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samstuff\bootcamp\dascienceHM\homeworksolved\week1\"/>
    </mc:Choice>
  </mc:AlternateContent>
  <bookViews>
    <workbookView xWindow="0" yWindow="0" windowWidth="16470" windowHeight="4080" activeTab="2" xr2:uid="{00000000-000D-0000-FFFF-FFFF00000000}"/>
  </bookViews>
  <sheets>
    <sheet name="Sheet1" sheetId="1" r:id="rId1"/>
    <sheet name="Sheet4" sheetId="4" r:id="rId2"/>
    <sheet name="Sheet5" sheetId="5" r:id="rId3"/>
    <sheet name="Sheet10" sheetId="10" r:id="rId4"/>
    <sheet name="Sheet2" sheetId="2" r:id="rId5"/>
    <sheet name="Sheet3" sheetId="11" r:id="rId6"/>
  </sheets>
  <definedNames>
    <definedName name="range">Sheet2!$D:$D</definedName>
    <definedName name="states">Sheet2!$F:$F</definedName>
  </definedNames>
  <calcPr calcId="171027"/>
  <pivotCaches>
    <pivotCache cacheId="8" r:id="rId7"/>
    <pivotCache cacheId="9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0" i="11" l="1"/>
  <c r="D9" i="11"/>
  <c r="B3" i="11"/>
  <c r="D11" i="11"/>
  <c r="C11" i="11"/>
  <c r="B11" i="11"/>
  <c r="D10" i="11"/>
  <c r="B9" i="11"/>
  <c r="D8" i="11"/>
  <c r="C8" i="11"/>
  <c r="D7" i="11"/>
  <c r="C7" i="11"/>
  <c r="B7" i="11"/>
  <c r="B6" i="11"/>
  <c r="D5" i="11"/>
  <c r="C5" i="11"/>
  <c r="C4" i="11"/>
  <c r="D3" i="11"/>
  <c r="C10" i="11"/>
  <c r="C9" i="11"/>
  <c r="B8" i="11"/>
  <c r="D6" i="11"/>
  <c r="C6" i="11"/>
  <c r="B5" i="11"/>
  <c r="B4" i="11"/>
  <c r="D4" i="11"/>
  <c r="C3" i="11"/>
  <c r="C13" i="11"/>
  <c r="B2" i="11"/>
  <c r="H12" i="11"/>
  <c r="G12" i="11"/>
  <c r="F12" i="11"/>
  <c r="E12" i="11"/>
  <c r="D12" i="11"/>
  <c r="C12" i="11"/>
  <c r="B12" i="11"/>
  <c r="D13" i="11"/>
  <c r="B13" i="11"/>
  <c r="E11" i="11" l="1"/>
  <c r="F11" i="11" s="1"/>
  <c r="E9" i="11"/>
  <c r="H9" i="11" s="1"/>
  <c r="E7" i="11"/>
  <c r="H7" i="11" s="1"/>
  <c r="E10" i="11"/>
  <c r="G10" i="11" s="1"/>
  <c r="E8" i="11"/>
  <c r="F8" i="11" s="1"/>
  <c r="E6" i="11"/>
  <c r="E5" i="11"/>
  <c r="F5" i="11" s="1"/>
  <c r="E4" i="11"/>
  <c r="E13" i="11"/>
  <c r="E2" i="11"/>
  <c r="G2" i="11" s="1"/>
  <c r="E3" i="11"/>
  <c r="F3" i="11" s="1"/>
  <c r="D2" i="11"/>
  <c r="C2" i="11"/>
  <c r="H11" i="11" l="1"/>
  <c r="G11" i="11"/>
  <c r="F9" i="11"/>
  <c r="G9" i="11"/>
  <c r="F7" i="11"/>
  <c r="G7" i="11"/>
  <c r="H10" i="11"/>
  <c r="F10" i="11"/>
  <c r="H8" i="11"/>
  <c r="G8" i="11"/>
  <c r="H6" i="11"/>
  <c r="F6" i="11"/>
  <c r="G6" i="11"/>
  <c r="G5" i="11"/>
  <c r="H5" i="11"/>
  <c r="F4" i="11"/>
  <c r="G4" i="11"/>
  <c r="H4" i="11"/>
  <c r="H13" i="11"/>
  <c r="F13" i="11"/>
  <c r="G13" i="11"/>
  <c r="H3" i="11"/>
  <c r="G3" i="11"/>
  <c r="H2" i="11"/>
  <c r="F2" i="11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2" i="2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</calcChain>
</file>

<file path=xl/sharedStrings.xml><?xml version="1.0" encoding="utf-8"?>
<sst xmlns="http://schemas.openxmlformats.org/spreadsheetml/2006/main" count="61860" uniqueCount="8402">
  <si>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</si>
  <si>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</si>
  <si>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</si>
  <si>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</si>
  <si>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</si>
  <si>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</si>
  <si>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</si>
  <si>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</si>
  <si>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</si>
  <si>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</si>
  <si>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</si>
  <si>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</si>
  <si>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</si>
  <si>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</si>
  <si>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</si>
  <si>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</si>
  <si>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</si>
  <si>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</si>
  <si>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</si>
  <si>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</si>
  <si>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</si>
  <si>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</si>
  <si>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</si>
  <si>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</si>
  <si>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</si>
  <si>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</si>
  <si>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</si>
  <si>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</si>
  <si>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</si>
  <si>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</si>
  <si>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</si>
  <si>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</si>
  <si>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</si>
  <si>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</si>
  <si>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</si>
  <si>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</si>
  <si>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</si>
  <si>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</si>
  <si>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</si>
  <si>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</si>
  <si>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</si>
  <si>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</si>
  <si>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</si>
  <si>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</si>
  <si>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</si>
  <si>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</si>
  <si>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</si>
  <si>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</si>
  <si>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</si>
  <si>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</si>
  <si>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</si>
  <si>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</si>
  <si>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</si>
  <si>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</si>
  <si>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</si>
  <si>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</si>
  <si>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</si>
  <si>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</si>
  <si>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</si>
  <si>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</si>
  <si>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</si>
  <si>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</si>
  <si>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</si>
  <si>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</si>
  <si>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</si>
  <si>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</si>
  <si>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</si>
  <si>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</si>
  <si>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</si>
  <si>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</si>
  <si>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</si>
  <si>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</si>
  <si>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</si>
  <si>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</si>
  <si>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</si>
  <si>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</si>
  <si>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</si>
  <si>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</si>
  <si>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</si>
  <si>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</si>
  <si>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</si>
  <si>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</si>
  <si>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</si>
  <si>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</si>
  <si>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</si>
  <si>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</si>
  <si>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</si>
  <si>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</si>
  <si>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</si>
  <si>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</si>
  <si>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</si>
  <si>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</si>
  <si>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</si>
  <si>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</si>
  <si>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</si>
  <si>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</si>
  <si>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</si>
  <si>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</si>
  <si>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</si>
  <si>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</si>
  <si>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</si>
  <si>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</si>
  <si>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</si>
  <si>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</si>
  <si>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</si>
  <si>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</si>
  <si>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</si>
  <si>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</si>
  <si>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</si>
  <si>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</si>
  <si>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</si>
  <si>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</si>
  <si>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</si>
  <si>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</si>
  <si>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</si>
  <si>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</si>
  <si>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</si>
  <si>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</si>
  <si>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</si>
  <si>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</si>
  <si>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</si>
  <si>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</si>
  <si>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</si>
  <si>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</si>
  <si>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</si>
  <si>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</si>
  <si>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</si>
  <si>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</si>
  <si>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</si>
  <si>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</si>
  <si>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</si>
  <si>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</si>
  <si>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</si>
  <si>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</si>
  <si>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</si>
  <si>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</si>
  <si>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</si>
  <si>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</si>
  <si>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</si>
  <si>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</si>
  <si>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</si>
  <si>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</si>
  <si>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</si>
  <si>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</si>
  <si>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</si>
  <si>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</si>
  <si>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</si>
  <si>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</si>
  <si>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</si>
  <si>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</si>
  <si>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</si>
  <si>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</si>
  <si>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</si>
  <si>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</si>
  <si>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</si>
  <si>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</si>
  <si>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</si>
  <si>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</si>
  <si>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</si>
  <si>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</si>
  <si>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</si>
  <si>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</si>
  <si>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</si>
  <si>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</si>
  <si>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</si>
  <si>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</si>
  <si>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</si>
  <si>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</si>
  <si>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</si>
  <si>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</si>
  <si>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</si>
  <si>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</si>
  <si>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</si>
  <si>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</si>
  <si>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</si>
  <si>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</si>
  <si>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</si>
  <si>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</si>
  <si>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</si>
  <si>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</si>
  <si>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</si>
  <si>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</si>
  <si>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</si>
  <si>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</si>
  <si>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</si>
  <si>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</si>
  <si>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</si>
  <si>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</si>
  <si>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</si>
  <si>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</si>
  <si>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</si>
  <si>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</si>
  <si>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</si>
  <si>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</si>
  <si>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</si>
  <si>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</si>
  <si>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</si>
  <si>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</si>
  <si>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</si>
  <si>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</si>
  <si>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</si>
  <si>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</si>
  <si>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</si>
  <si>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</si>
  <si>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</si>
  <si>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</si>
  <si>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</si>
  <si>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</si>
  <si>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</si>
  <si>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</si>
  <si>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</si>
  <si>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</si>
  <si>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</si>
  <si>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</si>
  <si>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</si>
  <si>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</si>
  <si>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</si>
  <si>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</si>
  <si>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</si>
  <si>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</si>
  <si>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</si>
  <si>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</si>
  <si>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</si>
  <si>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</si>
  <si>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</si>
  <si>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</si>
  <si>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</si>
  <si>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</si>
  <si>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</si>
  <si>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</si>
  <si>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</si>
  <si>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</si>
  <si>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</si>
  <si>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</si>
  <si>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</si>
  <si>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</si>
  <si>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</si>
  <si>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</si>
  <si>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</si>
  <si>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</si>
  <si>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</si>
  <si>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</si>
  <si>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</si>
  <si>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</si>
  <si>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</si>
  <si>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</si>
  <si>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</si>
  <si>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</si>
  <si>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</si>
  <si>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</si>
  <si>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</si>
  <si>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</si>
  <si>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</si>
  <si>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</si>
  <si>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</si>
  <si>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</si>
  <si>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</si>
  <si>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</si>
  <si>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</si>
  <si>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</si>
  <si>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</si>
  <si>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</si>
  <si>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</si>
  <si>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</si>
  <si>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</si>
  <si>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</si>
  <si>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</si>
  <si>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</si>
  <si>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</si>
  <si>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</si>
  <si>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</si>
  <si>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</si>
  <si>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</si>
  <si>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</si>
  <si>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</si>
  <si>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</si>
  <si>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</si>
  <si>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</si>
  <si>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</si>
  <si>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</si>
  <si>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</si>
  <si>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</si>
  <si>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</si>
  <si>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</si>
  <si>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</si>
  <si>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</si>
  <si>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</si>
  <si>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</si>
  <si>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</si>
  <si>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</si>
  <si>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</si>
  <si>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</si>
  <si>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</si>
  <si>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</si>
  <si>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</si>
  <si>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</si>
  <si>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</si>
  <si>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</si>
  <si>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</si>
  <si>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</si>
  <si>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</si>
  <si>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</si>
  <si>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</si>
  <si>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</si>
  <si>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</si>
  <si>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</si>
  <si>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</si>
  <si>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</si>
  <si>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</si>
  <si>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</si>
  <si>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</si>
  <si>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</si>
  <si>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</si>
  <si>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</si>
  <si>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</si>
  <si>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</si>
  <si>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</si>
  <si>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</si>
  <si>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</si>
  <si>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</si>
  <si>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</si>
  <si>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</si>
  <si>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</si>
  <si>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</si>
  <si>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</si>
  <si>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</si>
  <si>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</si>
  <si>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</si>
  <si>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</si>
  <si>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</si>
  <si>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</si>
  <si>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</si>
  <si>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</si>
  <si>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</si>
  <si>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</si>
  <si>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</si>
  <si>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</si>
  <si>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</si>
  <si>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</si>
  <si>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</si>
  <si>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</si>
  <si>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</si>
  <si>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</si>
  <si>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</si>
  <si>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</si>
  <si>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</si>
  <si>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</si>
  <si>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</si>
  <si>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</si>
  <si>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</si>
  <si>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</si>
  <si>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</si>
  <si>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</si>
  <si>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</si>
  <si>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</si>
  <si>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</si>
  <si>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</si>
  <si>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</si>
  <si>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</si>
  <si>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</si>
  <si>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</si>
  <si>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</si>
  <si>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</si>
  <si>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</si>
  <si>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</si>
  <si>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</si>
  <si>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</si>
  <si>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</si>
  <si>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</si>
  <si>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</si>
  <si>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</si>
  <si>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</si>
  <si>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</si>
  <si>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</si>
  <si>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</si>
  <si>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</si>
  <si>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</si>
  <si>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</si>
  <si>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</si>
  <si>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</si>
  <si>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</si>
  <si>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</si>
  <si>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</si>
  <si>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</si>
  <si>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</si>
  <si>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</si>
  <si>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</si>
  <si>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</si>
  <si>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</si>
  <si>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</si>
  <si>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</si>
  <si>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</si>
  <si>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</si>
  <si>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</si>
  <si>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</si>
  <si>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</si>
  <si>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</si>
  <si>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</si>
  <si>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</si>
  <si>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</si>
  <si>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</si>
  <si>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</si>
  <si>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</si>
  <si>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</si>
  <si>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</si>
  <si>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</si>
  <si>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</si>
  <si>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</si>
  <si>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</si>
  <si>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</si>
  <si>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</si>
  <si>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</si>
  <si>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</si>
  <si>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</si>
  <si>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</si>
  <si>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</si>
  <si>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</si>
  <si>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</si>
  <si>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</si>
  <si>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</si>
  <si>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</si>
  <si>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</si>
  <si>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</si>
  <si>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</si>
  <si>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</si>
  <si>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</si>
  <si>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</si>
  <si>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</si>
  <si>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</si>
  <si>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</si>
  <si>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</si>
  <si>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</si>
  <si>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</si>
  <si>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</si>
  <si>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</si>
  <si>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</si>
  <si>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</si>
  <si>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</si>
  <si>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</si>
  <si>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</si>
  <si>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</si>
  <si>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</si>
  <si>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</si>
  <si>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</si>
  <si>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</si>
  <si>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</si>
  <si>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</si>
  <si>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</si>
  <si>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</si>
  <si>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</si>
  <si>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</si>
  <si>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</si>
  <si>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</si>
  <si>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</si>
  <si>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</si>
  <si>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</si>
  <si>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</si>
  <si>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</si>
  <si>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</si>
  <si>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</si>
  <si>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</si>
  <si>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</si>
  <si>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</si>
  <si>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</si>
  <si>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</si>
  <si>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</si>
  <si>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</si>
  <si>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</si>
  <si>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</si>
  <si>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</si>
  <si>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</si>
  <si>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</si>
  <si>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</si>
  <si>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</si>
  <si>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</si>
  <si>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</si>
  <si>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</si>
  <si>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</si>
  <si>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</si>
  <si>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</si>
  <si>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</si>
  <si>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</si>
  <si>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</si>
  <si>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</si>
  <si>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</si>
  <si>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</si>
  <si>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</si>
  <si>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</si>
  <si>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</si>
  <si>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</si>
  <si>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</si>
  <si>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</si>
  <si>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</si>
  <si>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</si>
  <si>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</si>
  <si>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</si>
  <si>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</si>
  <si>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</si>
  <si>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</si>
  <si>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</si>
  <si>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</si>
  <si>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</si>
  <si>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</si>
  <si>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</si>
  <si>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</si>
  <si>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</si>
  <si>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</si>
  <si>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</si>
  <si>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</si>
  <si>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</si>
  <si>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</si>
  <si>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</si>
  <si>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</si>
  <si>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</si>
  <si>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</si>
  <si>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</si>
  <si>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</si>
  <si>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</si>
  <si>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</si>
  <si>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</si>
  <si>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</si>
  <si>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</si>
  <si>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</si>
  <si>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</si>
  <si>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</si>
  <si>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</si>
  <si>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</si>
  <si>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</si>
  <si>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</si>
  <si>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</si>
  <si>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</si>
  <si>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</si>
  <si>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</si>
  <si>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</si>
  <si>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</si>
  <si>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</si>
  <si>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</si>
  <si>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</si>
  <si>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</si>
  <si>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</si>
  <si>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</si>
  <si>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</si>
  <si>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</si>
  <si>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</si>
  <si>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</si>
  <si>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</si>
  <si>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</si>
  <si>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</si>
  <si>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</si>
  <si>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</si>
  <si>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</si>
  <si>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</si>
  <si>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</si>
  <si>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</si>
  <si>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</si>
  <si>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</si>
  <si>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</si>
  <si>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</si>
  <si>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</si>
  <si>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</si>
  <si>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</si>
  <si>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</si>
  <si>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</si>
  <si>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</si>
  <si>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</si>
  <si>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</si>
  <si>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</si>
  <si>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</si>
  <si>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</si>
  <si>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</si>
  <si>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</si>
  <si>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</si>
  <si>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</si>
  <si>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</si>
  <si>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</si>
  <si>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</si>
  <si>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</si>
  <si>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</si>
  <si>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</si>
  <si>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</si>
  <si>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</si>
  <si>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</si>
  <si>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</si>
  <si>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</si>
  <si>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</si>
  <si>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</si>
  <si>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</si>
  <si>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</si>
  <si>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</si>
  <si>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</si>
  <si>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</si>
  <si>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</si>
  <si>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</si>
  <si>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</si>
  <si>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</si>
  <si>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</si>
  <si>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</si>
  <si>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</si>
  <si>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</si>
  <si>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</si>
  <si>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</si>
  <si>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</si>
  <si>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</si>
  <si>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</si>
  <si>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</si>
  <si>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</si>
  <si>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</si>
  <si>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</si>
  <si>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</si>
  <si>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</si>
  <si>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</si>
  <si>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</si>
  <si>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</si>
  <si>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</si>
  <si>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</si>
  <si>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</si>
  <si>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</si>
  <si>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</si>
  <si>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</si>
  <si>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</si>
  <si>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</si>
  <si>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</si>
  <si>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</si>
  <si>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</si>
  <si>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</si>
  <si>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</si>
  <si>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</si>
  <si>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</si>
  <si>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</si>
  <si>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</si>
  <si>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</si>
  <si>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</si>
  <si>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</si>
  <si>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</si>
  <si>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</si>
  <si>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</si>
  <si>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</si>
  <si>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</si>
  <si>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</si>
  <si>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</si>
  <si>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</si>
  <si>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</si>
  <si>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</si>
  <si>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</si>
  <si>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</si>
  <si>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</si>
  <si>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</si>
  <si>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</si>
  <si>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</si>
  <si>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</si>
  <si>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</si>
  <si>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</si>
  <si>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</si>
  <si>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</si>
  <si>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</si>
  <si>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</si>
  <si>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</si>
  <si>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</si>
  <si>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</si>
  <si>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</si>
  <si>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</si>
  <si>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</si>
  <si>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</si>
  <si>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</si>
  <si>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</si>
  <si>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</si>
  <si>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</si>
  <si>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</si>
  <si>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</si>
  <si>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</si>
  <si>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</si>
  <si>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</si>
  <si>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</si>
  <si>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</si>
  <si>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</si>
  <si>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</si>
  <si>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</si>
  <si>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</si>
  <si>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</si>
  <si>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</si>
  <si>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</si>
  <si>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</si>
  <si>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</si>
  <si>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</si>
  <si>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</si>
  <si>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</si>
  <si>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</si>
  <si>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</si>
  <si>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</si>
  <si>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</si>
  <si>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</si>
  <si>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</si>
  <si>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</si>
  <si>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</si>
  <si>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</si>
  <si>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</si>
  <si>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</si>
  <si>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</si>
  <si>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</si>
  <si>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</si>
  <si>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</si>
  <si>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</si>
  <si>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</si>
  <si>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</si>
  <si>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</si>
  <si>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</si>
  <si>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</si>
  <si>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</si>
  <si>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</si>
  <si>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</si>
  <si>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</si>
  <si>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</si>
  <si>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</si>
  <si>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</si>
  <si>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</si>
  <si>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</si>
  <si>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</si>
  <si>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</si>
  <si>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</si>
  <si>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</si>
  <si>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</si>
  <si>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</si>
  <si>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</si>
  <si>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</si>
  <si>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</si>
  <si>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</si>
  <si>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</si>
  <si>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</si>
  <si>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</si>
  <si>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</si>
  <si>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</si>
  <si>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</si>
  <si>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</si>
  <si>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</si>
  <si>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</si>
  <si>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</si>
  <si>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</si>
  <si>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</si>
  <si>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</si>
  <si>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</si>
  <si>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</si>
  <si>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</si>
  <si>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</si>
  <si>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</si>
  <si>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</si>
  <si>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</si>
  <si>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</si>
  <si>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</si>
  <si>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</si>
  <si>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</si>
  <si>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</si>
  <si>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</si>
  <si>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</si>
  <si>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</si>
  <si>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</si>
  <si>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</si>
  <si>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</si>
  <si>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</si>
  <si>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</si>
  <si>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</si>
  <si>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</si>
  <si>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</si>
  <si>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</si>
  <si>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</si>
  <si>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</si>
  <si>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</si>
  <si>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</si>
  <si>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</si>
  <si>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</si>
  <si>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</si>
  <si>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</si>
  <si>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</si>
  <si>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</si>
  <si>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</si>
  <si>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</si>
  <si>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</si>
  <si>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</si>
  <si>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</si>
  <si>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</si>
  <si>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</si>
  <si>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</si>
  <si>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</si>
  <si>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</si>
  <si>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</si>
  <si>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</si>
  <si>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</si>
  <si>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</si>
  <si>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</si>
  <si>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</si>
  <si>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</si>
  <si>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</si>
  <si>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</si>
  <si>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</si>
  <si>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</si>
  <si>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</si>
  <si>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</si>
  <si>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</si>
  <si>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</si>
  <si>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</si>
  <si>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</si>
  <si>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</si>
  <si>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</si>
  <si>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</si>
  <si>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</si>
  <si>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</si>
  <si>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</si>
  <si>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</si>
  <si>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</si>
  <si>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</si>
  <si>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</si>
  <si>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</si>
  <si>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</si>
  <si>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</si>
  <si>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</si>
  <si>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</si>
  <si>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</si>
  <si>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</si>
  <si>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</si>
  <si>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</si>
  <si>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</si>
  <si>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</si>
  <si>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</si>
  <si>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</si>
  <si>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</si>
  <si>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</si>
  <si>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</si>
  <si>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</si>
  <si>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</si>
  <si>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</si>
  <si>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</si>
  <si>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</si>
  <si>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</si>
  <si>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</si>
  <si>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</si>
  <si>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</si>
  <si>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</si>
  <si>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</si>
  <si>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</si>
  <si>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</si>
  <si>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</si>
  <si>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</si>
  <si>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</si>
  <si>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</si>
  <si>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</si>
  <si>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</si>
  <si>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</si>
  <si>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</si>
  <si>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</si>
  <si>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</si>
  <si>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</si>
  <si>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</si>
  <si>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</si>
  <si>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</si>
  <si>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</si>
  <si>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</si>
  <si>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</si>
  <si>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</si>
  <si>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</si>
  <si>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</si>
  <si>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</si>
  <si>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</si>
  <si>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</si>
  <si>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</si>
  <si>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</si>
  <si>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</si>
  <si>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</si>
  <si>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</si>
  <si>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</si>
  <si>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</si>
  <si>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</si>
  <si>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</si>
  <si>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</si>
  <si>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</si>
  <si>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</si>
  <si>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</si>
  <si>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</si>
  <si>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</si>
  <si>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</si>
  <si>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</si>
  <si>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</si>
  <si>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</si>
  <si>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</si>
  <si>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</si>
  <si>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</si>
  <si>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</si>
  <si>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</si>
  <si>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</si>
  <si>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</si>
  <si>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</si>
  <si>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</si>
  <si>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</si>
  <si>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</si>
  <si>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</si>
  <si>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</si>
  <si>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</si>
  <si>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</si>
  <si>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</si>
  <si>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</si>
  <si>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</si>
  <si>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</si>
  <si>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</si>
  <si>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</si>
  <si>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</si>
  <si>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</si>
  <si>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</si>
  <si>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</si>
  <si>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</si>
  <si>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</si>
  <si>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</si>
  <si>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</si>
  <si>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</si>
  <si>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</si>
  <si>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</si>
  <si>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</si>
  <si>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</si>
  <si>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</si>
  <si>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</si>
  <si>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</si>
  <si>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</si>
  <si>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</si>
  <si>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</si>
  <si>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</si>
  <si>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</si>
  <si>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</si>
  <si>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</si>
  <si>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</si>
  <si>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</si>
  <si>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</si>
  <si>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</si>
  <si>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</si>
  <si>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</si>
  <si>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</si>
  <si>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</si>
  <si>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</si>
  <si>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</si>
  <si>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</si>
  <si>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</si>
  <si>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</si>
  <si>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</si>
  <si>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</si>
  <si>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</si>
  <si>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</si>
  <si>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</si>
  <si>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</si>
  <si>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</si>
  <si>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</si>
  <si>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</si>
  <si>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</si>
  <si>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</si>
  <si>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</si>
  <si>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</si>
  <si>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</si>
  <si>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</si>
  <si>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</si>
  <si>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</si>
  <si>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</si>
  <si>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</si>
  <si>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</si>
  <si>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</si>
  <si>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</si>
  <si>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</si>
  <si>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</si>
  <si>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</si>
  <si>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</si>
  <si>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</si>
  <si>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</si>
  <si>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</si>
  <si>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</si>
  <si>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</si>
  <si>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</si>
  <si>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</si>
  <si>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</si>
  <si>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</si>
  <si>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</si>
  <si>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</si>
  <si>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</si>
  <si>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</si>
  <si>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</si>
  <si>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</si>
  <si>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</si>
  <si>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</si>
  <si>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</si>
  <si>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</si>
  <si>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</si>
  <si>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</si>
  <si>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</si>
  <si>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</si>
  <si>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</si>
  <si>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</si>
  <si>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</si>
  <si>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</si>
  <si>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</si>
  <si>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</si>
  <si>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</si>
  <si>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</si>
  <si>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</si>
  <si>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</si>
  <si>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</si>
  <si>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</si>
  <si>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</si>
  <si>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</si>
  <si>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</si>
  <si>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</si>
  <si>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</si>
  <si>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</si>
  <si>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</si>
  <si>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</si>
  <si>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</si>
  <si>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</si>
  <si>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</si>
  <si>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</si>
  <si>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</si>
  <si>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</si>
  <si>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</si>
  <si>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</si>
  <si>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</si>
  <si>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</si>
  <si>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</si>
  <si>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</si>
  <si>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</si>
  <si>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</si>
  <si>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</si>
  <si>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</si>
  <si>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</si>
  <si>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</si>
  <si>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</si>
  <si>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</si>
  <si>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</si>
  <si>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</si>
  <si>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</si>
  <si>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</si>
  <si>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</si>
  <si>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</si>
  <si>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</si>
  <si>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</si>
  <si>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</si>
  <si>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</si>
  <si>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</si>
  <si>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</si>
  <si>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</si>
  <si>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</si>
  <si>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</si>
  <si>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</si>
  <si>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</si>
  <si>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</si>
  <si>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</si>
  <si>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</si>
  <si>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</si>
  <si>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</si>
  <si>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</si>
  <si>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</si>
  <si>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</si>
  <si>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</si>
  <si>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</si>
  <si>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</si>
  <si>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</si>
  <si>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</si>
  <si>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</si>
  <si>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</si>
  <si>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</si>
  <si>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</si>
  <si>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</si>
  <si>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</si>
  <si>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</si>
  <si>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</si>
  <si>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</si>
  <si>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</si>
  <si>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</si>
  <si>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</si>
  <si>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</si>
  <si>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</si>
  <si>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</si>
  <si>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</si>
  <si>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</si>
  <si>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</si>
  <si>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</si>
  <si>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</si>
  <si>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</si>
  <si>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</si>
  <si>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</si>
  <si>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</si>
  <si>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</si>
  <si>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</si>
  <si>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</si>
  <si>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</si>
  <si>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</si>
  <si>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</si>
  <si>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</si>
  <si>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</si>
  <si>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</si>
  <si>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</si>
  <si>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</si>
  <si>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</si>
  <si>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</si>
  <si>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</si>
  <si>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</si>
  <si>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</si>
  <si>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</si>
  <si>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</si>
  <si>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</si>
  <si>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</si>
  <si>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</si>
  <si>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</si>
  <si>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</si>
  <si>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</si>
  <si>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</si>
  <si>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</si>
  <si>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</si>
  <si>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</si>
  <si>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</si>
  <si>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</si>
  <si>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</si>
  <si>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</si>
  <si>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</si>
  <si>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</si>
  <si>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</si>
  <si>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</si>
  <si>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</si>
  <si>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</si>
  <si>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</si>
  <si>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</si>
  <si>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</si>
  <si>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</si>
  <si>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</si>
  <si>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</si>
  <si>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</si>
  <si>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</si>
  <si>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</si>
  <si>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</si>
  <si>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</si>
  <si>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</si>
  <si>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</si>
  <si>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</si>
  <si>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</si>
  <si>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</si>
  <si>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</si>
  <si>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</si>
  <si>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</si>
  <si>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</si>
  <si>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</si>
  <si>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</si>
  <si>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</si>
  <si>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</si>
  <si>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</si>
  <si>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</si>
  <si>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</si>
  <si>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</si>
  <si>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</si>
  <si>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</si>
  <si>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</si>
  <si>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</si>
  <si>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</si>
  <si>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</si>
  <si>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</si>
  <si>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</si>
  <si>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</si>
  <si>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</si>
  <si>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</si>
  <si>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</si>
  <si>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</si>
  <si>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</si>
  <si>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</si>
  <si>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</si>
  <si>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</si>
  <si>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</si>
  <si>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</si>
  <si>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</si>
  <si>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</si>
  <si>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</si>
  <si>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</si>
  <si>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</si>
  <si>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</si>
  <si>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</si>
  <si>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</si>
  <si>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</si>
  <si>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</si>
  <si>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</si>
  <si>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</si>
  <si>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</si>
  <si>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</si>
  <si>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</si>
  <si>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</si>
  <si>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</si>
  <si>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</si>
  <si>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</si>
  <si>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</si>
  <si>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</si>
  <si>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</si>
  <si>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</si>
  <si>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</si>
  <si>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</si>
  <si>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</si>
  <si>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</si>
  <si>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</si>
  <si>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</si>
  <si>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</si>
  <si>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</si>
  <si>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</si>
  <si>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</si>
  <si>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</si>
  <si>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</si>
  <si>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</si>
  <si>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</si>
  <si>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</si>
  <si>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</si>
  <si>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</si>
  <si>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</si>
  <si>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</si>
  <si>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</si>
  <si>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</si>
  <si>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</si>
  <si>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</si>
  <si>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</si>
  <si>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</si>
  <si>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</si>
  <si>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</si>
  <si>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</si>
  <si>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</si>
  <si>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</si>
  <si>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</si>
  <si>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</si>
  <si>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</si>
  <si>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</si>
  <si>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</si>
  <si>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</si>
  <si>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</si>
  <si>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</si>
  <si>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</si>
  <si>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</si>
  <si>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</si>
  <si>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</si>
  <si>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</si>
  <si>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</si>
  <si>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</si>
  <si>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</si>
  <si>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</si>
  <si>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</si>
  <si>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</si>
  <si>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</si>
  <si>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</si>
  <si>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</si>
  <si>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</si>
  <si>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</si>
  <si>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</si>
  <si>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</si>
  <si>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</si>
  <si>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</si>
  <si>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</si>
  <si>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</si>
  <si>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</si>
  <si>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</si>
  <si>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</si>
  <si>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</si>
  <si>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</si>
  <si>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</si>
  <si>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</si>
  <si>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</si>
  <si>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</si>
  <si>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</si>
  <si>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</si>
  <si>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</si>
  <si>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</si>
  <si>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</si>
  <si>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</si>
  <si>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</si>
  <si>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</si>
  <si>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</si>
  <si>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</si>
  <si>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</si>
  <si>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</si>
  <si>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</si>
  <si>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</si>
  <si>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</si>
  <si>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</si>
  <si>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</si>
  <si>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</si>
  <si>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</si>
  <si>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</si>
  <si>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</si>
  <si>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</si>
  <si>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</si>
  <si>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</si>
  <si>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</si>
  <si>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</si>
  <si>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</si>
  <si>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</si>
  <si>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</si>
  <si>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</si>
  <si>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</si>
  <si>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</si>
  <si>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</si>
  <si>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</si>
  <si>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</si>
  <si>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</si>
  <si>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</si>
  <si>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</si>
  <si>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</si>
  <si>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</si>
  <si>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</si>
  <si>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</si>
  <si>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</si>
  <si>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</si>
  <si>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</si>
  <si>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</si>
  <si>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</si>
  <si>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</si>
  <si>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</si>
  <si>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</si>
  <si>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</si>
  <si>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</si>
  <si>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</si>
  <si>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</si>
  <si>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</si>
  <si>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</si>
  <si>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</si>
  <si>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</si>
  <si>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</si>
  <si>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</si>
  <si>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</si>
  <si>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</si>
  <si>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</si>
  <si>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</si>
  <si>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</si>
  <si>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</si>
  <si>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</si>
  <si>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</si>
  <si>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</si>
  <si>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</si>
  <si>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</si>
  <si>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</si>
  <si>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</si>
  <si>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</si>
  <si>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</si>
  <si>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</si>
  <si>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</si>
  <si>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</si>
  <si>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</si>
  <si>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</si>
  <si>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</si>
  <si>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</si>
  <si>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</si>
  <si>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</si>
  <si>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</si>
  <si>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</si>
  <si>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</si>
  <si>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</si>
  <si>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</si>
  <si>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</si>
  <si>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</si>
  <si>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</si>
  <si>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</si>
  <si>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</si>
  <si>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</si>
  <si>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</si>
  <si>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</si>
  <si>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</si>
  <si>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</si>
  <si>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</si>
  <si>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</si>
  <si>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</si>
  <si>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</si>
  <si>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</si>
  <si>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</si>
  <si>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</si>
  <si>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</si>
  <si>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</si>
  <si>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</si>
  <si>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</si>
  <si>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</si>
  <si>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</si>
  <si>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</si>
  <si>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</si>
  <si>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</si>
  <si>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</si>
  <si>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</si>
  <si>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</si>
  <si>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</si>
  <si>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</si>
  <si>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</si>
  <si>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</si>
  <si>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</si>
  <si>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</si>
  <si>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</si>
  <si>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</si>
  <si>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</si>
  <si>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</si>
  <si>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</si>
  <si>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</si>
  <si>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</si>
  <si>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</si>
  <si>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</si>
  <si>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</si>
  <si>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</si>
  <si>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</si>
  <si>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</si>
  <si>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</si>
  <si>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</si>
  <si>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</si>
  <si>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</si>
  <si>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</si>
  <si>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</si>
  <si>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</si>
  <si>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</si>
  <si>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</si>
  <si>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</si>
  <si>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</si>
  <si>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</si>
  <si>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</si>
  <si>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</si>
  <si>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</si>
  <si>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</si>
  <si>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</si>
  <si>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</si>
  <si>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</si>
  <si>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</si>
  <si>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</si>
  <si>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</si>
  <si>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</si>
  <si>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</si>
  <si>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</si>
  <si>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</si>
  <si>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</si>
  <si>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</si>
  <si>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</si>
  <si>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</si>
  <si>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</si>
  <si>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</si>
  <si>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</si>
  <si>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</si>
  <si>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</si>
  <si>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</si>
  <si>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</si>
  <si>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</si>
  <si>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</si>
  <si>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</si>
  <si>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</si>
  <si>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</si>
  <si>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</si>
  <si>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</si>
  <si>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</si>
  <si>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</si>
  <si>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</si>
  <si>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</si>
  <si>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</si>
  <si>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</si>
  <si>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</si>
  <si>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</si>
  <si>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</si>
  <si>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</si>
  <si>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</si>
  <si>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</si>
  <si>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</si>
  <si>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</si>
  <si>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</si>
  <si>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</si>
  <si>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</si>
  <si>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</si>
  <si>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</si>
  <si>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</si>
  <si>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</si>
  <si>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</si>
  <si>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</si>
  <si>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</si>
  <si>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</si>
  <si>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</si>
  <si>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</si>
  <si>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</si>
  <si>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</si>
  <si>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</si>
  <si>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</si>
  <si>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</si>
  <si>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</si>
  <si>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</si>
  <si>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</si>
  <si>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</si>
  <si>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</si>
  <si>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</si>
  <si>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</si>
  <si>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</si>
  <si>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</si>
  <si>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</si>
  <si>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</si>
  <si>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</si>
  <si>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</si>
  <si>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</si>
  <si>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</si>
  <si>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</si>
  <si>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</si>
  <si>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</si>
  <si>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</si>
  <si>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</si>
  <si>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</si>
  <si>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</si>
  <si>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</si>
  <si>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</si>
  <si>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</si>
  <si>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</si>
  <si>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</si>
  <si>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</si>
  <si>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</si>
  <si>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</si>
  <si>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</si>
  <si>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</si>
  <si>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</si>
  <si>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</si>
  <si>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</si>
  <si>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</si>
  <si>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</si>
  <si>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</si>
  <si>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</si>
  <si>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</si>
  <si>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</si>
  <si>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</si>
  <si>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</si>
  <si>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</si>
  <si>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</si>
  <si>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</si>
  <si>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</si>
  <si>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</si>
  <si>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</si>
  <si>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</si>
  <si>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</si>
  <si>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</si>
  <si>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</si>
  <si>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</si>
  <si>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</si>
  <si>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</si>
  <si>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</si>
  <si>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</si>
  <si>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</si>
  <si>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</si>
  <si>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</si>
  <si>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</si>
  <si>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</si>
  <si>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</si>
  <si>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</si>
  <si>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</si>
  <si>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</si>
  <si>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</si>
  <si>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</si>
  <si>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</si>
  <si>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</si>
  <si>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</si>
  <si>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</si>
  <si>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</si>
  <si>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</si>
  <si>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</si>
  <si>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</si>
  <si>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</si>
  <si>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</si>
  <si>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</si>
  <si>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</si>
  <si>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</si>
  <si>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</si>
  <si>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</si>
  <si>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</si>
  <si>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</si>
  <si>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</si>
  <si>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</si>
  <si>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</si>
  <si>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</si>
  <si>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</si>
  <si>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</si>
  <si>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</si>
  <si>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</si>
  <si>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</si>
  <si>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</si>
  <si>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</si>
  <si>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</si>
  <si>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</si>
  <si>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</si>
  <si>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</si>
  <si>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</si>
  <si>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</si>
  <si>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</si>
  <si>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</si>
  <si>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</si>
  <si>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</si>
  <si>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</si>
  <si>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</si>
  <si>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</si>
  <si>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</si>
  <si>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</si>
  <si>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</si>
  <si>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</si>
  <si>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</si>
  <si>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</si>
  <si>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</si>
  <si>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</si>
  <si>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</si>
  <si>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</si>
  <si>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</si>
  <si>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</si>
  <si>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</si>
  <si>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</si>
  <si>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</si>
  <si>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</si>
  <si>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</si>
  <si>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</si>
  <si>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</si>
  <si>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</si>
  <si>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</si>
  <si>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</si>
  <si>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</si>
  <si>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</si>
  <si>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</si>
  <si>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</si>
  <si>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</si>
  <si>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</si>
  <si>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</si>
  <si>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</si>
  <si>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</si>
  <si>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</si>
  <si>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</si>
  <si>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</si>
  <si>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</si>
  <si>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</si>
  <si>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</si>
  <si>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</si>
  <si>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</si>
  <si>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</si>
  <si>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</si>
  <si>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</si>
  <si>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</si>
  <si>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</si>
  <si>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</si>
  <si>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</si>
  <si>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</si>
  <si>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</si>
  <si>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</si>
  <si>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</si>
  <si>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</si>
  <si>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</si>
  <si>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</si>
  <si>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</si>
  <si>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</si>
  <si>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</si>
  <si>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</si>
  <si>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</si>
  <si>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</si>
  <si>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</si>
  <si>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</si>
  <si>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</si>
  <si>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</si>
  <si>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</si>
  <si>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</si>
  <si>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</si>
  <si>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</si>
  <si>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</si>
  <si>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</si>
  <si>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</si>
  <si>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</si>
  <si>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</si>
  <si>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</si>
  <si>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</si>
  <si>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</si>
  <si>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</si>
  <si>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</si>
  <si>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</si>
  <si>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</si>
  <si>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</si>
  <si>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</si>
  <si>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</si>
  <si>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</si>
  <si>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</si>
  <si>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</si>
  <si>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</si>
  <si>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</si>
  <si>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</si>
  <si>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</si>
  <si>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</si>
  <si>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</si>
  <si>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</si>
  <si>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</si>
  <si>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</si>
  <si>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</si>
  <si>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</si>
  <si>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</si>
  <si>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</si>
  <si>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</si>
  <si>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</si>
  <si>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</si>
  <si>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</si>
  <si>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</si>
  <si>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</si>
  <si>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</si>
  <si>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</si>
  <si>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</si>
  <si>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</si>
  <si>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</si>
  <si>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</si>
  <si>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</si>
  <si>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</si>
  <si>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</si>
  <si>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</si>
  <si>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</si>
  <si>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</si>
  <si>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</si>
  <si>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</si>
  <si>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</si>
  <si>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</si>
  <si>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</si>
  <si>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</si>
  <si>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</si>
  <si>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</si>
  <si>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</si>
  <si>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</si>
  <si>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</si>
  <si>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</si>
  <si>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</si>
  <si>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</si>
  <si>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</si>
  <si>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</si>
  <si>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</si>
  <si>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</si>
  <si>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</si>
  <si>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</si>
  <si>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</si>
  <si>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</si>
  <si>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</si>
  <si>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</si>
  <si>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</si>
  <si>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</si>
  <si>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</si>
  <si>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</si>
  <si>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</si>
  <si>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</si>
  <si>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</si>
  <si>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</si>
  <si>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</si>
  <si>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</si>
  <si>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</si>
  <si>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</si>
  <si>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</si>
  <si>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</si>
  <si>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</si>
  <si>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</si>
  <si>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</si>
  <si>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</si>
  <si>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</si>
  <si>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</si>
  <si>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</si>
  <si>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</si>
  <si>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</si>
  <si>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</si>
  <si>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</si>
  <si>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</si>
  <si>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</si>
  <si>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</si>
  <si>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</si>
  <si>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</si>
  <si>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</si>
  <si>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</si>
  <si>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</si>
  <si>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</si>
  <si>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</si>
  <si>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</si>
  <si>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</si>
  <si>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</si>
  <si>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</si>
  <si>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</si>
  <si>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</si>
  <si>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</si>
  <si>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</si>
  <si>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</si>
  <si>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</si>
  <si>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</si>
  <si>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</si>
  <si>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</si>
  <si>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</si>
  <si>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</si>
  <si>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</si>
  <si>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</si>
  <si>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</si>
  <si>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</si>
  <si>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</si>
  <si>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</si>
  <si>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</si>
  <si>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</si>
  <si>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</si>
  <si>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</si>
  <si>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</si>
  <si>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</si>
  <si>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</si>
  <si>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</si>
  <si>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</si>
  <si>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</si>
  <si>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</si>
  <si>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</si>
  <si>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</si>
  <si>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</si>
  <si>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</si>
  <si>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</si>
  <si>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</si>
  <si>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</si>
  <si>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</si>
  <si>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</si>
  <si>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</si>
  <si>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</si>
  <si>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</si>
  <si>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</si>
  <si>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</si>
  <si>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</si>
  <si>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</si>
  <si>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</si>
  <si>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</si>
  <si>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</si>
  <si>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</si>
  <si>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</si>
  <si>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</si>
  <si>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</si>
  <si>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</si>
  <si>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</si>
  <si>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</si>
  <si>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</si>
  <si>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</si>
  <si>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</si>
  <si>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</si>
  <si>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</si>
  <si>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</si>
  <si>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</si>
  <si>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</si>
  <si>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</si>
  <si>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</si>
  <si>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</si>
  <si>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</si>
  <si>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</si>
  <si>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</si>
  <si>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</si>
  <si>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</si>
  <si>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</si>
  <si>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</si>
  <si>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</si>
  <si>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</si>
  <si>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</si>
  <si>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</si>
  <si>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</si>
  <si>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</si>
  <si>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</si>
  <si>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</si>
  <si>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</si>
  <si>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</si>
  <si>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</si>
  <si>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</si>
  <si>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</si>
  <si>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</si>
  <si>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</si>
  <si>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</si>
  <si>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</si>
  <si>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</si>
  <si>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</si>
  <si>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</si>
  <si>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</si>
  <si>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</si>
  <si>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</si>
  <si>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</si>
  <si>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</si>
  <si>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</si>
  <si>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</si>
  <si>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</si>
  <si>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</si>
  <si>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</si>
  <si>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</si>
  <si>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</si>
  <si>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</si>
  <si>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</si>
  <si>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</si>
  <si>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</si>
  <si>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</si>
  <si>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</si>
  <si>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</si>
  <si>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</si>
  <si>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</si>
  <si>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</si>
  <si>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</si>
  <si>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</si>
  <si>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</si>
  <si>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</si>
  <si>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</si>
  <si>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</si>
  <si>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</si>
  <si>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</si>
  <si>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</si>
  <si>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</si>
  <si>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</si>
  <si>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</si>
  <si>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</si>
  <si>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</si>
  <si>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</si>
  <si>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</si>
  <si>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</si>
  <si>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</si>
  <si>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</si>
  <si>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</si>
  <si>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</si>
  <si>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</si>
  <si>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</si>
  <si>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</si>
  <si>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</si>
  <si>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</si>
  <si>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</si>
  <si>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</si>
  <si>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</si>
  <si>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</si>
  <si>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</si>
  <si>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</si>
  <si>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</si>
  <si>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</si>
  <si>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</si>
  <si>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</si>
  <si>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</si>
  <si>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</si>
  <si>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</si>
  <si>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</si>
  <si>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</si>
  <si>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</si>
  <si>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</si>
  <si>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</si>
  <si>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</si>
  <si>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</si>
  <si>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</si>
  <si>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</si>
  <si>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</si>
  <si>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</si>
  <si>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</si>
  <si>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</si>
  <si>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</si>
  <si>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</si>
  <si>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</si>
  <si>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</si>
  <si>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</si>
  <si>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</si>
  <si>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</si>
  <si>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</si>
  <si>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</si>
  <si>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</si>
  <si>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</si>
  <si>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</si>
  <si>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</si>
  <si>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</si>
  <si>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</si>
  <si>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</si>
  <si>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</si>
  <si>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</si>
  <si>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</si>
  <si>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</si>
  <si>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</si>
  <si>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</si>
  <si>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</si>
  <si>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</si>
  <si>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</si>
  <si>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</si>
  <si>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</si>
  <si>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</si>
  <si>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</si>
  <si>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</si>
  <si>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</si>
  <si>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</si>
  <si>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</si>
  <si>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</si>
  <si>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</si>
  <si>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</si>
  <si>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</si>
  <si>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</si>
  <si>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</si>
  <si>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</si>
  <si>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</si>
  <si>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</si>
  <si>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</si>
  <si>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</si>
  <si>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</si>
  <si>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</si>
  <si>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</si>
  <si>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</si>
  <si>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</si>
  <si>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</si>
  <si>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</si>
  <si>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</si>
  <si>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</si>
  <si>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</si>
  <si>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</si>
  <si>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</si>
  <si>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</si>
  <si>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</si>
  <si>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</si>
  <si>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</si>
  <si>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</si>
  <si>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</si>
  <si>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</si>
  <si>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</si>
  <si>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</si>
  <si>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</si>
  <si>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</si>
  <si>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</si>
  <si>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</si>
  <si>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</si>
  <si>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</si>
  <si>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</si>
  <si>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</si>
  <si>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</si>
  <si>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</si>
  <si>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</si>
  <si>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</si>
  <si>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</si>
  <si>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</si>
  <si>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</si>
  <si>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</si>
  <si>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</si>
  <si>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</si>
  <si>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</si>
  <si>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</si>
  <si>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</si>
  <si>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</si>
  <si>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</si>
  <si>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</si>
  <si>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</si>
  <si>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</si>
  <si>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</si>
  <si>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</si>
  <si>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</si>
  <si>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</si>
  <si>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</si>
  <si>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</si>
  <si>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</si>
  <si>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</si>
  <si>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</si>
  <si>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</si>
  <si>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</si>
  <si>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</si>
  <si>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</si>
  <si>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</si>
  <si>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</si>
  <si>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</si>
  <si>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</si>
  <si>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</si>
  <si>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</si>
  <si>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</si>
  <si>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</si>
  <si>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</si>
  <si>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</si>
  <si>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</si>
  <si>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</si>
  <si>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</si>
  <si>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</si>
  <si>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</si>
  <si>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</si>
  <si>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</si>
  <si>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</si>
  <si>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</si>
  <si>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</si>
  <si>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</si>
  <si>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</si>
  <si>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</si>
  <si>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</si>
  <si>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</si>
  <si>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</si>
  <si>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</si>
  <si>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</si>
  <si>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</si>
  <si>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</si>
  <si>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</si>
  <si>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</si>
  <si>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</si>
  <si>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</si>
  <si>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</si>
  <si>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</si>
  <si>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</si>
  <si>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</si>
  <si>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</si>
  <si>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</si>
  <si>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</si>
  <si>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</si>
  <si>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</si>
  <si>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</si>
  <si>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</si>
  <si>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</si>
  <si>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</si>
  <si>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</si>
  <si>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</si>
  <si>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</si>
  <si>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</si>
  <si>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</si>
  <si>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</si>
  <si>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</si>
  <si>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</si>
  <si>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</si>
  <si>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</si>
  <si>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</si>
  <si>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</si>
  <si>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</si>
  <si>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</si>
  <si>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</si>
  <si>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</si>
  <si>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</si>
  <si>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</si>
  <si>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</si>
  <si>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</si>
  <si>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</si>
  <si>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</si>
  <si>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</si>
  <si>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</si>
  <si>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</si>
  <si>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</si>
  <si>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</si>
  <si>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</si>
  <si>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</si>
  <si>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</si>
  <si>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</si>
  <si>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</si>
  <si>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</si>
  <si>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</si>
  <si>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</si>
  <si>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</si>
  <si>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</si>
  <si>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</si>
  <si>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</si>
  <si>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</si>
  <si>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</si>
  <si>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</si>
  <si>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</si>
  <si>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</si>
  <si>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</si>
  <si>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</si>
  <si>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</si>
  <si>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</si>
  <si>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</si>
  <si>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</si>
  <si>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</si>
  <si>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</si>
  <si>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</si>
  <si>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</si>
  <si>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</si>
  <si>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</si>
  <si>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</si>
  <si>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</si>
  <si>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</si>
  <si>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</si>
  <si>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</si>
  <si>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</si>
  <si>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</si>
  <si>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</si>
  <si>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</si>
  <si>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</si>
  <si>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</si>
  <si>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</si>
  <si>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</si>
  <si>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</si>
  <si>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</si>
  <si>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</si>
  <si>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</si>
  <si>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</si>
  <si>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</si>
  <si>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</si>
  <si>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</si>
  <si>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</si>
  <si>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</si>
  <si>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</si>
  <si>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</si>
  <si>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</si>
  <si>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</si>
  <si>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</si>
  <si>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</si>
  <si>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</si>
  <si>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</si>
  <si>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</si>
  <si>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</si>
  <si>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</si>
  <si>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</si>
  <si>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</si>
  <si>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</si>
  <si>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</si>
  <si>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</si>
  <si>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</si>
  <si>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</si>
  <si>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</si>
  <si>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</si>
  <si>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</si>
  <si>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</si>
  <si>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</si>
  <si>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</si>
  <si>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</si>
  <si>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</si>
  <si>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</si>
  <si>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</si>
  <si>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</si>
  <si>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</si>
  <si>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</si>
  <si>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</si>
  <si>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</si>
  <si>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</si>
  <si>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</si>
  <si>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</si>
  <si>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</si>
  <si>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</si>
  <si>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</si>
  <si>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</si>
  <si>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</si>
  <si>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</si>
  <si>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</si>
  <si>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</si>
  <si>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</si>
  <si>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</si>
  <si>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</si>
  <si>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</si>
  <si>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</si>
  <si>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</si>
  <si>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</si>
  <si>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</si>
  <si>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</si>
  <si>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</si>
  <si>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</si>
  <si>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</si>
  <si>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</si>
  <si>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</si>
  <si>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</si>
  <si>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</si>
  <si>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</si>
  <si>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</si>
  <si>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</si>
  <si>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</si>
  <si>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</si>
  <si>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</si>
  <si>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</si>
  <si>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</si>
  <si>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</si>
  <si>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</si>
  <si>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</si>
  <si>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</si>
  <si>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</si>
  <si>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</si>
  <si>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</si>
  <si>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</si>
  <si>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</si>
  <si>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</si>
  <si>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</si>
  <si>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</si>
  <si>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</si>
  <si>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</si>
  <si>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</si>
  <si>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</si>
  <si>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</si>
  <si>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</si>
  <si>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</si>
  <si>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</si>
  <si>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</si>
  <si>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</si>
  <si>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</si>
  <si>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</si>
  <si>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</si>
  <si>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</si>
  <si>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</si>
  <si>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</si>
  <si>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</si>
  <si>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</si>
  <si>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</si>
  <si>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</si>
  <si>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</si>
  <si>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</si>
  <si>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</si>
  <si>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</si>
  <si>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</si>
  <si>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</si>
  <si>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</si>
  <si>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</si>
  <si>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</si>
  <si>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</si>
  <si>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</si>
  <si>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</si>
  <si>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</si>
  <si>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</si>
  <si>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</si>
  <si>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</si>
  <si>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</si>
  <si>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</si>
  <si>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</si>
  <si>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</si>
  <si>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</si>
  <si>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</si>
  <si>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</si>
  <si>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</si>
  <si>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</si>
  <si>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</si>
  <si>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</si>
  <si>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</si>
  <si>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</si>
  <si>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</si>
  <si>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</si>
  <si>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</si>
  <si>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</si>
  <si>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</si>
  <si>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</si>
  <si>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</si>
  <si>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</si>
  <si>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</si>
  <si>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</si>
  <si>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</si>
  <si>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</si>
  <si>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</si>
  <si>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</si>
  <si>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</si>
  <si>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</si>
  <si>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</si>
  <si>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</si>
  <si>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</si>
  <si>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</si>
  <si>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</si>
  <si>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</si>
  <si>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</si>
  <si>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</si>
  <si>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</si>
  <si>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</si>
  <si>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</si>
  <si>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</si>
  <si>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</si>
  <si>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</si>
  <si>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</si>
  <si>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</si>
  <si>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</si>
  <si>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</si>
  <si>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</si>
  <si>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</si>
  <si>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</si>
  <si>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</si>
  <si>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</si>
  <si>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</si>
  <si>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</si>
  <si>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</si>
  <si>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</si>
  <si>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</si>
  <si>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</si>
  <si>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</si>
  <si>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</si>
  <si>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</si>
  <si>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</si>
  <si>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</si>
  <si>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</si>
  <si>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</si>
  <si>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</si>
  <si>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</si>
  <si>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</si>
  <si>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</si>
  <si>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</si>
  <si>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</si>
  <si>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</si>
  <si>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</si>
  <si>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</si>
  <si>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</si>
  <si>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</si>
  <si>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</si>
  <si>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</si>
  <si>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</si>
  <si>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</si>
  <si>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</si>
  <si>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</si>
  <si>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</si>
  <si>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</si>
  <si>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</si>
  <si>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</si>
  <si>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</si>
  <si>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</si>
  <si>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</si>
  <si>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</si>
  <si>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</si>
  <si>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</si>
  <si>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</si>
  <si>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</si>
  <si>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</si>
  <si>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</si>
  <si>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</si>
  <si>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</si>
  <si>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</si>
  <si>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</si>
  <si>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</si>
  <si>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</si>
  <si>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</si>
  <si>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</si>
  <si>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</si>
  <si>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</si>
  <si>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</si>
  <si>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</si>
  <si>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</si>
  <si>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</si>
  <si>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</si>
  <si>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</si>
  <si>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</si>
  <si>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</si>
  <si>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</si>
  <si>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</si>
  <si>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</si>
  <si>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</si>
  <si>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</si>
  <si>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</si>
  <si>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</si>
  <si>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</si>
  <si>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</si>
  <si>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</si>
  <si>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</si>
  <si>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</si>
  <si>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</si>
  <si>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</si>
  <si>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</si>
  <si>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</si>
  <si>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</si>
  <si>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</si>
  <si>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</si>
  <si>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</si>
  <si>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</si>
  <si>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</si>
  <si>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</si>
  <si>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</si>
  <si>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</si>
  <si>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</si>
  <si>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</si>
  <si>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</si>
  <si>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</si>
  <si>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</si>
  <si>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</si>
  <si>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</si>
  <si>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</si>
  <si>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</si>
  <si>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</si>
  <si>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</si>
  <si>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</si>
  <si>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</si>
  <si>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</si>
  <si>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</si>
  <si>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</si>
  <si>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</si>
  <si>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</si>
  <si>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</si>
  <si>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</si>
  <si>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</si>
  <si>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</si>
  <si>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</si>
  <si>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</si>
  <si>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</si>
  <si>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</si>
  <si>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</si>
  <si>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</si>
  <si>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</si>
  <si>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</si>
  <si>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</si>
  <si>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</si>
  <si>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</si>
  <si>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</si>
  <si>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</si>
  <si>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</si>
  <si>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</si>
  <si>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</si>
  <si>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</si>
  <si>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</si>
  <si>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</si>
  <si>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</si>
  <si>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</si>
  <si>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</si>
  <si>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</si>
  <si>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</si>
  <si>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</si>
  <si>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</si>
  <si>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</si>
  <si>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</si>
  <si>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</si>
  <si>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</si>
  <si>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</si>
  <si>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</si>
  <si>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</si>
  <si>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</si>
  <si>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</si>
  <si>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</si>
  <si>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</si>
  <si>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</si>
  <si>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</si>
  <si>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</si>
  <si>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</si>
  <si>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</si>
  <si>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</si>
  <si>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</si>
  <si>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</si>
  <si>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</si>
  <si>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</si>
  <si>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</si>
  <si>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</si>
  <si>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</si>
  <si>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</si>
  <si>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</si>
  <si>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</si>
  <si>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</si>
  <si>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</si>
  <si>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</si>
  <si>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</si>
  <si>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</si>
  <si>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</si>
  <si>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</si>
  <si>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</si>
  <si>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</si>
  <si>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</si>
  <si>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</si>
  <si>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</si>
  <si>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</si>
  <si>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</si>
  <si>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</si>
  <si>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</si>
  <si>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</si>
  <si>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</si>
  <si>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</si>
  <si>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</si>
  <si>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</si>
  <si>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</si>
  <si>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</si>
  <si>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</si>
  <si>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</si>
  <si>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</si>
  <si>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</si>
  <si>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</si>
  <si>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</si>
  <si>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</si>
  <si>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</si>
  <si>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</si>
  <si>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</si>
  <si>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</si>
  <si>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</si>
  <si>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</si>
  <si>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</si>
  <si>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</si>
  <si>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</si>
  <si>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</si>
  <si>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</si>
  <si>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</si>
  <si>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</si>
  <si>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</si>
  <si>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</si>
  <si>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</si>
  <si>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</si>
  <si>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</si>
  <si>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</si>
  <si>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</si>
  <si>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</si>
  <si>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</si>
  <si>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</si>
  <si>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</si>
  <si>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</si>
  <si>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</si>
  <si>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</si>
  <si>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</si>
  <si>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</si>
  <si>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</si>
  <si>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</si>
  <si>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</si>
  <si>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</si>
  <si>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</si>
  <si>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</si>
  <si>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</si>
  <si>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</si>
  <si>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</si>
  <si>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</si>
  <si>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</si>
  <si>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</si>
  <si>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</si>
  <si>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</si>
  <si>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</si>
  <si>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</si>
  <si>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</si>
  <si>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</si>
  <si>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</si>
  <si>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</si>
  <si>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</si>
  <si>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</si>
  <si>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</si>
  <si>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</si>
  <si>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</si>
  <si>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</si>
  <si>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</si>
  <si>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</si>
  <si>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</si>
  <si>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</si>
  <si>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</si>
  <si>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</si>
  <si>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</si>
  <si>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</si>
  <si>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</si>
  <si>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</si>
  <si>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</si>
  <si>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</si>
  <si>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</si>
  <si>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</si>
  <si>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</si>
  <si>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</si>
  <si>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</si>
  <si>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</si>
  <si>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</si>
  <si>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</si>
  <si>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</si>
  <si>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</si>
  <si>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</si>
  <si>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</si>
  <si>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</si>
  <si>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</si>
  <si>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</si>
  <si>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</si>
  <si>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</si>
  <si>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</si>
  <si>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</si>
  <si>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</si>
  <si>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</si>
  <si>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</si>
  <si>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</si>
  <si>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</si>
  <si>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</si>
  <si>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</si>
  <si>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</si>
  <si>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</si>
  <si>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</si>
  <si>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</si>
  <si>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</si>
  <si>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</si>
  <si>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</si>
  <si>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</si>
  <si>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</si>
  <si>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</si>
  <si>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</si>
  <si>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</si>
  <si>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</si>
  <si>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</si>
  <si>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</si>
  <si>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</si>
  <si>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</si>
  <si>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</si>
  <si>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</si>
  <si>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</si>
  <si>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</si>
  <si>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</si>
  <si>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</si>
  <si>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</si>
  <si>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</si>
  <si>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</si>
  <si>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</si>
  <si>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</si>
  <si>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</si>
  <si>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</si>
  <si>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</si>
  <si>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</si>
  <si>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</si>
  <si>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</si>
  <si>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</si>
  <si>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</si>
  <si>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</si>
  <si>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</si>
  <si>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</si>
  <si>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</si>
  <si>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</si>
  <si>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</si>
  <si>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</si>
  <si>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</si>
  <si>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</si>
  <si>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</si>
  <si>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</si>
  <si>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</si>
  <si>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</si>
  <si>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</si>
  <si>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</si>
  <si>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</si>
  <si>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</si>
  <si>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</si>
  <si>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</si>
  <si>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</si>
  <si>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</si>
  <si>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</si>
  <si>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</si>
  <si>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</si>
  <si>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</si>
  <si>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</si>
  <si>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</si>
  <si>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</si>
  <si>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</si>
  <si>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</si>
  <si>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</si>
  <si>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</si>
  <si>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</si>
  <si>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</si>
  <si>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</si>
  <si>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</si>
  <si>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</si>
  <si>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</si>
  <si>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</si>
  <si>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</si>
  <si>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</si>
  <si>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</si>
  <si>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</si>
  <si>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</si>
  <si>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</si>
  <si>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</si>
  <si>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</si>
  <si>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</si>
  <si>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</si>
  <si>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</si>
  <si>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</si>
  <si>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</si>
  <si>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</si>
  <si>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</si>
  <si>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</si>
  <si>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</si>
  <si>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</si>
  <si>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</si>
  <si>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</si>
  <si>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</si>
  <si>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</si>
  <si>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</si>
  <si>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</si>
  <si>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</si>
  <si>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</si>
  <si>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</si>
  <si>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</si>
  <si>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</si>
  <si>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</si>
  <si>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</si>
  <si>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</si>
  <si>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</si>
  <si>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</si>
  <si>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</si>
  <si>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</si>
  <si>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</si>
  <si>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</si>
  <si>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</si>
  <si>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</si>
  <si>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</si>
  <si>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</si>
  <si>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</si>
  <si>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</si>
  <si>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</si>
  <si>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</si>
  <si>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</si>
  <si>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</si>
  <si>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</si>
  <si>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</si>
  <si>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</si>
  <si>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</si>
  <si>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</si>
  <si>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</si>
  <si>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</si>
  <si>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</si>
  <si>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</si>
  <si>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</si>
  <si>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</si>
  <si>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</si>
  <si>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</si>
  <si>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</si>
  <si>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</si>
  <si>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</si>
  <si>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</si>
  <si>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</si>
  <si>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</si>
  <si>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</si>
  <si>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</si>
  <si>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</si>
  <si>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</si>
  <si>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</si>
  <si>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</si>
  <si>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</si>
  <si>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</si>
  <si>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</si>
  <si>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</si>
  <si>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</si>
  <si>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</si>
  <si>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</si>
  <si>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</si>
  <si>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</si>
  <si>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</si>
  <si>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</si>
  <si>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</si>
  <si>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</si>
  <si>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</si>
  <si>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</si>
  <si>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</si>
  <si>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</si>
  <si>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</si>
  <si>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</si>
  <si>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</si>
  <si>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</si>
  <si>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</si>
  <si>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</si>
  <si>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</si>
  <si>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</si>
  <si>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</si>
  <si>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</si>
  <si>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</si>
  <si>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</si>
  <si>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</si>
  <si>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</si>
  <si>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</si>
  <si>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</si>
  <si>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</si>
  <si>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</si>
  <si>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</si>
  <si>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</si>
  <si>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</si>
  <si>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</si>
  <si>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</si>
  <si>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</si>
  <si>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</si>
  <si>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</si>
  <si>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</si>
  <si>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</si>
  <si>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</si>
  <si>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</si>
  <si>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</si>
  <si>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</si>
  <si>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</si>
  <si>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</si>
  <si>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</si>
  <si>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</si>
  <si>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</si>
  <si>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</si>
  <si>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</si>
  <si>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</si>
  <si>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</si>
  <si>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</si>
  <si>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</si>
  <si>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</si>
  <si>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</si>
  <si>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</si>
  <si>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</si>
  <si>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</si>
  <si>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</si>
  <si>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</si>
  <si>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</si>
  <si>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</si>
  <si>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</si>
  <si>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</si>
  <si>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</si>
  <si>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</si>
  <si>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</si>
  <si>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</si>
  <si>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</si>
  <si>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</si>
  <si>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</si>
  <si>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</si>
  <si>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</si>
  <si>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</si>
  <si>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</si>
  <si>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</si>
  <si>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</si>
  <si>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</si>
  <si>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</si>
  <si>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</si>
  <si>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</si>
  <si>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</si>
  <si>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</si>
  <si>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</si>
  <si>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</si>
  <si>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</si>
  <si>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</si>
  <si>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</si>
  <si>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</si>
  <si>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</si>
  <si>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</si>
  <si>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</si>
  <si>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</si>
  <si>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</si>
  <si>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</si>
  <si>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</si>
  <si>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</si>
  <si>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</si>
  <si>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</si>
  <si>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</si>
  <si>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</si>
  <si>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</si>
  <si>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</si>
  <si>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</si>
  <si>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</si>
  <si>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</si>
  <si>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</si>
  <si>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</si>
  <si>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</si>
  <si>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</si>
  <si>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</si>
  <si>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</si>
  <si>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</si>
  <si>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</si>
  <si>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</si>
  <si>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</si>
  <si>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</si>
  <si>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</si>
  <si>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</si>
  <si>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</si>
  <si>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</si>
  <si>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</si>
  <si>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</si>
  <si>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</si>
  <si>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</si>
  <si>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</si>
  <si>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</si>
  <si>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</si>
  <si>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</si>
  <si>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</si>
  <si>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</si>
  <si>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</si>
  <si>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</si>
  <si>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</si>
  <si>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</si>
  <si>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</si>
  <si>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</si>
  <si>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</si>
  <si>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</si>
  <si>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</si>
  <si>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</si>
  <si>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</si>
  <si>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</si>
  <si>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</si>
  <si>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</si>
  <si>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</si>
  <si>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</si>
  <si>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</si>
  <si>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</si>
  <si>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</si>
  <si>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</si>
  <si>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</si>
  <si>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</si>
  <si>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</si>
  <si>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</si>
  <si>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</si>
  <si>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</si>
  <si>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</si>
  <si>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</si>
  <si>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</si>
  <si>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</si>
  <si>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</si>
  <si>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</si>
  <si>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</si>
  <si>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</si>
  <si>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</si>
  <si>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</si>
  <si>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</si>
  <si>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</si>
  <si>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</si>
  <si>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</si>
  <si>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</si>
  <si>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</si>
  <si>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</si>
  <si>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</si>
  <si>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</si>
  <si>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</si>
  <si>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</si>
  <si>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</si>
  <si>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</si>
  <si>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</si>
  <si>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</si>
  <si>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</si>
  <si>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</si>
  <si>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</si>
  <si>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</si>
  <si>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</si>
  <si>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</si>
  <si>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</si>
  <si>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</si>
  <si>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</si>
  <si>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</si>
  <si>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</si>
  <si>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</si>
  <si>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</si>
  <si>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</si>
  <si>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</si>
  <si>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</si>
  <si>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</si>
  <si>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</si>
  <si>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</si>
  <si>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</si>
  <si>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</si>
  <si>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</si>
  <si>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</si>
  <si>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</si>
  <si>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</si>
  <si>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</si>
  <si>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</si>
  <si>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</si>
  <si>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</si>
  <si>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</si>
  <si>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</si>
  <si>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</si>
  <si>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</si>
  <si>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</si>
  <si>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</si>
  <si>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</si>
  <si>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</si>
  <si>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</si>
  <si>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</si>
  <si>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</si>
  <si>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</si>
  <si>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</si>
  <si>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</si>
  <si>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</si>
  <si>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</si>
  <si>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</si>
  <si>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</si>
  <si>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</si>
  <si>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</si>
  <si>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</si>
  <si>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</si>
  <si>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</si>
  <si>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</si>
  <si>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</si>
  <si>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</si>
  <si>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</si>
  <si>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</si>
  <si>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</si>
  <si>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</si>
  <si>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</si>
  <si>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</si>
  <si>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</si>
  <si>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</si>
  <si>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</si>
  <si>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</si>
  <si>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</si>
  <si>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</si>
  <si>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</si>
  <si>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</si>
  <si>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</si>
  <si>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</si>
  <si>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</si>
  <si>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</si>
  <si>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</si>
  <si>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</si>
  <si>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</si>
  <si>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</si>
  <si>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</si>
  <si>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</si>
  <si>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</si>
  <si>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</si>
  <si>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</si>
  <si>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</si>
  <si>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</si>
  <si>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</si>
  <si>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</si>
  <si>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</si>
  <si>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</si>
  <si>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</si>
  <si>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</si>
  <si>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</si>
  <si>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</si>
  <si>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</si>
  <si>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</si>
  <si>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</si>
  <si>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</si>
  <si>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</si>
  <si>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</si>
  <si>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</si>
  <si>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</si>
  <si>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</si>
  <si>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</si>
  <si>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</si>
  <si>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</si>
  <si>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</si>
  <si>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</si>
  <si>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</si>
  <si>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</si>
  <si>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</si>
  <si>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</si>
  <si>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</si>
  <si>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</si>
  <si>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</si>
  <si>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</si>
  <si>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</si>
  <si>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</si>
  <si>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</si>
  <si>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</si>
  <si>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</si>
  <si>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</si>
  <si>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</si>
  <si>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</si>
  <si>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</si>
  <si>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</si>
  <si>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</si>
  <si>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</si>
  <si>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</si>
  <si>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</si>
  <si>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</si>
  <si>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</si>
  <si>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</si>
  <si>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</si>
  <si>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</si>
  <si>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</si>
  <si>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</si>
  <si>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</si>
  <si>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</si>
  <si>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</si>
  <si>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</si>
  <si>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</si>
  <si>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</si>
  <si>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</si>
  <si>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</si>
  <si>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</si>
  <si>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</si>
  <si>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</si>
  <si>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</si>
  <si>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</si>
  <si>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</si>
  <si>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</si>
  <si>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</si>
  <si>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</si>
  <si>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</si>
  <si>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</si>
  <si>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</si>
  <si>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</si>
  <si>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</si>
  <si>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</si>
  <si>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</si>
  <si>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</si>
  <si>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</si>
  <si>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</si>
  <si>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</si>
  <si>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</si>
  <si>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</si>
  <si>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</si>
  <si>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</si>
  <si>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</si>
  <si>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</si>
  <si>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</si>
  <si>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</si>
  <si>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</si>
  <si>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</si>
  <si>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</si>
  <si>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</si>
  <si>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</si>
  <si>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</si>
  <si>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</si>
  <si>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</si>
  <si>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</si>
  <si>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</si>
  <si>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</si>
  <si>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</si>
  <si>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</si>
  <si>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</si>
  <si>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</si>
  <si>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</si>
  <si>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</si>
  <si>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</si>
  <si>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</si>
  <si>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</si>
  <si>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</si>
  <si>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</si>
  <si>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</si>
  <si>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</si>
  <si>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</si>
  <si>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</si>
  <si>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</si>
  <si>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</si>
  <si>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</si>
  <si>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</si>
  <si>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</si>
  <si>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</si>
  <si>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</si>
  <si>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</si>
  <si>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</si>
  <si>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</si>
  <si>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</si>
  <si>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</si>
  <si>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</si>
  <si>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</si>
  <si>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</si>
  <si>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</si>
  <si>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</si>
  <si>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</si>
  <si>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</si>
  <si>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</si>
  <si>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</si>
  <si>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</si>
  <si>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</si>
  <si>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</si>
  <si>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</si>
  <si>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</si>
  <si>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</si>
  <si>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</si>
  <si>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</si>
  <si>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</si>
  <si>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</si>
  <si>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</si>
  <si>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</si>
  <si>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</si>
  <si>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</si>
  <si>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</si>
  <si>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</si>
  <si>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</si>
  <si>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</si>
  <si>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</si>
  <si>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</si>
  <si>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</si>
  <si>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</si>
  <si>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</si>
  <si>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</si>
  <si>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</si>
  <si>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</si>
  <si>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</si>
  <si>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</si>
  <si>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</si>
  <si>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</si>
  <si>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</si>
  <si>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</si>
  <si>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</si>
  <si>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</si>
  <si>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</si>
  <si>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</si>
  <si>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</si>
  <si>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</si>
  <si>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</si>
  <si>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</si>
  <si>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</si>
  <si>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</si>
  <si>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</si>
  <si>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</si>
  <si>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</si>
  <si>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</si>
  <si>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</si>
  <si>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</si>
  <si>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</si>
  <si>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</si>
  <si>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</si>
  <si>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</si>
  <si>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</si>
  <si>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</si>
  <si>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</si>
  <si>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</si>
  <si>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</si>
  <si>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</si>
  <si>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</si>
  <si>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</si>
  <si>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</si>
  <si>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</si>
  <si>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</si>
  <si>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</si>
  <si>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</si>
  <si>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</si>
  <si>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</si>
  <si>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</si>
  <si>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</si>
  <si>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</si>
  <si>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</si>
  <si>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</si>
  <si>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</si>
  <si>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</si>
  <si>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</si>
  <si>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</si>
  <si>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</si>
  <si>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</si>
  <si>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</si>
  <si>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</si>
  <si>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</si>
  <si>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</si>
  <si>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</si>
  <si>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</si>
  <si>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</si>
  <si>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</si>
  <si>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</si>
  <si>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</si>
  <si>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</si>
  <si>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</si>
  <si>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</si>
  <si>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</si>
  <si>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</si>
  <si>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</si>
  <si>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</si>
  <si>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</si>
  <si>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</si>
  <si>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</si>
  <si>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</si>
  <si>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</si>
  <si>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</si>
  <si>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</si>
  <si>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</si>
  <si>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</si>
  <si>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</si>
  <si>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</si>
  <si>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</si>
  <si>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</si>
  <si>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</si>
  <si>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</si>
  <si>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</si>
  <si>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</si>
  <si>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</si>
  <si>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</si>
  <si>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</si>
  <si>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</si>
  <si>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</si>
  <si>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</si>
  <si>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</si>
  <si>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</si>
  <si>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</si>
  <si>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</si>
  <si>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</si>
  <si>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</si>
  <si>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</si>
  <si>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</si>
  <si>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</si>
  <si>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</si>
  <si>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</si>
  <si>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</si>
  <si>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</si>
  <si>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</si>
  <si>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</si>
  <si>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</si>
  <si>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</si>
  <si>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</si>
  <si>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</si>
  <si>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</si>
  <si>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</si>
  <si>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</si>
  <si>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</si>
  <si>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</si>
  <si>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</si>
  <si>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</si>
  <si>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</si>
  <si>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</si>
  <si>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</si>
  <si>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</si>
  <si>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</si>
  <si>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</si>
  <si>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</si>
  <si>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</si>
  <si>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</si>
  <si>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</si>
  <si>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</si>
  <si>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</si>
  <si>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</si>
  <si>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</si>
  <si>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</si>
  <si>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</si>
  <si>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</si>
  <si>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</si>
  <si>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</si>
  <si>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</si>
  <si>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</si>
  <si>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</si>
  <si>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</si>
  <si>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</si>
  <si>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</si>
  <si>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</si>
  <si>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</si>
  <si>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</si>
  <si>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</si>
  <si>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</si>
  <si>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</si>
  <si>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</si>
  <si>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</si>
  <si>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</si>
  <si>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</si>
  <si>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</si>
  <si>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</si>
  <si>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</si>
  <si>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</si>
  <si>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</si>
  <si>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</si>
  <si>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</si>
  <si>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</si>
  <si>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</si>
  <si>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</si>
  <si>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</si>
  <si>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</si>
  <si>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</si>
  <si>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</si>
  <si>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</si>
  <si>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</si>
  <si>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</si>
  <si>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</si>
  <si>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</si>
  <si>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</si>
  <si>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</si>
  <si>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</si>
  <si>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</si>
  <si>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</si>
  <si>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</si>
  <si>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</si>
  <si>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</si>
  <si>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</si>
  <si>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</si>
  <si>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</si>
  <si>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</si>
  <si>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</si>
  <si>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</si>
  <si>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</si>
  <si>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</si>
  <si>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</si>
  <si>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</si>
  <si>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</si>
  <si>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</si>
  <si>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</si>
  <si>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</si>
  <si>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</si>
  <si>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</si>
  <si>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</si>
  <si>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</si>
  <si>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</si>
  <si>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</si>
  <si>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</si>
  <si>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</si>
  <si>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</si>
  <si>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</si>
  <si>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</si>
  <si>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</si>
  <si>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</si>
  <si>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</si>
  <si>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</si>
  <si>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</si>
  <si>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</si>
  <si>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</si>
  <si>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</si>
  <si>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</si>
  <si>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</si>
  <si>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</si>
  <si>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</si>
  <si>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</si>
  <si>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</si>
  <si>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</si>
  <si>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</si>
  <si>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</si>
  <si>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</si>
  <si>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</si>
  <si>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</si>
  <si>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</si>
  <si>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</si>
  <si>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</si>
  <si>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</si>
  <si>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</si>
  <si>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</si>
  <si>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</si>
  <si>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</si>
  <si>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</si>
  <si>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</si>
  <si>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</si>
  <si>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</si>
  <si>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</si>
  <si>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</si>
  <si>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</si>
  <si>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</si>
  <si>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</si>
  <si>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</si>
  <si>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</si>
  <si>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</si>
  <si>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</si>
  <si>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</si>
  <si>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</si>
  <si>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</si>
  <si>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</si>
  <si>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</si>
  <si>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</si>
  <si>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</si>
  <si>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</si>
  <si>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</si>
  <si>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</si>
  <si>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</si>
  <si>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</si>
  <si>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</si>
  <si>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</si>
  <si>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</si>
  <si>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</si>
  <si>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</si>
  <si>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</si>
  <si>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</si>
  <si>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</si>
  <si>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</si>
  <si>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</si>
  <si>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</si>
  <si>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</si>
  <si>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</si>
  <si>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</si>
  <si>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</si>
  <si>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</si>
  <si>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</si>
  <si>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</si>
  <si>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</si>
  <si>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</si>
  <si>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</si>
  <si>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</si>
  <si>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</si>
  <si>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</si>
  <si>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</si>
  <si>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</si>
  <si>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</si>
  <si>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</si>
  <si>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</si>
  <si>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</si>
  <si>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</si>
  <si>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</si>
  <si>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</si>
  <si>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</si>
  <si>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</si>
  <si>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</si>
  <si>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</si>
  <si>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</si>
  <si>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</si>
  <si>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</si>
  <si>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</si>
  <si>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</si>
  <si>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</si>
  <si>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</si>
  <si>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</si>
  <si>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</si>
  <si>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</si>
  <si>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</si>
  <si>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</si>
  <si>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</si>
  <si>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</si>
  <si>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</si>
  <si>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</si>
  <si>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</si>
  <si>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</si>
  <si>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</si>
  <si>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</si>
  <si>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</si>
  <si>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</si>
  <si>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</si>
  <si>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</si>
  <si>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</si>
  <si>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</si>
  <si>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</si>
  <si>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</si>
  <si>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</si>
  <si>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</si>
  <si>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</si>
  <si>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</si>
  <si>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</si>
  <si>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</si>
  <si>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</si>
  <si>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</si>
  <si>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</si>
  <si>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</si>
  <si>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</si>
  <si>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</si>
  <si>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</si>
  <si>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</si>
  <si>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</si>
  <si>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</si>
  <si>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</si>
  <si>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</si>
  <si>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</si>
  <si>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</si>
  <si>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</si>
  <si>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</si>
  <si>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</si>
  <si>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</si>
  <si>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</si>
  <si>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</si>
  <si>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</si>
  <si>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</si>
  <si>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</si>
  <si>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</si>
  <si>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</si>
  <si>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</si>
  <si>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</si>
  <si>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</si>
  <si>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</si>
  <si>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</si>
  <si>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</si>
  <si>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</si>
  <si>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</si>
  <si>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</si>
  <si>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</si>
  <si>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</si>
  <si>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</si>
  <si>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</si>
  <si>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</si>
  <si>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</si>
  <si>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</si>
  <si>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</si>
  <si>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</si>
  <si>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</si>
  <si>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</si>
  <si>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</si>
  <si>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</si>
  <si>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</si>
  <si>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</si>
  <si>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</si>
  <si>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</si>
  <si>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</si>
  <si>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</si>
  <si>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</si>
  <si>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</si>
  <si>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</si>
  <si>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</si>
  <si>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</si>
  <si>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</si>
  <si>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</si>
  <si>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</si>
  <si>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</si>
  <si>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</si>
  <si>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</si>
  <si>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</si>
  <si>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</si>
  <si>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</si>
  <si>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</si>
  <si>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</si>
  <si>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</si>
  <si>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</si>
  <si>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</si>
  <si>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</si>
  <si>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</si>
  <si>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</si>
  <si>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</si>
  <si>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</si>
  <si>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</si>
  <si>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</si>
  <si>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</si>
  <si>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</si>
  <si>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</si>
  <si>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</si>
  <si>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</si>
  <si>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</si>
  <si>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</si>
  <si>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</si>
  <si>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</si>
  <si>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</si>
  <si>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</si>
  <si>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</si>
  <si>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</si>
  <si>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</si>
  <si>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</si>
  <si>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</si>
  <si>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</si>
  <si>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</si>
  <si>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</si>
  <si>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</si>
  <si>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</si>
  <si>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</si>
  <si>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</si>
  <si>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</si>
  <si>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</si>
  <si>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</si>
  <si>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</si>
  <si>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</si>
  <si>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</si>
  <si>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</si>
  <si>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</si>
  <si>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</si>
  <si>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</si>
  <si>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</si>
  <si>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</si>
  <si>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</si>
  <si>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</si>
  <si>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</si>
  <si>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</si>
  <si>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</si>
  <si>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</si>
  <si>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</si>
  <si>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</si>
  <si>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</si>
  <si>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</si>
  <si>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</si>
  <si>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</si>
  <si>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</si>
  <si>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</si>
  <si>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</si>
  <si>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</si>
  <si>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</si>
  <si>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</si>
  <si>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</si>
  <si>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</si>
  <si>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</si>
  <si>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</si>
  <si>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</si>
  <si>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</si>
  <si>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</si>
  <si>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</si>
  <si>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</si>
  <si>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</si>
  <si>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</si>
  <si>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</si>
  <si>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</si>
  <si>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</si>
  <si>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</si>
  <si>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</si>
  <si>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</si>
  <si>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</si>
  <si>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</si>
  <si>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</si>
  <si>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</si>
  <si>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</si>
  <si>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</si>
  <si>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</si>
  <si>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</si>
  <si>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</si>
  <si>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</si>
  <si>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</si>
  <si>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</si>
  <si>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</si>
  <si>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</si>
  <si>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</si>
  <si>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</si>
  <si>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</si>
  <si>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</si>
  <si>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</si>
  <si>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</si>
  <si>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</si>
  <si>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</si>
  <si>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</si>
  <si>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</si>
  <si>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</si>
  <si>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</si>
  <si>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</si>
  <si>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</si>
  <si>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</si>
  <si>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</si>
  <si>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</si>
  <si>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</si>
  <si>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</si>
  <si>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</si>
  <si>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</si>
  <si>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</si>
  <si>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</si>
  <si>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</si>
  <si>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</si>
  <si>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</si>
  <si>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</si>
  <si>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</si>
  <si>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</si>
  <si>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</si>
  <si>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</si>
  <si>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</si>
  <si>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</si>
  <si>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</si>
  <si>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</si>
  <si>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</si>
  <si>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</si>
  <si>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</si>
  <si>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</si>
  <si>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</si>
  <si>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</si>
  <si>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</si>
  <si>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</si>
  <si>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</si>
  <si>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</si>
  <si>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</si>
  <si>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</si>
  <si>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</si>
  <si>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</si>
  <si>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</si>
  <si>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</si>
  <si>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</si>
  <si>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</si>
  <si>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</si>
  <si>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</si>
  <si>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</si>
  <si>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</si>
  <si>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</si>
  <si>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</si>
  <si>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</si>
  <si>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</si>
  <si>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</si>
  <si>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</si>
  <si>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</si>
  <si>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</si>
  <si>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</si>
  <si>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</si>
  <si>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</si>
  <si>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</si>
  <si>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</si>
  <si>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</si>
  <si>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</si>
  <si>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</si>
  <si>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</si>
  <si>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</si>
  <si>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</si>
  <si>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</si>
  <si>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</si>
  <si>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</si>
  <si>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</si>
  <si>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</si>
  <si>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</si>
  <si>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</si>
  <si>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</si>
  <si>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</si>
  <si>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</si>
  <si>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</si>
  <si>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</si>
  <si>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</si>
  <si>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</si>
  <si>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</si>
  <si>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</si>
  <si>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</si>
  <si>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</si>
  <si>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</si>
  <si>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</si>
  <si>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</si>
  <si>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</si>
  <si>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</si>
  <si>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</si>
  <si>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</si>
  <si>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</si>
  <si>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</si>
  <si>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</si>
  <si>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</si>
  <si>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</si>
  <si>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</si>
  <si>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</si>
  <si>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</si>
  <si>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</si>
  <si>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</si>
  <si>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</si>
  <si>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</si>
  <si>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</si>
  <si>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</si>
  <si>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</si>
  <si>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</si>
  <si>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</si>
  <si>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</si>
  <si>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</si>
  <si>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</si>
  <si>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</si>
  <si>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</si>
  <si>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</si>
  <si>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</si>
  <si>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</si>
  <si>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</si>
  <si>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</si>
  <si>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</si>
  <si>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</si>
  <si>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</si>
  <si>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</si>
  <si>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</si>
  <si>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</si>
  <si>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</si>
  <si>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</si>
  <si>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</si>
  <si>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</si>
  <si>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</si>
  <si>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</si>
  <si>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</si>
  <si>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</si>
  <si>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</si>
  <si>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</si>
  <si>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</si>
  <si>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</si>
  <si>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</si>
  <si>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</si>
  <si>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</si>
  <si>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</si>
  <si>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</si>
  <si>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</si>
  <si>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</si>
  <si>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</si>
  <si>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</si>
  <si>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</si>
  <si>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</si>
  <si>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</si>
  <si>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</si>
  <si>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</si>
  <si>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</si>
  <si>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</si>
  <si>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</si>
  <si>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</si>
  <si>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</si>
  <si>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</si>
  <si>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</si>
  <si>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</si>
  <si>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</si>
  <si>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</si>
  <si>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</si>
  <si>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</si>
  <si>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</si>
  <si>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</si>
  <si>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</si>
  <si>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</si>
  <si>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</si>
  <si>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</si>
  <si>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</si>
  <si>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</si>
  <si>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</si>
  <si>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</si>
  <si>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</si>
  <si>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</si>
  <si>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</si>
  <si>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</si>
  <si>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</si>
  <si>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</si>
  <si>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</si>
  <si>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</si>
  <si>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</si>
  <si>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</si>
  <si>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</si>
  <si>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</si>
  <si>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</si>
  <si>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</si>
  <si>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</si>
  <si>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</si>
  <si>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</si>
  <si>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</si>
  <si>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</si>
  <si>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</si>
  <si>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</si>
  <si>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</si>
  <si>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</si>
  <si>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</si>
  <si>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</si>
  <si>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</si>
  <si>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</si>
  <si>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</si>
  <si>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</si>
  <si>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</si>
  <si>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</si>
  <si>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</si>
  <si>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</si>
  <si>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</si>
  <si>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</si>
  <si>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</si>
  <si>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</si>
  <si>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</si>
  <si>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</si>
  <si>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</si>
  <si>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</si>
  <si>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</si>
  <si>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</si>
  <si>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</si>
  <si>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</si>
  <si>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</si>
  <si>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</si>
  <si>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</si>
  <si>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</si>
  <si>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</si>
  <si>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</si>
  <si>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</si>
  <si>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</si>
  <si>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</si>
  <si>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</si>
  <si>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</si>
  <si>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</si>
  <si>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</si>
  <si>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</si>
  <si>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</si>
  <si>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</si>
  <si>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</si>
  <si>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</si>
  <si>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</si>
  <si>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</si>
  <si>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</si>
  <si>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</si>
  <si>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</si>
  <si>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</si>
  <si>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</si>
  <si>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</si>
  <si>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</si>
  <si>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</si>
  <si>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</si>
  <si>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</si>
  <si>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</si>
  <si>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</si>
  <si>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</si>
  <si>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</si>
  <si>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</si>
  <si>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</si>
  <si>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</si>
  <si>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</si>
  <si>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</si>
  <si>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</si>
  <si>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</si>
  <si>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</si>
  <si>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</si>
  <si>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</si>
  <si>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</si>
  <si>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</si>
  <si>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</si>
  <si>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</si>
  <si>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</si>
  <si>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</si>
  <si>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</si>
  <si>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</si>
  <si>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</si>
  <si>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</si>
  <si>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</si>
  <si>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</si>
  <si>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</si>
  <si>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</si>
  <si>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</si>
  <si>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</si>
  <si>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</si>
  <si>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</si>
  <si>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</si>
  <si>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</si>
  <si>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</si>
  <si>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</si>
  <si>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</si>
  <si>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</si>
  <si>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</si>
  <si>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</si>
  <si>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</si>
  <si>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</si>
  <si>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</si>
  <si>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</si>
  <si>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</si>
  <si>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</si>
  <si>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</si>
  <si>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</si>
  <si>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</si>
  <si>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</si>
  <si>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</si>
  <si>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</si>
  <si>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</si>
  <si>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</si>
  <si>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</si>
  <si>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</si>
  <si>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</si>
  <si>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</si>
  <si>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</si>
  <si>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</si>
  <si>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</si>
  <si>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</si>
  <si>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</si>
  <si>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</si>
  <si>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</si>
  <si>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</si>
  <si>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</si>
  <si>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</si>
  <si>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</si>
  <si>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</si>
  <si>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</si>
  <si>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</si>
  <si>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</si>
  <si>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</si>
  <si>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</si>
  <si>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</si>
  <si>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</si>
  <si>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</si>
  <si>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</si>
  <si>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</si>
  <si>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</si>
  <si>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</si>
  <si>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</si>
  <si>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</si>
  <si>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</si>
  <si>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</si>
  <si>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</si>
  <si>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</si>
  <si>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</si>
  <si>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</si>
  <si>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</si>
  <si>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</si>
  <si>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</si>
  <si>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</si>
  <si>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</si>
  <si>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</si>
  <si>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</si>
  <si>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</si>
  <si>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</si>
  <si>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</si>
  <si>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</si>
  <si>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</si>
  <si>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</si>
  <si>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</si>
  <si>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</si>
  <si>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</si>
  <si>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</si>
  <si>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</si>
  <si>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</si>
  <si>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</si>
  <si>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</si>
  <si>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</si>
  <si>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</si>
  <si>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</si>
  <si>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</si>
  <si>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</si>
  <si>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</si>
  <si>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</si>
  <si>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</si>
  <si>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</si>
  <si>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</si>
  <si>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</si>
  <si>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</si>
  <si>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</si>
  <si>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</si>
  <si>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</si>
  <si>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</si>
  <si>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</si>
  <si>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</si>
  <si>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</si>
  <si>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</si>
  <si>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</si>
  <si>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</si>
  <si>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</si>
  <si>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</si>
  <si>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</si>
  <si>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</si>
  <si>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</si>
  <si>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</si>
  <si>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</si>
  <si>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</si>
  <si>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</si>
  <si>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</si>
  <si>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</si>
  <si>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</si>
  <si>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</si>
  <si>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</si>
  <si>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</si>
  <si>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</si>
  <si>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</si>
  <si>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</si>
  <si>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</si>
  <si>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</si>
  <si>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</si>
  <si>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</si>
  <si>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</si>
  <si>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</si>
  <si>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</si>
  <si>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</si>
  <si>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</si>
  <si>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</si>
  <si>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</si>
  <si>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</si>
  <si>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</si>
  <si>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</si>
  <si>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</si>
  <si>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</si>
  <si>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</si>
  <si>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</si>
  <si>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</si>
  <si>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</si>
  <si>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</si>
  <si>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</si>
  <si>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</si>
  <si>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</si>
  <si>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</si>
  <si>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</si>
  <si>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</si>
  <si>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</si>
  <si>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</si>
  <si>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</si>
  <si>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</si>
  <si>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</si>
  <si>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</si>
  <si>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</si>
  <si>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</si>
  <si>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</si>
  <si>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</si>
  <si>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</si>
  <si>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</si>
  <si>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</si>
  <si>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</si>
  <si>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</si>
  <si>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</si>
  <si>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</si>
  <si>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</si>
  <si>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</si>
  <si>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</si>
  <si>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</si>
  <si>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</si>
  <si>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</si>
  <si>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</si>
  <si>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</si>
  <si>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</si>
  <si>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</si>
  <si>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</si>
  <si>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</si>
  <si>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</si>
  <si>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</si>
  <si>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</si>
  <si>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</si>
  <si>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</si>
  <si>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</si>
  <si>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</si>
  <si>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</si>
  <si>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</si>
  <si>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</si>
  <si>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</si>
  <si>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</si>
  <si>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</si>
  <si>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</si>
  <si>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</si>
  <si>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</si>
  <si>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</si>
  <si>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</si>
  <si>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</si>
  <si>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</si>
  <si>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</si>
  <si>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</si>
  <si>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</si>
  <si>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</si>
  <si>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</si>
  <si>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</si>
  <si>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</si>
  <si>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</si>
  <si>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</si>
  <si>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</si>
  <si>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</si>
  <si>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</si>
  <si>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</si>
  <si>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</si>
  <si>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</si>
  <si>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</si>
  <si>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</si>
  <si>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</si>
  <si>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</si>
  <si>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</si>
  <si>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</si>
  <si>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</si>
  <si>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</si>
  <si>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</si>
  <si>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</si>
  <si>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</si>
  <si>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</si>
  <si>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</si>
  <si>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</si>
  <si>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</si>
  <si>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</si>
  <si>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</si>
  <si>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</si>
  <si>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</si>
  <si>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</si>
  <si>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</si>
  <si>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</si>
  <si>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</si>
  <si>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</si>
  <si>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</si>
  <si>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</si>
  <si>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</si>
  <si>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</si>
  <si>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</si>
  <si>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</si>
  <si>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</si>
  <si>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</si>
  <si>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</si>
  <si>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</si>
  <si>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</si>
  <si>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</si>
  <si>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</si>
  <si>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</si>
  <si>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</si>
  <si>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</si>
  <si>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</si>
  <si>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</si>
  <si>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</si>
  <si>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</si>
  <si>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</si>
  <si>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</si>
  <si>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</si>
  <si>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</si>
  <si>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</si>
  <si>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</si>
  <si>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</si>
  <si>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</si>
  <si>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</si>
  <si>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</si>
  <si>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</si>
  <si>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</si>
  <si>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</si>
  <si>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</si>
  <si>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</si>
  <si>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</si>
  <si>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</si>
  <si>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</si>
  <si>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</si>
  <si>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</si>
  <si>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</si>
  <si>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</si>
  <si>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</si>
  <si>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</si>
  <si>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</si>
  <si>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</si>
  <si>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</si>
  <si>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</si>
  <si>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</si>
  <si>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</si>
  <si>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</si>
  <si>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</si>
  <si>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</si>
  <si>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</si>
  <si>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</si>
  <si>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</si>
  <si>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</si>
  <si>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</si>
  <si>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</si>
  <si>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</si>
  <si>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</si>
  <si>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</si>
  <si>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</si>
  <si>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</si>
  <si>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</si>
  <si>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</si>
  <si>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</si>
  <si>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</si>
  <si>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</si>
  <si>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</si>
  <si>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</si>
  <si>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</si>
  <si>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</si>
  <si>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</si>
  <si>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</si>
  <si>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</si>
  <si>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</si>
  <si>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</si>
  <si>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</si>
  <si>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</si>
  <si>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</si>
  <si>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</si>
  <si>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</si>
  <si>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</si>
  <si>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</si>
  <si>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</si>
  <si>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</si>
  <si>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</si>
  <si>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</si>
  <si>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</si>
  <si>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</si>
  <si>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</si>
  <si>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</si>
  <si>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</si>
  <si>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</si>
  <si>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</si>
  <si>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</si>
  <si>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</si>
  <si>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</si>
  <si>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</si>
  <si>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</si>
  <si>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</si>
  <si>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</si>
  <si>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</si>
  <si>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</si>
  <si>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</si>
  <si>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</si>
  <si>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</si>
  <si>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</si>
  <si>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</si>
  <si>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</si>
  <si>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</si>
  <si>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</si>
  <si>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</si>
  <si>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</si>
  <si>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</si>
  <si>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</si>
  <si>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</si>
  <si>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</si>
  <si>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</si>
  <si>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</si>
  <si>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</si>
  <si>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</si>
  <si>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</si>
  <si>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</si>
  <si>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</si>
  <si>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</si>
  <si>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</si>
  <si>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</si>
  <si>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</si>
  <si>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</si>
  <si>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</si>
  <si>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</si>
  <si>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</si>
  <si>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</si>
  <si>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</si>
  <si>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</si>
  <si>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</si>
  <si>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</si>
  <si>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</si>
  <si>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</si>
  <si>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</si>
  <si>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</si>
  <si>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</si>
  <si>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</si>
  <si>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</si>
  <si>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</si>
  <si>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</si>
  <si>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</si>
  <si>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</si>
  <si>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</si>
  <si>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</si>
  <si>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</si>
  <si>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</si>
  <si>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</si>
  <si>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</si>
  <si>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</si>
  <si>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</si>
  <si>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</si>
  <si>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</si>
  <si>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</si>
  <si>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</si>
  <si>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</si>
  <si>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</si>
  <si>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</si>
  <si>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</si>
  <si>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</si>
  <si>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</si>
  <si>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</si>
  <si>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</si>
  <si>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</si>
  <si>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</si>
  <si>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</si>
  <si>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</si>
  <si>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</si>
  <si>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</si>
  <si>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</si>
  <si>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</si>
  <si>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</si>
  <si>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</si>
  <si>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</si>
  <si>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</si>
  <si>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</si>
  <si>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</si>
  <si>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</si>
  <si>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</si>
  <si>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</si>
  <si>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</si>
  <si>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</si>
  <si>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</si>
  <si>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</si>
  <si>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</si>
  <si>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</si>
  <si>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</si>
  <si>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</si>
  <si>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</si>
  <si>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</si>
  <si>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</si>
  <si>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</si>
  <si>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</si>
  <si>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</si>
  <si>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</si>
  <si>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</si>
  <si>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</si>
  <si>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</si>
  <si>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</si>
  <si>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</si>
  <si>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</si>
  <si>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</si>
  <si>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</si>
  <si>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</si>
  <si>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</si>
  <si>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</si>
  <si>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</si>
  <si>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</si>
  <si>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</si>
  <si>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</si>
  <si>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</si>
  <si>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</si>
  <si>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</si>
  <si>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</si>
  <si>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</si>
  <si>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</si>
  <si>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</si>
  <si>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</si>
  <si>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</si>
  <si>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</si>
  <si>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</si>
  <si>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</si>
  <si>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</si>
  <si>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</si>
  <si>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</si>
  <si>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</si>
  <si>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</si>
  <si>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</si>
  <si>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</si>
  <si>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</si>
  <si>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</si>
  <si>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</si>
  <si>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</si>
  <si>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</si>
  <si>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</si>
  <si>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</si>
  <si>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</si>
  <si>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</si>
  <si>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</si>
  <si>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</si>
  <si>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</si>
  <si>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</si>
  <si>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</si>
  <si>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</si>
  <si>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</si>
  <si>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</si>
  <si>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</si>
  <si>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</si>
  <si>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</si>
  <si>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</si>
  <si>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</si>
  <si>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</si>
  <si>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</si>
  <si>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</si>
  <si>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</si>
  <si>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</si>
  <si>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</si>
  <si>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</si>
  <si>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</si>
  <si>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</si>
  <si>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</si>
  <si>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</si>
  <si>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</si>
  <si>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</si>
  <si>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</si>
  <si>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</si>
  <si>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</si>
  <si>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</si>
  <si>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</si>
  <si>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</si>
  <si>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</si>
  <si>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</si>
  <si>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</si>
  <si>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</si>
  <si>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</si>
  <si>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</si>
  <si>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</si>
  <si>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</si>
  <si>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</si>
  <si>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</si>
  <si>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</si>
  <si>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</si>
  <si>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</si>
  <si>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</si>
  <si>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</si>
  <si>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</si>
  <si>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</si>
  <si>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</si>
  <si>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</si>
  <si>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</si>
  <si>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</si>
  <si>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</si>
  <si>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</si>
  <si>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</si>
  <si>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</si>
  <si>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</si>
  <si>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</si>
  <si>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</si>
  <si>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</si>
  <si>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</si>
  <si>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</si>
  <si>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</si>
  <si>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</si>
  <si>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</si>
  <si>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</si>
  <si>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</si>
  <si>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</si>
  <si>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</si>
  <si>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</si>
  <si>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</si>
  <si>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</si>
  <si>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</si>
  <si>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</si>
  <si>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</si>
  <si>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</si>
  <si>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</si>
  <si>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</si>
  <si>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</si>
  <si>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</si>
  <si>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</si>
  <si>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</si>
  <si>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</si>
  <si>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</si>
  <si>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</si>
  <si>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</si>
  <si>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</si>
  <si>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</si>
  <si>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</si>
  <si>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</si>
  <si>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</si>
  <si>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</si>
  <si>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</si>
  <si>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</si>
  <si>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</si>
  <si>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</si>
  <si>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</si>
  <si>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</si>
  <si>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</si>
  <si>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</si>
  <si>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</si>
  <si>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</si>
  <si>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</si>
  <si>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</si>
  <si>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</si>
  <si>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</si>
  <si>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</si>
  <si>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</si>
  <si>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</si>
  <si>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</si>
  <si>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</si>
  <si>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</si>
  <si>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</si>
  <si>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</si>
  <si>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</si>
  <si>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</si>
  <si>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</si>
  <si>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</si>
  <si>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</si>
  <si>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</si>
  <si>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</si>
  <si>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</si>
  <si>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</si>
  <si>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</si>
  <si>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</si>
  <si>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</si>
  <si>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</si>
  <si>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</si>
  <si>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</si>
  <si>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</si>
  <si>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</si>
  <si>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</si>
  <si>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</si>
  <si>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</si>
  <si>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</si>
  <si>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</si>
  <si>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</si>
  <si>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</si>
  <si>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</si>
  <si>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</si>
  <si>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</si>
  <si>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</si>
  <si>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</si>
  <si>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</si>
  <si>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</si>
  <si>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</si>
  <si>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</si>
  <si>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</si>
  <si>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</si>
  <si>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</si>
  <si>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</si>
  <si>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</si>
  <si>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</si>
  <si>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</si>
  <si>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</si>
  <si>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</si>
  <si>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</si>
  <si>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</si>
  <si>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</si>
  <si>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</si>
  <si>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</si>
  <si>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</si>
  <si>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</si>
  <si>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</si>
  <si>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</si>
  <si>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</si>
  <si>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</si>
  <si>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</si>
  <si>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</si>
  <si>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</si>
  <si>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</si>
  <si>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</si>
  <si>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</si>
  <si>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</si>
  <si>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</si>
  <si>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</si>
  <si>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</si>
  <si>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</si>
  <si>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</si>
  <si>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</si>
  <si>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</si>
  <si>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</si>
  <si>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</si>
  <si>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</si>
  <si>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</si>
  <si>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</si>
  <si>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</si>
  <si>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</si>
  <si>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</si>
  <si>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</si>
  <si>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</si>
  <si>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</si>
  <si>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</si>
  <si>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</si>
  <si>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</si>
  <si>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</si>
  <si>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</si>
  <si>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</si>
  <si>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</si>
  <si>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</si>
  <si>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</si>
  <si>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</si>
  <si>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</si>
  <si>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</si>
  <si>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</si>
  <si>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</si>
  <si>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</si>
  <si>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</si>
  <si>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</si>
  <si>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</si>
  <si>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</si>
  <si>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</si>
  <si>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</si>
  <si>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</si>
  <si>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</si>
  <si>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</si>
  <si>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</si>
  <si>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</si>
  <si>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</si>
  <si>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</si>
  <si>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</si>
  <si>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</si>
  <si>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</si>
  <si>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</si>
  <si>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</si>
  <si>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</si>
  <si>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</si>
  <si>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</si>
  <si>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</si>
  <si>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</si>
  <si>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</si>
  <si>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</si>
  <si>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</si>
  <si>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</si>
  <si>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</si>
  <si>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</si>
  <si>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</si>
  <si>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</si>
  <si>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</si>
  <si>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</si>
  <si>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</si>
  <si>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</si>
  <si>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</si>
  <si>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</si>
  <si>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</si>
  <si>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</si>
  <si>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</si>
  <si>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</si>
  <si>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</si>
  <si>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</si>
  <si>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</si>
  <si>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</si>
  <si>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</si>
  <si>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</si>
  <si>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</si>
  <si>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</si>
  <si>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</si>
  <si>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</si>
  <si>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</si>
  <si>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</si>
  <si>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</si>
  <si>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</si>
  <si>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</si>
  <si>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</si>
  <si>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</si>
  <si>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</si>
  <si>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</si>
  <si>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</si>
  <si>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</si>
  <si>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</si>
  <si>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</si>
  <si>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</si>
  <si>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</si>
  <si>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</si>
  <si>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</si>
  <si>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</si>
  <si>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</si>
  <si>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</si>
  <si>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</si>
  <si>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</si>
  <si>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</si>
  <si>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</si>
  <si>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</si>
  <si>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</si>
  <si>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</si>
  <si>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</si>
  <si>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</si>
  <si>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</si>
  <si>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</si>
  <si>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</si>
  <si>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</si>
  <si>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</si>
  <si>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</si>
  <si>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</si>
  <si>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</si>
  <si>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</si>
  <si>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</si>
  <si>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</si>
  <si>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</si>
  <si>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</si>
  <si>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</si>
  <si>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</si>
  <si>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</si>
  <si>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</si>
  <si>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</si>
  <si>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</si>
  <si>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</si>
  <si>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</si>
  <si>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</si>
  <si>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</si>
  <si>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</si>
  <si>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</si>
  <si>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</si>
  <si>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</si>
  <si>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</si>
  <si>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</si>
  <si>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</si>
  <si>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</si>
  <si>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</si>
  <si>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</si>
  <si>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</si>
  <si>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</si>
  <si>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</si>
  <si>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</si>
  <si>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</si>
  <si>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</si>
  <si>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</si>
  <si>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</si>
  <si>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</si>
  <si>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</si>
  <si>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</si>
  <si>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</si>
  <si>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</si>
  <si>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</si>
  <si>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</si>
  <si>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</si>
  <si>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</si>
  <si>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</si>
  <si>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</si>
  <si>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</si>
  <si>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</si>
  <si>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</si>
  <si>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</si>
  <si>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</si>
  <si>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</si>
  <si>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</si>
  <si>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</si>
  <si>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</si>
  <si>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</si>
  <si>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</si>
  <si>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</si>
  <si>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</si>
  <si>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</si>
  <si>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</si>
  <si>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</si>
  <si>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</si>
  <si>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</si>
  <si>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</si>
  <si>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</si>
  <si>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</si>
  <si>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</si>
  <si>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</si>
  <si>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</si>
  <si>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</si>
  <si>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</si>
  <si>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</si>
  <si>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</si>
  <si>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</si>
  <si>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</si>
  <si>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</si>
  <si>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</si>
  <si>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</si>
  <si>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</si>
  <si>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</si>
  <si>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</si>
  <si>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</si>
  <si>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</si>
  <si>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</si>
  <si>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</si>
  <si>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</si>
  <si>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</si>
  <si>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</si>
  <si>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</si>
  <si>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</si>
  <si>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</si>
  <si>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</si>
  <si>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</si>
  <si>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</si>
  <si>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</si>
  <si>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</si>
  <si>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</si>
  <si>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</si>
  <si>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</si>
  <si>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</si>
  <si>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</si>
  <si>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</si>
  <si>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</si>
  <si>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</si>
  <si>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</si>
  <si>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</si>
  <si>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</si>
  <si>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</si>
  <si>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</si>
  <si>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</si>
  <si>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</si>
  <si>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</si>
  <si>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</si>
  <si>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</si>
  <si>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</si>
  <si>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</si>
  <si>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</si>
  <si>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</si>
  <si>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</si>
  <si>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</si>
  <si>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</si>
  <si>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</si>
  <si>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</si>
  <si>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</si>
  <si>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</si>
  <si>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</si>
  <si>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</si>
  <si>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</si>
  <si>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</si>
  <si>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</si>
  <si>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</si>
  <si>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</si>
  <si>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</si>
  <si>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</si>
  <si>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</si>
  <si>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</si>
  <si>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</si>
  <si>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</si>
  <si>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</si>
  <si>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</si>
  <si>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</si>
  <si>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</si>
  <si>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</si>
  <si>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</si>
  <si>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</si>
  <si>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</si>
  <si>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</si>
  <si>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</si>
  <si>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</si>
  <si>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</si>
  <si>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</si>
  <si>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</si>
  <si>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</si>
  <si>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</si>
  <si>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</si>
  <si>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</si>
  <si>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</si>
  <si>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</si>
  <si>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</si>
  <si>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</si>
  <si>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</si>
  <si>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</si>
  <si>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</si>
  <si>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</si>
  <si>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</si>
  <si>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</si>
  <si>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</si>
  <si>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</si>
  <si>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</si>
  <si>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</si>
  <si>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</si>
  <si>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</si>
  <si>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</si>
  <si>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</si>
  <si>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</si>
  <si>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</si>
  <si>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</si>
  <si>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</si>
  <si>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</si>
  <si>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</si>
  <si>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</si>
  <si>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</si>
  <si>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</si>
  <si>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</si>
  <si>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</si>
  <si>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</si>
  <si>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</si>
  <si>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</si>
  <si>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</si>
  <si>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</si>
  <si>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</si>
  <si>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</si>
  <si>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</si>
  <si>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</si>
  <si>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</si>
  <si>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</si>
  <si>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</si>
  <si>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</si>
  <si>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</si>
  <si>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</si>
  <si>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</si>
  <si>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</si>
  <si>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</si>
  <si>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</si>
  <si>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</si>
  <si>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</si>
  <si>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</si>
  <si>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</si>
  <si>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</si>
  <si>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</si>
  <si>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</si>
  <si>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</si>
  <si>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</si>
  <si>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</si>
  <si>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</si>
  <si>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</si>
  <si>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</si>
  <si>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</si>
  <si>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</si>
  <si>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</si>
  <si>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</si>
  <si>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</si>
  <si>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</si>
  <si>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</si>
  <si>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</si>
  <si>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</si>
  <si>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</si>
  <si>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</si>
  <si>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</si>
  <si>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</si>
  <si>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</si>
  <si>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</si>
  <si>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</si>
  <si>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</si>
  <si>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</si>
  <si>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</si>
  <si>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</si>
  <si>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</si>
  <si>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</si>
  <si>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</si>
  <si>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</si>
  <si>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</si>
  <si>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</si>
  <si>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</si>
  <si>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</si>
  <si>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</si>
  <si>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</si>
  <si>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</si>
  <si>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</si>
  <si>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</si>
  <si>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</si>
  <si>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</si>
  <si>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</si>
  <si>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</si>
  <si>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</si>
  <si>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</si>
  <si>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</si>
  <si>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</si>
  <si>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</si>
  <si>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</si>
  <si>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</si>
  <si>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</si>
  <si>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</si>
  <si>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</si>
  <si>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</si>
  <si>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</si>
  <si>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</si>
  <si>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</si>
  <si>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</si>
  <si>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</si>
  <si>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</si>
  <si>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</si>
  <si>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</si>
  <si>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</si>
  <si>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</si>
  <si>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</si>
  <si>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</si>
  <si>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</si>
  <si>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</si>
  <si>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</si>
  <si>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</si>
  <si>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</si>
  <si>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</si>
  <si>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</si>
  <si>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</si>
  <si>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</si>
  <si>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</si>
  <si>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</si>
  <si>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</si>
  <si>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</si>
  <si>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</si>
  <si>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</si>
  <si>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</si>
  <si>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</si>
  <si>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</si>
  <si>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</si>
  <si>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</si>
  <si>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</si>
  <si>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</si>
  <si>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</si>
  <si>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</si>
  <si>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</si>
  <si>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</si>
  <si>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</si>
  <si>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</si>
  <si>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</si>
  <si>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</si>
  <si>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</si>
  <si>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</si>
  <si>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</si>
  <si>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</si>
  <si>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</si>
  <si>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</si>
  <si>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</si>
  <si>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</si>
  <si>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</si>
  <si>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</si>
  <si>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</si>
  <si>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</si>
  <si>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</si>
  <si>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</si>
  <si>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</si>
  <si>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</si>
  <si>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</si>
  <si>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</si>
  <si>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</si>
  <si>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</si>
  <si>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</si>
  <si>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</si>
  <si>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</si>
  <si>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</si>
  <si>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</si>
  <si>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</si>
  <si>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</si>
  <si>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</si>
  <si>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</si>
  <si>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</si>
  <si>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</si>
  <si>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</si>
  <si>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</si>
  <si>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</si>
  <si>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</si>
  <si>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</si>
  <si>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</si>
  <si>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</si>
  <si>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</si>
  <si>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</si>
  <si>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</si>
  <si>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</si>
  <si>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</si>
  <si>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</si>
  <si>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</si>
  <si>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</si>
  <si>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</si>
  <si>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</si>
  <si>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</si>
  <si>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</si>
  <si>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</si>
  <si>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</si>
  <si>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</si>
  <si>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</si>
  <si>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</si>
  <si>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</si>
  <si>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</si>
  <si>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</si>
  <si>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</si>
  <si>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</si>
  <si>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</si>
  <si>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</si>
  <si>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</si>
  <si>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</si>
  <si>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</si>
  <si>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</si>
  <si>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</si>
  <si>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</si>
  <si>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</si>
  <si>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</si>
  <si>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</si>
  <si>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</si>
  <si>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</si>
  <si>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</si>
  <si>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</si>
  <si>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</si>
  <si>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</si>
  <si>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</si>
  <si>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</si>
  <si>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</si>
  <si>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</si>
  <si>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</si>
  <si>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</si>
  <si>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</si>
  <si>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</si>
  <si>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</si>
  <si>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</si>
  <si>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</si>
  <si>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</si>
  <si>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</si>
  <si>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</si>
  <si>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</si>
  <si>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</si>
  <si>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</si>
  <si>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</si>
  <si>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</si>
  <si>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</si>
  <si>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</si>
  <si>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</si>
  <si>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</si>
  <si>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</si>
  <si>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</si>
  <si>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</si>
  <si>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</si>
  <si>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</si>
  <si>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</si>
  <si>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</si>
  <si>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</si>
  <si>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</si>
  <si>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</si>
  <si>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</si>
  <si>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</si>
  <si>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</si>
  <si>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</si>
  <si>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</si>
  <si>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</si>
  <si>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</si>
  <si>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</si>
  <si>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</si>
  <si>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</si>
  <si>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</si>
  <si>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</si>
  <si>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</si>
  <si>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</si>
  <si>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</si>
  <si>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</si>
  <si>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</si>
  <si>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</si>
  <si>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</si>
  <si>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</si>
  <si>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</si>
  <si>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</si>
  <si>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</si>
  <si>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</si>
  <si>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</si>
  <si>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</si>
  <si>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</si>
  <si>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</si>
  <si>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</si>
  <si>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</si>
  <si>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</si>
  <si>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</si>
  <si>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</si>
  <si>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</si>
  <si>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</si>
  <si>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</si>
  <si>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</si>
  <si>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</si>
  <si>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</si>
  <si>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</si>
  <si>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</si>
  <si>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</si>
  <si>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</si>
  <si>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</si>
  <si>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</si>
  <si>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</si>
  <si>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</si>
  <si>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</si>
  <si>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</si>
  <si>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</si>
  <si>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</si>
  <si>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</si>
  <si>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</si>
  <si>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</si>
  <si>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</si>
  <si>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</si>
  <si>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</si>
  <si>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</si>
  <si>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</si>
  <si>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</si>
  <si>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</si>
  <si>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</si>
  <si>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</si>
  <si>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</si>
  <si>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</si>
  <si>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</si>
  <si>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</si>
  <si>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</si>
  <si>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</si>
  <si>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</si>
  <si>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</si>
  <si>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</si>
  <si>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</si>
  <si>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</si>
  <si>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</si>
  <si>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</si>
  <si>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</si>
  <si>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</si>
  <si>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</si>
  <si>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</si>
  <si>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</si>
  <si>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</si>
  <si>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</si>
  <si>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</si>
  <si>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</si>
  <si>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</si>
  <si>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</si>
  <si>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</si>
  <si>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</si>
  <si>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</si>
  <si>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</si>
  <si>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</si>
  <si>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</si>
  <si>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</si>
  <si>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</si>
  <si>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</si>
  <si>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</si>
  <si>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</si>
  <si>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</si>
  <si>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</si>
  <si>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</si>
  <si>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</si>
  <si>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</si>
  <si>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</si>
  <si>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</si>
  <si>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</si>
  <si>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</si>
  <si>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</si>
  <si>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</si>
  <si>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</si>
  <si>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</si>
  <si>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</si>
  <si>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</si>
  <si>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</si>
  <si>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</si>
  <si>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</si>
  <si>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</si>
  <si>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</si>
  <si>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</si>
  <si>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</si>
  <si>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</si>
  <si>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</si>
  <si>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</si>
  <si>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</si>
  <si>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</si>
  <si>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</si>
  <si>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</si>
  <si>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</si>
  <si>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</si>
  <si>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</si>
  <si>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</si>
  <si>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</si>
  <si>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</si>
  <si>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</si>
  <si>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</si>
  <si>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</si>
  <si>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</si>
  <si>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</si>
  <si>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</si>
  <si>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</si>
  <si>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</si>
  <si>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</si>
  <si>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</si>
  <si>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</si>
  <si>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</si>
  <si>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</si>
  <si>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</si>
  <si>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</si>
  <si>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</si>
  <si>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</si>
  <si>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</si>
  <si>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</si>
  <si>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</si>
  <si>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</si>
  <si>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</si>
  <si>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</si>
  <si>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</si>
  <si>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</si>
  <si>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</si>
  <si>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</si>
  <si>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</si>
  <si>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</si>
  <si>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</si>
  <si>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</si>
  <si>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</si>
  <si>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</si>
  <si>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</si>
  <si>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</si>
  <si>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</si>
  <si>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</si>
  <si>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</si>
  <si>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</si>
  <si>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</si>
  <si>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</si>
  <si>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</si>
  <si>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</si>
  <si>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</si>
  <si>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</si>
  <si>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</si>
  <si>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</si>
  <si>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</si>
  <si>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</si>
  <si>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</si>
  <si>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</si>
  <si>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</si>
  <si>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</si>
  <si>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</si>
  <si>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</si>
  <si>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</si>
  <si>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</si>
  <si>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</si>
  <si>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</si>
  <si>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</si>
  <si>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</si>
  <si>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</si>
  <si>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</si>
  <si>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</si>
  <si>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</si>
  <si>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</si>
  <si>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</si>
  <si>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</si>
  <si>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</si>
  <si>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</si>
  <si>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</si>
  <si>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</si>
  <si>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</si>
  <si>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</si>
  <si>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</si>
  <si>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</si>
  <si>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</si>
  <si>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</si>
  <si>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</si>
  <si>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</si>
  <si>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</si>
  <si>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</si>
  <si>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</si>
  <si>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</si>
  <si>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</si>
  <si>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</si>
  <si>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</si>
  <si>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</si>
  <si>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</si>
  <si>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</si>
  <si>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</si>
  <si>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</si>
  <si>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</si>
  <si>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</si>
  <si>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</si>
  <si>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</si>
  <si>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</si>
  <si>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</si>
  <si>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</si>
  <si>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</si>
  <si>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</si>
  <si>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</si>
  <si>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</si>
  <si>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</si>
  <si>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</si>
  <si>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</si>
  <si>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</si>
  <si>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</si>
  <si>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</si>
  <si>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</si>
  <si>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</si>
  <si>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</si>
  <si>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</si>
  <si>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</si>
  <si>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</si>
  <si>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</si>
  <si>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</si>
  <si>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</si>
  <si>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</si>
  <si>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</si>
  <si>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</si>
  <si>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</si>
  <si>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</si>
  <si>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</si>
  <si>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</si>
  <si>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</si>
  <si>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</si>
  <si>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</si>
  <si>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</si>
  <si>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</si>
  <si>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</si>
  <si>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</si>
  <si>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</si>
  <si>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</si>
  <si>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</si>
  <si>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</si>
  <si>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</si>
  <si>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</si>
  <si>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</si>
  <si>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</si>
  <si>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</si>
  <si>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</si>
  <si>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</si>
  <si>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</si>
  <si>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</si>
  <si>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</si>
  <si>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</si>
  <si>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</si>
  <si>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</si>
  <si>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</si>
  <si>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</si>
  <si>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</si>
  <si>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</si>
  <si>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</si>
  <si>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</si>
  <si>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</si>
  <si>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</si>
  <si>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</si>
  <si>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</si>
  <si>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</si>
  <si>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</si>
  <si>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</si>
  <si>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</si>
  <si>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</si>
  <si>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</si>
  <si>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</si>
  <si>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</si>
  <si>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</si>
  <si>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</si>
  <si>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</si>
  <si>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</si>
  <si>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</si>
  <si>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</si>
  <si>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</si>
  <si>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</si>
  <si>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</si>
  <si>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</si>
  <si>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</si>
  <si>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</si>
  <si>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</si>
  <si>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</si>
  <si>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</si>
  <si>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</si>
  <si>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</si>
  <si>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</si>
  <si>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</si>
  <si>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</si>
  <si>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</si>
  <si>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</si>
  <si>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</si>
  <si>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</si>
  <si>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</si>
  <si>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</si>
  <si>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</si>
  <si>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</si>
  <si>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</si>
  <si>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</si>
  <si>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</si>
  <si>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</si>
  <si>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</si>
  <si>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</si>
  <si>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</si>
  <si>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</si>
  <si>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</si>
  <si>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</si>
  <si>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</si>
  <si>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</si>
  <si>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</si>
  <si>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</si>
  <si>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</si>
  <si>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</si>
  <si>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</si>
  <si>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</si>
  <si>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</si>
  <si>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</si>
  <si>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</si>
  <si>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</si>
  <si>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</si>
  <si>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</si>
  <si>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</si>
  <si>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</si>
  <si>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</si>
  <si>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</si>
  <si>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</si>
  <si>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</si>
  <si>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</si>
  <si>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</si>
  <si>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</si>
  <si>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</si>
  <si>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</si>
  <si>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</si>
  <si>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</si>
  <si>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</si>
  <si>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</si>
  <si>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</si>
  <si>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</si>
  <si>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</si>
  <si>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</si>
  <si>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</si>
  <si>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</si>
  <si>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</si>
  <si>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</si>
  <si>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</si>
  <si>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</si>
  <si>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</si>
  <si>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</si>
  <si>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</si>
  <si>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</si>
  <si>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</si>
  <si>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</si>
  <si>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</si>
  <si>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</si>
  <si>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</si>
  <si>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</si>
  <si>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</si>
  <si>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</si>
  <si>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</si>
  <si>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</si>
  <si>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</si>
  <si>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</si>
  <si>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</si>
  <si>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</si>
  <si>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</si>
  <si>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</si>
  <si>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</si>
  <si>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</si>
  <si>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</si>
  <si>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</si>
  <si>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</si>
  <si>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</si>
  <si>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</si>
  <si>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</si>
  <si>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</si>
  <si>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</si>
  <si>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</si>
  <si>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</si>
  <si>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</si>
  <si>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</si>
  <si>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</si>
  <si>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</si>
  <si>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</si>
  <si>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</si>
  <si>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</si>
  <si>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</si>
  <si>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</si>
  <si>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</si>
  <si>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</si>
  <si>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</si>
  <si>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</si>
  <si>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</si>
  <si>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</si>
  <si>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</si>
  <si>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</si>
  <si>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</si>
  <si>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</si>
  <si>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</si>
  <si>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</si>
  <si>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</si>
  <si>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</si>
  <si>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</si>
  <si>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</si>
  <si>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</si>
  <si>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</si>
  <si>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</si>
  <si>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</si>
  <si>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</si>
  <si>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</si>
  <si>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</si>
  <si>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</si>
  <si>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</si>
  <si>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</si>
  <si>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</si>
  <si>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</si>
  <si>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</si>
  <si>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</si>
  <si>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</si>
  <si>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</si>
  <si>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</si>
  <si>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</si>
  <si>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</si>
  <si>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</si>
  <si>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</si>
  <si>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</si>
  <si>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</si>
  <si>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</si>
  <si>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</si>
  <si>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</si>
  <si>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</si>
  <si>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</si>
  <si>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</si>
  <si>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</si>
  <si>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</si>
  <si>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</si>
  <si>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</si>
  <si>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</si>
  <si>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</si>
  <si>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</si>
  <si>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</si>
  <si>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</si>
  <si>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</si>
  <si>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</si>
  <si>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</si>
  <si>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</si>
  <si>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</si>
  <si>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</si>
  <si>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</si>
  <si>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</si>
  <si>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</si>
  <si>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</si>
  <si>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</si>
  <si>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</si>
  <si>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</si>
  <si>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</si>
  <si>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</si>
  <si>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</si>
  <si>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</si>
  <si>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</si>
  <si>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</si>
  <si>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</si>
  <si>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</si>
  <si>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</si>
  <si>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</si>
  <si>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</si>
  <si>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</si>
  <si>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</si>
  <si>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</si>
  <si>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</si>
  <si>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</si>
  <si>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</si>
  <si>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</si>
  <si>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</si>
  <si>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</si>
  <si>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</si>
  <si>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</si>
  <si>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</si>
  <si>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</si>
  <si>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</si>
  <si>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</si>
  <si>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</si>
  <si>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</si>
  <si>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</si>
  <si>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</si>
  <si>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</si>
  <si>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</si>
  <si>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</si>
  <si>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</si>
  <si>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</si>
  <si>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</si>
  <si>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</si>
  <si>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</si>
  <si>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</si>
  <si>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</si>
  <si>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</si>
  <si>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</si>
  <si>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</si>
  <si>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</si>
  <si>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</si>
  <si>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</si>
  <si>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</si>
  <si>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</si>
  <si>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</si>
  <si>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</si>
  <si>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</si>
  <si>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</si>
  <si>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</si>
  <si>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</si>
  <si>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</si>
  <si>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</si>
  <si>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</si>
  <si>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</si>
  <si>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</si>
  <si>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</si>
  <si>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</si>
  <si>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</si>
  <si>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</si>
  <si>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</si>
  <si>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</si>
  <si>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</si>
  <si>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</si>
  <si>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</si>
  <si>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</si>
  <si>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</si>
  <si>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</si>
  <si>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</si>
  <si>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</si>
  <si>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</si>
  <si>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</si>
  <si>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</si>
  <si>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</si>
  <si>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</si>
  <si>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</si>
  <si>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</si>
  <si>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</si>
  <si>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</si>
  <si>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</si>
  <si>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</si>
  <si>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</si>
  <si>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</si>
  <si>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</si>
  <si>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</si>
  <si>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</si>
  <si>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</si>
  <si>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</si>
  <si>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</si>
  <si>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</si>
  <si>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</si>
  <si>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</si>
  <si>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</si>
  <si>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</si>
  <si>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</si>
  <si>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</si>
  <si>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</si>
  <si>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</si>
  <si>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</si>
  <si>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</si>
  <si>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</si>
  <si>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</si>
  <si>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</si>
  <si>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</si>
  <si>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</si>
  <si>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</si>
  <si>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</si>
  <si>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</si>
  <si>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</si>
  <si>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</si>
  <si>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</si>
  <si>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</si>
  <si>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</si>
  <si>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</si>
  <si>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</si>
  <si>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</si>
  <si>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</si>
  <si>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</si>
  <si>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</si>
  <si>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</si>
  <si>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</si>
  <si>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</si>
  <si>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</si>
  <si>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</si>
  <si>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</si>
  <si>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</si>
  <si>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</si>
  <si>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</si>
  <si>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</si>
  <si>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</si>
  <si>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</si>
  <si>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</si>
  <si>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</si>
  <si>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</si>
  <si>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</si>
  <si>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</si>
  <si>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</si>
  <si>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</si>
  <si>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</si>
  <si>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</si>
  <si>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</si>
  <si>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</si>
  <si>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</si>
  <si>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</si>
  <si>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</si>
  <si>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</si>
  <si>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</si>
  <si>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</si>
  <si>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</si>
  <si>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</si>
  <si>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</si>
  <si>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</si>
  <si>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</si>
  <si>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</si>
  <si>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</si>
  <si>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</si>
  <si>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</si>
  <si>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</si>
  <si>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</si>
  <si>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</si>
  <si>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</si>
  <si>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</si>
  <si>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</si>
  <si>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</si>
  <si>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</si>
  <si>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</si>
  <si>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</si>
  <si>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</si>
  <si>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</si>
  <si>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</si>
  <si>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</si>
  <si>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</si>
  <si>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</si>
  <si>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</si>
  <si>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</si>
  <si>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</si>
  <si>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</si>
  <si>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</si>
  <si>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</si>
  <si>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</si>
  <si>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</si>
  <si>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</si>
  <si>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</si>
  <si>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</si>
  <si>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</si>
  <si>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</si>
  <si>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</si>
  <si>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</si>
  <si>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</si>
  <si>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</si>
  <si>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</si>
  <si>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</si>
  <si>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</si>
  <si>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</si>
  <si>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</si>
  <si>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</si>
  <si>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</si>
  <si>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</si>
  <si>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</si>
  <si>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</si>
  <si>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</si>
  <si>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</si>
  <si>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</si>
  <si>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</si>
  <si>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</si>
  <si>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</si>
  <si>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</si>
  <si>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</si>
  <si>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</si>
  <si>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</si>
  <si>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</si>
  <si>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</si>
  <si>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</si>
  <si>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</si>
  <si>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</si>
  <si>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</si>
  <si>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</si>
  <si>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</si>
  <si>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</si>
  <si>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</si>
  <si>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</si>
  <si>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</si>
  <si>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</si>
  <si>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</si>
  <si>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</si>
  <si>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</si>
  <si>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</si>
  <si>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</si>
  <si>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</si>
  <si>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</si>
  <si>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</si>
  <si>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</si>
  <si>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</si>
  <si>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</si>
  <si>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</si>
  <si>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</si>
  <si>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</si>
  <si>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</si>
  <si>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</si>
  <si>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</si>
  <si>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</si>
  <si>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</si>
  <si>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</si>
  <si>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</si>
  <si>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</si>
  <si>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</si>
  <si>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</si>
  <si>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</si>
  <si>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</si>
  <si>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</si>
  <si>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</si>
  <si>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</si>
  <si>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</si>
  <si>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</si>
  <si>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</si>
  <si>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</si>
  <si>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</si>
  <si>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</si>
  <si>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</si>
  <si>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</si>
  <si>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</si>
  <si>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</si>
  <si>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</si>
  <si>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</si>
  <si>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</si>
  <si>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</si>
  <si>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</si>
  <si>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</si>
  <si>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</si>
  <si>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</si>
  <si>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</si>
  <si>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</si>
  <si>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</si>
  <si>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</si>
  <si>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</si>
  <si>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</si>
  <si>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</si>
  <si>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</si>
  <si>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</si>
  <si>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</si>
  <si>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</si>
  <si>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</si>
  <si>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</si>
  <si>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</si>
  <si>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</si>
  <si>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</si>
  <si>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</si>
  <si>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</si>
  <si>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</si>
  <si>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</si>
  <si>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</si>
  <si>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</si>
  <si>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</si>
  <si>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</si>
  <si>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</si>
  <si>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</si>
  <si>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</si>
  <si>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</si>
  <si>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</si>
  <si>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</si>
  <si>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</si>
  <si>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</si>
  <si>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</si>
  <si>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</si>
  <si>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</si>
  <si>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</si>
  <si>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</si>
  <si>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</si>
  <si>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</si>
  <si>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</si>
  <si>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</si>
  <si>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</si>
  <si>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</si>
  <si>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</si>
  <si>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</si>
  <si>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</si>
  <si>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</si>
  <si>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</si>
  <si>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</si>
  <si>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</si>
  <si>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</si>
  <si>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</si>
  <si>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</si>
  <si>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</si>
  <si>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</si>
  <si>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</si>
  <si>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</si>
  <si>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</si>
  <si>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</si>
  <si>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</si>
  <si>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</si>
  <si>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</si>
  <si>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</si>
  <si>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</si>
  <si>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</si>
  <si>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</si>
  <si>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</si>
  <si>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</si>
  <si>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</si>
  <si>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</si>
  <si>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</si>
  <si>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</si>
  <si>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</si>
  <si>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</si>
  <si>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</si>
  <si>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</si>
  <si>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</si>
  <si>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</si>
  <si>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</si>
  <si>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</si>
  <si>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</si>
  <si>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</si>
  <si>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</si>
  <si>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</si>
  <si>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</si>
  <si>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</si>
  <si>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</si>
  <si>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</si>
  <si>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</si>
  <si>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</si>
  <si>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</si>
  <si>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</si>
  <si>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</si>
  <si>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</si>
  <si>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</si>
  <si>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</si>
  <si>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</si>
  <si>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</si>
  <si>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</si>
  <si>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</si>
  <si>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</si>
  <si>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</si>
  <si>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</si>
  <si>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</si>
  <si>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</si>
  <si>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</si>
  <si>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</si>
  <si>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</si>
  <si>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</si>
  <si>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</si>
  <si>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</si>
  <si>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</si>
  <si>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</si>
  <si>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</si>
  <si>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</si>
  <si>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</si>
  <si>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</si>
  <si>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</si>
  <si>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</si>
  <si>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</si>
  <si>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</si>
  <si>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</si>
  <si>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</si>
  <si>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</si>
  <si>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</si>
  <si>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</si>
  <si>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</si>
  <si>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</si>
  <si>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</si>
  <si>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</si>
  <si>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</si>
  <si>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</si>
  <si>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</si>
  <si>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</si>
  <si>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</si>
  <si>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</si>
  <si>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</si>
  <si>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</si>
  <si>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</si>
  <si>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</si>
  <si>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</si>
  <si>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</si>
  <si>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</si>
  <si>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</si>
  <si>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</si>
  <si>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</si>
  <si>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</si>
  <si>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</si>
  <si>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</si>
  <si>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</si>
  <si>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</si>
  <si>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</si>
  <si>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</si>
  <si>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</si>
  <si>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</si>
  <si>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</si>
  <si>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</si>
  <si>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</si>
  <si>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</si>
  <si>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</si>
  <si>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</si>
  <si>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</si>
  <si>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</si>
  <si>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</si>
  <si>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</si>
  <si>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</si>
  <si>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</si>
  <si>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</si>
  <si>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</si>
  <si>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</si>
  <si>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</si>
  <si>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</si>
  <si>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</si>
  <si>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</si>
  <si>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</si>
  <si>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</si>
  <si>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</si>
  <si>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</si>
  <si>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</si>
  <si>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</si>
  <si>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</si>
  <si>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</si>
  <si>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</si>
  <si>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</si>
  <si>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</si>
  <si>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</si>
  <si>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</si>
  <si>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</si>
  <si>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</si>
  <si>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</si>
  <si>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</si>
  <si>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</si>
  <si>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</si>
  <si>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</si>
  <si>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</si>
  <si>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</si>
  <si>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</si>
  <si>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</si>
  <si>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</si>
  <si>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</si>
  <si>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</si>
  <si>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</si>
  <si>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</si>
  <si>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</si>
  <si>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</si>
  <si>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</si>
  <si>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</si>
  <si>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</si>
  <si>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</si>
  <si>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</si>
  <si>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</si>
  <si>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</si>
  <si>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</si>
  <si>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</si>
  <si>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</si>
  <si>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</si>
  <si>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</si>
  <si>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</si>
  <si>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</si>
  <si>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</si>
  <si>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</si>
  <si>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</si>
  <si>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</si>
  <si>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</si>
  <si>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</si>
  <si>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</si>
  <si>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</si>
  <si>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</si>
  <si>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</si>
  <si>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</si>
  <si>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</si>
  <si>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</si>
  <si>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</si>
  <si>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</si>
  <si>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</si>
  <si>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</si>
  <si>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</si>
  <si>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</si>
  <si>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</si>
  <si>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</si>
  <si>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</si>
  <si>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</si>
  <si>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</si>
  <si>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</si>
  <si>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</si>
  <si>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</si>
  <si>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</si>
  <si>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</si>
  <si>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</si>
  <si>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</si>
  <si>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</si>
  <si>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</si>
  <si>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</si>
  <si>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</si>
  <si>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</si>
  <si>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</si>
  <si>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</si>
  <si>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</si>
  <si>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</si>
  <si>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</si>
  <si>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</si>
  <si>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</si>
  <si>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</si>
  <si>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</si>
  <si>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</si>
  <si>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</si>
  <si>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</si>
  <si>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</si>
  <si>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</si>
  <si>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</si>
  <si>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</si>
  <si>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</si>
  <si>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</si>
  <si>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</si>
  <si>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</si>
  <si>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</si>
  <si>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</si>
  <si>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</si>
  <si>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</si>
  <si>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</si>
  <si>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</si>
  <si>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</si>
  <si>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</si>
  <si>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</si>
  <si>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</si>
  <si>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</si>
  <si>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</si>
  <si>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</si>
  <si>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</si>
  <si>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</si>
  <si>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</si>
  <si>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</si>
  <si>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</si>
  <si>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</si>
  <si>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</si>
  <si>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</si>
  <si>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</si>
  <si>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</si>
  <si>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</si>
  <si>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</si>
  <si>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</si>
  <si>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</si>
  <si>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</si>
  <si>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</si>
  <si>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</si>
  <si>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</si>
  <si>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</si>
  <si>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</si>
  <si>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</si>
  <si>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</si>
  <si>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</si>
  <si>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</si>
  <si>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</si>
  <si>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</si>
  <si>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</si>
  <si>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</si>
  <si>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</si>
  <si>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</si>
  <si>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</si>
  <si>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</si>
  <si>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</si>
  <si>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</si>
  <si>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</si>
  <si>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</si>
  <si>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</si>
  <si>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</si>
  <si>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</si>
  <si>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</si>
  <si>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</si>
  <si>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</si>
  <si>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</si>
  <si>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</si>
  <si>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</si>
  <si>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</si>
  <si>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</si>
  <si>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</si>
  <si>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</si>
  <si>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</si>
  <si>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</si>
  <si>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</si>
  <si>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</si>
  <si>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</si>
  <si>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</si>
  <si>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</si>
  <si>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</si>
  <si>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</si>
  <si>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</si>
  <si>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</si>
  <si>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</si>
  <si>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</si>
  <si>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</si>
  <si>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</si>
  <si>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</si>
  <si>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</si>
  <si>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</si>
  <si>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</si>
  <si>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</si>
  <si>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</si>
  <si>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</si>
  <si>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</si>
  <si>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</si>
  <si>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</si>
  <si>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</si>
  <si>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</si>
  <si>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</si>
  <si>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</si>
  <si>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</si>
  <si>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</si>
  <si>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</si>
  <si>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</si>
  <si>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</si>
  <si>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</si>
  <si>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</si>
  <si>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</si>
  <si>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</si>
  <si>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</si>
  <si>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</si>
  <si>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</si>
  <si>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</si>
  <si>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</si>
  <si>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</si>
  <si>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</si>
  <si>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</si>
  <si>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</si>
  <si>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</si>
  <si>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</si>
  <si>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</si>
  <si>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</si>
  <si>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</si>
  <si>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</si>
  <si>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</si>
  <si>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</si>
  <si>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</si>
  <si>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</si>
  <si>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</si>
  <si>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</si>
  <si>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</si>
  <si>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</si>
  <si>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</si>
  <si>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</si>
  <si>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</si>
  <si>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</si>
  <si>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</si>
  <si>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</si>
  <si>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</si>
  <si>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</si>
  <si>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</si>
  <si>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</si>
  <si>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</si>
  <si>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</si>
  <si>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</si>
  <si>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</si>
  <si>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</si>
  <si>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</si>
  <si>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</si>
  <si>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</si>
  <si>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</si>
  <si>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</si>
  <si>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</si>
  <si>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</si>
  <si>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</si>
  <si>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</si>
  <si>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</si>
  <si>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</si>
  <si>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</si>
  <si>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</si>
  <si>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</si>
  <si>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</si>
  <si>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</si>
  <si>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</si>
  <si>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</si>
  <si>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</si>
  <si>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</si>
  <si>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</si>
  <si>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</si>
  <si>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</si>
  <si>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</si>
  <si>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</si>
  <si>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</si>
  <si>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</si>
  <si>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</si>
  <si>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</si>
  <si>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</si>
  <si>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</si>
  <si>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</si>
  <si>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</si>
  <si>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</si>
  <si>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</si>
  <si>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</si>
  <si>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</si>
  <si>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</si>
  <si>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</si>
  <si>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</si>
  <si>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</si>
  <si>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</si>
  <si>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</si>
  <si>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</si>
  <si>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</si>
  <si>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</si>
  <si>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</si>
  <si>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</si>
  <si>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</si>
  <si>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</si>
  <si>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</si>
  <si>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</si>
  <si>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</si>
  <si>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</si>
  <si>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</si>
  <si>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</si>
  <si>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</si>
  <si>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</si>
  <si>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</si>
  <si>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</si>
  <si>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</si>
  <si>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</si>
  <si>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</si>
  <si>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</si>
  <si>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</si>
  <si>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</si>
  <si>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</si>
  <si>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</si>
  <si>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</si>
  <si>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</si>
  <si>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</si>
  <si>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</si>
  <si>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</si>
  <si>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</si>
  <si>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</si>
  <si>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</si>
  <si>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</si>
  <si>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</si>
  <si>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</si>
  <si>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</si>
  <si>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</si>
  <si>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</si>
  <si>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</si>
  <si>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</si>
  <si>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</si>
  <si>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</si>
  <si>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</si>
  <si>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</si>
  <si>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</si>
  <si>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</si>
  <si>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</si>
  <si>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</si>
  <si>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</si>
  <si>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</si>
  <si>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</si>
  <si>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</si>
  <si>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</si>
  <si>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</si>
  <si>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</si>
  <si>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</si>
  <si>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</si>
  <si>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</si>
  <si>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</si>
  <si>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</si>
  <si>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</si>
  <si>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</si>
  <si>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</si>
  <si>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</si>
  <si>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</si>
  <si>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</si>
  <si>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</si>
  <si>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</si>
  <si>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</si>
  <si>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</si>
  <si>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</si>
  <si>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</si>
  <si>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</si>
  <si>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</si>
  <si>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</si>
  <si>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</si>
  <si>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</si>
  <si>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</si>
  <si>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</si>
  <si>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</si>
  <si>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</si>
  <si>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</si>
  <si>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</si>
  <si>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</si>
  <si>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</si>
  <si>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</si>
  <si>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</si>
  <si>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</si>
  <si>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</si>
  <si>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</si>
  <si>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</si>
  <si>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</si>
  <si>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</si>
  <si>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</si>
  <si>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</si>
  <si>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</si>
  <si>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</si>
  <si>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</si>
  <si>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</si>
  <si>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</si>
  <si>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</si>
  <si>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</si>
  <si>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</si>
  <si>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</si>
  <si>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</si>
  <si>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</si>
  <si>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</si>
  <si>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</si>
  <si>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</si>
  <si>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</si>
  <si>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</si>
  <si>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</si>
  <si>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</si>
  <si>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</si>
  <si>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</si>
  <si>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</si>
  <si>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</si>
  <si>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</si>
  <si>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</si>
  <si>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</si>
  <si>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</si>
  <si>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</si>
  <si>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</si>
  <si>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</si>
  <si>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</si>
  <si>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</si>
  <si>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</si>
  <si>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</si>
  <si>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</si>
  <si>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</si>
  <si>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</si>
  <si>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</si>
  <si>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</si>
  <si>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</si>
  <si>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</si>
  <si>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</si>
  <si>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</si>
  <si>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</si>
  <si>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</si>
  <si>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</si>
  <si>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</si>
  <si>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</si>
  <si>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</si>
  <si>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</si>
  <si>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</si>
  <si>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</si>
  <si>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</si>
  <si>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</si>
  <si>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</si>
  <si>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</si>
  <si>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</si>
  <si>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</si>
  <si>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</si>
  <si>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</si>
  <si>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</si>
  <si>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</si>
  <si>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</si>
  <si>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</si>
  <si>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</si>
  <si>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</si>
  <si>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</si>
  <si>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</si>
  <si>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</si>
  <si>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</si>
  <si>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</si>
  <si>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</si>
  <si>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</si>
  <si>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</si>
  <si>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</si>
  <si>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</si>
  <si>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</si>
  <si>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</si>
  <si>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</si>
  <si>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</si>
  <si>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</si>
  <si>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</si>
  <si>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</si>
  <si>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</si>
  <si>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</si>
  <si>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</si>
  <si>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</si>
  <si>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</si>
  <si>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</si>
  <si>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</si>
  <si>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</si>
  <si>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</si>
  <si>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</si>
  <si>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</si>
  <si>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</si>
  <si>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</si>
  <si>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</si>
  <si>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</si>
  <si>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</si>
  <si>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</si>
  <si>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</si>
  <si>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</si>
  <si>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</si>
  <si>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</si>
  <si>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</si>
  <si>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</si>
  <si>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</si>
  <si>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</si>
  <si>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</si>
  <si>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</si>
  <si>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</si>
  <si>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</si>
  <si>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</si>
  <si>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</si>
  <si>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</si>
  <si>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</si>
  <si>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</si>
  <si>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</si>
  <si>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</si>
  <si>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</si>
  <si>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</si>
  <si>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</si>
  <si>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</si>
  <si>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</si>
  <si>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</si>
  <si>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</si>
  <si>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</si>
  <si>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</si>
  <si>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</si>
  <si>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</si>
  <si>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</si>
  <si>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</si>
  <si>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</si>
  <si>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</si>
  <si>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</si>
  <si>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</si>
  <si>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</si>
  <si>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</si>
  <si>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</si>
  <si>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</si>
  <si>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</si>
  <si>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</si>
  <si>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</si>
  <si>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</si>
  <si>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</si>
  <si>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</si>
  <si>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</si>
  <si>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</si>
  <si>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</si>
  <si>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</si>
  <si>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</si>
  <si>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</si>
  <si>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</si>
  <si>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</si>
  <si>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</si>
  <si>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</si>
  <si>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</si>
  <si>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</si>
  <si>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</si>
  <si>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</si>
  <si>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</si>
  <si>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</si>
  <si>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</si>
  <si>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</si>
  <si>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</si>
  <si>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</si>
  <si>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</si>
  <si>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</si>
  <si>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</si>
  <si>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</si>
  <si>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</si>
  <si>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</si>
  <si>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</si>
  <si>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</si>
  <si>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</si>
  <si>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</si>
  <si>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</si>
  <si>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</si>
  <si>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</si>
  <si>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</si>
  <si>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</si>
  <si>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</si>
  <si>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</si>
  <si>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</si>
  <si>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</si>
  <si>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</si>
  <si>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</si>
  <si>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</si>
  <si>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</si>
  <si>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</si>
  <si>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</si>
  <si>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</si>
  <si>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</si>
  <si>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</si>
  <si>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</si>
  <si>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</si>
  <si>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</si>
  <si>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</si>
  <si>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</si>
  <si>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</si>
  <si>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</si>
  <si>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</si>
  <si>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</si>
  <si>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</si>
  <si>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</si>
  <si>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</si>
  <si>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</si>
  <si>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</si>
  <si>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</si>
  <si>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</si>
  <si>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</si>
  <si>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</si>
  <si>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</si>
  <si>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</si>
  <si>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</si>
  <si>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</si>
  <si>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</si>
  <si>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</si>
  <si>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</si>
  <si>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</si>
  <si>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</si>
  <si>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</si>
  <si>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</si>
  <si>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</si>
  <si>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</si>
  <si>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</si>
  <si>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</si>
  <si>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</si>
  <si>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</si>
  <si>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</si>
  <si>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</si>
  <si>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</si>
  <si>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</si>
  <si>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</si>
  <si>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</si>
  <si>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</si>
  <si>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</si>
  <si>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</si>
  <si>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</si>
  <si>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</si>
  <si>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</si>
  <si>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</si>
  <si>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</si>
  <si>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</si>
  <si>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</si>
  <si>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</si>
  <si>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</si>
  <si>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</si>
  <si>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</si>
  <si>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</si>
  <si>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</si>
  <si>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</si>
  <si>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</si>
  <si>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</si>
  <si>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</si>
  <si>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</si>
  <si>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</si>
  <si>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</si>
  <si>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</si>
  <si>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</si>
  <si>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</si>
  <si>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</si>
  <si>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</si>
  <si>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</si>
  <si>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</si>
  <si>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</si>
  <si>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</si>
  <si>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</si>
  <si>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</si>
  <si>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</si>
  <si>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</si>
  <si>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</si>
  <si>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</si>
  <si>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</si>
  <si>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</si>
  <si>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</si>
  <si>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</si>
  <si>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</si>
  <si>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</si>
  <si>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</si>
  <si>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</si>
  <si>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</si>
  <si>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</si>
  <si>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</si>
  <si>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</si>
  <si>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</si>
  <si>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</si>
  <si>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</si>
  <si>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</si>
  <si>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</si>
  <si>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</si>
  <si>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</si>
  <si>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</si>
  <si>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</si>
  <si>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</si>
  <si>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</si>
  <si>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</si>
  <si>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</si>
  <si>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</si>
  <si>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</si>
  <si>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</si>
  <si>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</si>
  <si>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</si>
  <si>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</si>
  <si>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</si>
  <si>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</si>
  <si>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</si>
  <si>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</si>
  <si>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</si>
  <si>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</si>
  <si>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</si>
  <si>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</si>
  <si>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</si>
  <si>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</si>
  <si>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</si>
  <si>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</si>
  <si>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</si>
  <si>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</si>
  <si>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</si>
  <si>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</si>
  <si>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</si>
  <si>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</si>
  <si>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</si>
  <si>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</si>
  <si>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</si>
  <si>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</si>
  <si>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</si>
  <si>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</si>
  <si>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</si>
  <si>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</si>
  <si>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</si>
  <si>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</si>
  <si>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</si>
  <si>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</si>
  <si>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</si>
  <si>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</si>
  <si>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</si>
  <si>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</si>
  <si>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</si>
  <si>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</si>
  <si>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</si>
  <si>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</si>
  <si>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</si>
  <si>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</si>
  <si>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</si>
  <si>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</si>
  <si>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</si>
  <si>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</si>
  <si>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</si>
  <si>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</si>
  <si>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</si>
  <si>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</si>
  <si>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</si>
  <si>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</si>
  <si>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</si>
  <si>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</si>
  <si>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</si>
  <si>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</si>
  <si>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</si>
  <si>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</si>
  <si>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</si>
  <si>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</si>
  <si>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</si>
  <si>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</si>
  <si>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</si>
  <si>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</si>
  <si>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</si>
  <si>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</si>
  <si>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</si>
  <si>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</si>
  <si>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</si>
  <si>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</si>
  <si>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</si>
  <si>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</si>
  <si>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</si>
  <si>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</si>
  <si>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</si>
  <si>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</si>
  <si>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</si>
  <si>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</si>
  <si>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</si>
  <si>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</si>
  <si>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</si>
  <si>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</si>
  <si>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</si>
  <si>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</si>
  <si>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</si>
  <si>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</si>
  <si>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</si>
  <si>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</si>
  <si>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</si>
  <si>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</si>
  <si>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</si>
  <si>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</si>
  <si>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</si>
  <si>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</si>
  <si>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</si>
  <si>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</si>
  <si>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</si>
  <si>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</si>
  <si>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</si>
  <si>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</si>
  <si>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</si>
  <si>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</si>
  <si>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</si>
  <si>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</si>
  <si>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</si>
  <si>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</si>
  <si>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</si>
  <si>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</si>
  <si>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</si>
  <si>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</si>
  <si>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</si>
  <si>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</si>
  <si>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</si>
  <si>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</si>
  <si>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</si>
  <si>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</si>
  <si>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</si>
  <si>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</si>
  <si>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</si>
  <si>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</si>
  <si>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</si>
  <si>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</si>
  <si>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</si>
  <si>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</si>
  <si>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</si>
  <si>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</si>
  <si>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</si>
  <si>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</si>
  <si>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</si>
  <si>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</si>
  <si>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</si>
  <si>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</si>
  <si>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</si>
  <si>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</si>
  <si>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</si>
  <si>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</si>
  <si>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</si>
  <si>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</si>
  <si>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</si>
  <si>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</si>
  <si>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</si>
  <si>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</si>
  <si>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</si>
  <si>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</si>
  <si>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</si>
  <si>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</si>
  <si>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</si>
  <si>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</si>
  <si>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</si>
  <si>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</si>
  <si>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</si>
  <si>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</si>
  <si>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</si>
  <si>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</si>
  <si>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</si>
  <si>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</si>
  <si>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</si>
  <si>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</si>
  <si>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</si>
  <si>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</si>
  <si>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</si>
  <si>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</si>
  <si>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</si>
  <si>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</si>
  <si>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</si>
  <si>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</si>
  <si>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</si>
  <si>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</si>
  <si>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</si>
  <si>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</si>
  <si>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</si>
  <si>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</si>
  <si>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</si>
  <si>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</si>
  <si>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</si>
  <si>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</si>
  <si>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</si>
  <si>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</si>
  <si>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</si>
  <si>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</si>
  <si>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</si>
  <si>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</si>
  <si>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</si>
  <si>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</si>
  <si>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</si>
  <si>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</si>
  <si>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</si>
  <si>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</si>
  <si>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</si>
  <si>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</si>
  <si>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</si>
  <si>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</si>
  <si>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</si>
  <si>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</si>
  <si>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</si>
  <si>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</si>
  <si>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</si>
  <si>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</si>
  <si>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</si>
  <si>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</si>
  <si>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</si>
  <si>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</si>
  <si>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</si>
  <si>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</si>
  <si>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</si>
  <si>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</si>
  <si>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</si>
  <si>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</si>
  <si>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</si>
  <si>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</si>
  <si>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</si>
  <si>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</si>
  <si>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</si>
  <si>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</si>
  <si>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</si>
  <si>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</si>
  <si>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</si>
  <si>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</si>
  <si>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</si>
  <si>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</si>
  <si>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</si>
  <si>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</si>
  <si>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</si>
  <si>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</si>
  <si>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</si>
  <si>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</si>
  <si>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</si>
  <si>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</si>
  <si>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</si>
  <si>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</si>
  <si>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</si>
  <si>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</si>
  <si>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</si>
  <si>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</si>
  <si>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</si>
  <si>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</si>
  <si>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</si>
  <si>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</si>
  <si>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</si>
  <si>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</si>
  <si>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</si>
  <si>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</si>
  <si>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</si>
  <si>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</si>
  <si>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</si>
  <si>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</si>
  <si>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</si>
  <si>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</si>
  <si>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</si>
  <si>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</si>
  <si>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</si>
  <si>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</si>
  <si>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</si>
  <si>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</si>
  <si>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</si>
  <si>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</si>
  <si>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</si>
  <si>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</si>
  <si>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</si>
  <si>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</si>
  <si>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</si>
  <si>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</si>
  <si>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</si>
  <si>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</si>
  <si>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</si>
  <si>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</si>
  <si>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</si>
  <si>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</si>
  <si>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</si>
  <si>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</si>
  <si>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</si>
  <si>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</si>
  <si>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</si>
  <si>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</si>
  <si>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</si>
  <si>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</si>
  <si>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</si>
  <si>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</si>
  <si>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</si>
  <si>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</si>
  <si>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</si>
  <si>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</si>
  <si>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</si>
  <si>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</si>
  <si>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</si>
  <si>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</si>
  <si>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</si>
  <si>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</si>
  <si>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</si>
  <si>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</si>
  <si>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</si>
  <si>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</si>
  <si>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</si>
  <si>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</si>
  <si>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</si>
  <si>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</si>
  <si>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</si>
  <si>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</si>
  <si>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</si>
  <si>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</si>
  <si>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</si>
  <si>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</si>
  <si>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</si>
  <si>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</si>
  <si>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</si>
  <si>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</si>
  <si>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</si>
  <si>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</si>
  <si>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</si>
  <si>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</si>
  <si>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</si>
  <si>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</si>
  <si>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</si>
  <si>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</si>
  <si>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</si>
  <si>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</si>
  <si>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</si>
  <si>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</si>
  <si>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</si>
  <si>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</si>
  <si>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</si>
  <si>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</si>
  <si>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</si>
  <si>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</si>
  <si>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</si>
  <si>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</si>
  <si>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</si>
  <si>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</si>
  <si>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</si>
  <si>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</si>
  <si>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</si>
  <si>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</si>
  <si>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</si>
  <si>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</si>
  <si>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</si>
  <si>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</si>
  <si>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</si>
  <si>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</si>
  <si>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</si>
  <si>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</si>
  <si>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</si>
  <si>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</si>
  <si>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</si>
  <si>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</si>
  <si>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</si>
  <si>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</si>
  <si>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</si>
  <si>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</si>
  <si>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</si>
  <si>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</si>
  <si>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</si>
  <si>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</si>
  <si>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</si>
  <si>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</si>
  <si>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</si>
  <si>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</si>
  <si>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</si>
  <si>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</si>
  <si>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</si>
  <si>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</si>
  <si>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</si>
  <si>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</si>
  <si>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</si>
  <si>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</si>
  <si>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</si>
  <si>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</si>
  <si>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</si>
  <si>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</si>
  <si>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</si>
  <si>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</si>
  <si>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</si>
  <si>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</si>
  <si>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</si>
  <si>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</si>
  <si>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</si>
  <si>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</si>
  <si>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</si>
  <si>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</si>
  <si>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</si>
  <si>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</si>
  <si>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</si>
  <si>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</si>
  <si>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</si>
  <si>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</si>
  <si>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</si>
  <si>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</si>
  <si>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</si>
  <si>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</si>
  <si>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</si>
  <si>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</si>
  <si>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</si>
  <si>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</si>
  <si>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</si>
  <si>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</si>
  <si>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</si>
  <si>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</si>
  <si>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</si>
  <si>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</si>
  <si>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</si>
  <si>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</si>
  <si>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</si>
  <si>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</si>
  <si>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</si>
  <si>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</si>
  <si>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</si>
  <si>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</si>
  <si>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</si>
  <si>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</si>
  <si>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</si>
  <si>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</si>
  <si>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</si>
  <si>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</si>
  <si>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</si>
  <si>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</si>
  <si>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</si>
  <si>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</si>
  <si>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</si>
  <si>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</si>
  <si>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</si>
  <si>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</si>
  <si>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</si>
  <si>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</si>
  <si>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</si>
  <si>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</si>
  <si>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</si>
  <si>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</si>
  <si>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</si>
  <si>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</si>
  <si>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</si>
  <si>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</si>
  <si>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</si>
  <si>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</si>
  <si>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</si>
  <si>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</si>
  <si>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</si>
  <si>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</si>
  <si>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</si>
  <si>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</si>
  <si>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</si>
  <si>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</si>
  <si>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</si>
  <si>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</si>
  <si>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</si>
  <si>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</si>
  <si>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</si>
  <si>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</si>
  <si>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</si>
  <si>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</si>
  <si>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</si>
  <si>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</si>
  <si>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</si>
  <si>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</si>
  <si>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</si>
  <si>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</si>
  <si>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</si>
  <si>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</si>
  <si>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</si>
  <si>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</si>
  <si>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</si>
  <si>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</si>
  <si>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</si>
  <si>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</si>
  <si>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</si>
  <si>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</si>
  <si>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</si>
  <si>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</si>
  <si>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</si>
  <si>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</si>
  <si>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</si>
  <si>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</si>
  <si>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</si>
  <si>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</si>
  <si>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</si>
  <si>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</si>
  <si>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</si>
  <si>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</si>
  <si>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</si>
  <si>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</si>
  <si>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</si>
  <si>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</si>
  <si>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</si>
  <si>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</si>
  <si>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</si>
  <si>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</si>
  <si>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</si>
  <si>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</si>
  <si>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</si>
  <si>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</si>
  <si>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</si>
  <si>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</si>
  <si>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</si>
  <si>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</si>
  <si>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</si>
  <si>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</si>
  <si>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</si>
  <si>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</si>
  <si>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</si>
  <si>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</si>
  <si>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</si>
  <si>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</si>
  <si>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</si>
  <si>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</si>
  <si>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</si>
  <si>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</si>
  <si>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</si>
  <si>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</si>
  <si>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</si>
  <si>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</si>
  <si>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</si>
  <si>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</si>
  <si>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</si>
  <si>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</si>
  <si>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</si>
  <si>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</si>
  <si>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</si>
  <si>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</si>
  <si>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</si>
  <si>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</si>
  <si>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</si>
  <si>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</si>
  <si>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</si>
  <si>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</si>
  <si>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</si>
  <si>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</si>
  <si>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</si>
  <si>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</si>
  <si>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</si>
  <si>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</si>
  <si>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</si>
  <si>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</si>
  <si>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</si>
  <si>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</si>
  <si>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</si>
  <si>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</si>
  <si>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</si>
  <si>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</si>
  <si>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</si>
  <si>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</si>
  <si>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</si>
  <si>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</si>
  <si>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</si>
  <si>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</si>
  <si>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</si>
  <si>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</si>
  <si>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</si>
  <si>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</si>
  <si>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</si>
  <si>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</si>
  <si>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</si>
  <si>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</si>
  <si>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</si>
  <si>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</si>
  <si>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</si>
  <si>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</si>
  <si>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</si>
  <si>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</si>
  <si>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</si>
  <si>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</si>
  <si>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</si>
  <si>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</si>
  <si>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</si>
  <si>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</si>
  <si>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</si>
  <si>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</si>
  <si>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</si>
  <si>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</si>
  <si>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</si>
  <si>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</si>
  <si>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</si>
  <si>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</si>
  <si>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</si>
  <si>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</si>
  <si>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</si>
  <si>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</si>
  <si>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</si>
  <si>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</si>
  <si>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</si>
  <si>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</si>
  <si>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</si>
  <si>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</si>
  <si>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</si>
  <si>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</si>
  <si>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</si>
  <si>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</si>
  <si>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</si>
  <si>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</si>
  <si>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</si>
  <si>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</si>
  <si>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</si>
  <si>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</si>
  <si>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</si>
  <si>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</si>
  <si>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</si>
  <si>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</si>
  <si>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</si>
  <si>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</si>
  <si>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</si>
  <si>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</si>
  <si>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</si>
  <si>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</si>
  <si>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</si>
  <si>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</si>
  <si>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</si>
  <si>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</si>
  <si>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</si>
  <si>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</si>
  <si>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</si>
  <si>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</si>
  <si>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</si>
  <si>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</si>
  <si>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</si>
  <si>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</si>
  <si>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</si>
  <si>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</si>
  <si>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</si>
  <si>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</si>
  <si>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</si>
  <si>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</si>
  <si>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</si>
  <si>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</si>
  <si>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</si>
  <si>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</si>
  <si>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</si>
  <si>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</si>
  <si>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</si>
  <si>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</si>
  <si>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</si>
  <si>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</si>
  <si>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</si>
  <si>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</si>
  <si>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</si>
  <si>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</si>
  <si>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</si>
  <si>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</si>
  <si>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</si>
  <si>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</si>
  <si>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</si>
  <si>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</si>
  <si>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</si>
  <si>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</si>
  <si>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</si>
  <si>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</si>
  <si>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</si>
  <si>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</si>
  <si>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</si>
  <si>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</si>
  <si>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</si>
  <si>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</si>
  <si>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</si>
  <si>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</si>
  <si>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</si>
  <si>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</si>
  <si>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</si>
  <si>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</si>
  <si>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</si>
  <si>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</si>
  <si>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</si>
  <si>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</si>
  <si>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</si>
  <si>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</si>
  <si>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</si>
  <si>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</si>
  <si>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</si>
  <si>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</si>
  <si>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</si>
  <si>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</si>
  <si>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</si>
  <si>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</si>
  <si>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</si>
  <si>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</si>
  <si>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</si>
  <si>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</si>
  <si>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</si>
  <si>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</si>
  <si>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</si>
  <si>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</si>
  <si>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</si>
  <si>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</si>
  <si>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</si>
  <si>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</si>
  <si>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</si>
  <si>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</si>
  <si>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</si>
  <si>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</si>
  <si>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</si>
  <si>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</si>
  <si>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</si>
  <si>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</si>
  <si>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</si>
  <si>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</si>
  <si>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</si>
  <si>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</si>
  <si>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</si>
  <si>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</si>
  <si>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</si>
  <si>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</si>
  <si>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</si>
  <si>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</si>
  <si>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</si>
  <si>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</si>
  <si>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</si>
  <si>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</si>
  <si>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</si>
  <si>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</si>
  <si>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</si>
  <si>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</si>
  <si>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</si>
  <si>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</si>
  <si>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</si>
  <si>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</si>
  <si>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</si>
  <si>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</si>
  <si>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</si>
  <si>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</si>
  <si>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</si>
  <si>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</si>
  <si>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</si>
  <si>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</si>
  <si>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</si>
  <si>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</si>
  <si>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</si>
  <si>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</si>
  <si>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</si>
  <si>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</si>
  <si>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</si>
  <si>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</si>
  <si>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</si>
  <si>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</si>
  <si>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</si>
  <si>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</si>
  <si>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</si>
  <si>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</si>
  <si>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</si>
  <si>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</si>
  <si>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</si>
  <si>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</si>
  <si>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</si>
  <si>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</si>
  <si>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</si>
  <si>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</si>
  <si>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</si>
  <si>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</si>
  <si>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</si>
  <si>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</si>
  <si>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</si>
  <si>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</si>
  <si>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</si>
  <si>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</si>
  <si>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</si>
  <si>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</si>
  <si>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</si>
  <si>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</si>
  <si>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</si>
  <si>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</si>
  <si>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</si>
  <si>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</si>
  <si>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</si>
  <si>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</si>
  <si>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</si>
  <si>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</si>
  <si>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</si>
  <si>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</si>
  <si>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</si>
  <si>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</si>
  <si>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</si>
  <si>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</si>
  <si>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</si>
  <si>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</si>
  <si>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</si>
  <si>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</si>
  <si>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</si>
  <si>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</si>
  <si>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</si>
  <si>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</si>
  <si>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</si>
  <si>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</si>
  <si>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</si>
  <si>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</si>
  <si>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</si>
  <si>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</si>
  <si>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</si>
  <si>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</si>
  <si>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</si>
  <si>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</si>
  <si>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</si>
  <si>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</si>
  <si>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</si>
  <si>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</si>
  <si>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</si>
  <si>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</si>
  <si>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</si>
  <si>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</si>
  <si>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</si>
  <si>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</si>
  <si>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</si>
  <si>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</si>
  <si>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</si>
  <si>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</si>
  <si>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</si>
  <si>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</si>
  <si>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</si>
  <si>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</si>
  <si>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</si>
  <si>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</si>
  <si>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</si>
  <si>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</si>
  <si>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</si>
  <si>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</si>
  <si>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</si>
  <si>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</si>
  <si>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</si>
  <si>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</si>
  <si>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</si>
  <si>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</si>
  <si>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</si>
  <si>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</si>
  <si>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</si>
  <si>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</si>
  <si>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</si>
  <si>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</si>
  <si>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</si>
  <si>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</si>
  <si>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</si>
  <si>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</si>
  <si>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</si>
  <si>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</si>
  <si>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</si>
  <si>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</si>
  <si>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</si>
  <si>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</si>
  <si>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</si>
  <si>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</si>
  <si>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</si>
  <si>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</si>
  <si>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</si>
  <si>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</si>
  <si>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</si>
  <si>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</si>
  <si>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</si>
  <si>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</si>
  <si>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</si>
  <si>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</si>
  <si>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</si>
  <si>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</si>
  <si>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</si>
  <si>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</si>
  <si>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</si>
  <si>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</si>
  <si>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</si>
  <si>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</si>
  <si>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</si>
  <si>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</si>
  <si>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</si>
  <si>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</si>
  <si>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</si>
  <si>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</si>
  <si>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</si>
  <si>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</si>
  <si>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</si>
  <si>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</si>
  <si>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</si>
  <si>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</si>
  <si>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</si>
  <si>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</si>
  <si>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</si>
  <si>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</si>
  <si>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</si>
  <si>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</si>
  <si>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</si>
  <si>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</si>
  <si>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</si>
  <si>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</si>
  <si>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</si>
  <si>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</si>
  <si>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</si>
  <si>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</si>
  <si>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</si>
  <si>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</si>
  <si>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</si>
  <si>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</si>
  <si>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</si>
  <si>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</si>
  <si>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</si>
  <si>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</si>
  <si>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</si>
  <si>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</si>
  <si>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</si>
  <si>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</si>
  <si>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</si>
  <si>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</si>
  <si>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</si>
  <si>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</si>
  <si>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</si>
  <si>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</si>
  <si>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</si>
  <si>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</si>
  <si>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</si>
  <si>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</si>
  <si>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</si>
  <si>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</si>
  <si>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</si>
  <si>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</si>
  <si>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</si>
  <si>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</si>
  <si>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</si>
  <si>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</si>
  <si>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</si>
  <si>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</si>
  <si>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</si>
  <si>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</si>
  <si>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</si>
  <si>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</si>
  <si>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</si>
  <si>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</si>
  <si>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</si>
  <si>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</si>
  <si>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</si>
  <si>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</si>
  <si>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</si>
  <si>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</si>
  <si>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</si>
  <si>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</si>
  <si>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</si>
  <si>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</si>
  <si>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</si>
  <si>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</si>
  <si>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</si>
  <si>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</si>
  <si>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</si>
  <si>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</si>
  <si>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</si>
  <si>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</si>
  <si>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</si>
  <si>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</si>
  <si>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</si>
  <si>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</si>
  <si>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</si>
  <si>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</si>
  <si>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</si>
  <si>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</si>
  <si>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</si>
  <si>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</si>
  <si>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</si>
  <si>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</si>
  <si>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</si>
  <si>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</si>
  <si>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</si>
  <si>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</si>
  <si>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</si>
  <si>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</si>
  <si>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</si>
  <si>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</si>
  <si>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</si>
  <si>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</si>
  <si>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</si>
  <si>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</si>
  <si>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</si>
  <si>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</si>
  <si>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</si>
  <si>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</si>
  <si>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</si>
  <si>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</si>
  <si>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</si>
  <si>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</si>
  <si>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</si>
  <si>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</si>
  <si>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</si>
  <si>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</si>
  <si>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</si>
  <si>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</si>
  <si>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</si>
  <si>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</si>
  <si>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</si>
  <si>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</si>
  <si>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</si>
  <si>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</si>
  <si>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</si>
  <si>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</si>
  <si>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</si>
  <si>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</si>
  <si>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</si>
  <si>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</si>
  <si>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</si>
  <si>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</si>
  <si>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</si>
  <si>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</si>
  <si>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</si>
  <si>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</si>
  <si>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</si>
  <si>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</si>
  <si>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</si>
  <si>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</si>
  <si>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</si>
  <si>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</si>
  <si>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</si>
  <si>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</si>
  <si>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</si>
  <si>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</si>
  <si>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</si>
  <si>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</si>
  <si>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</si>
  <si>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</si>
  <si>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</si>
  <si>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</si>
  <si>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</si>
  <si>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</si>
  <si>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</si>
  <si>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</si>
  <si>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</si>
  <si>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</si>
  <si>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</si>
  <si>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</si>
  <si>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</si>
  <si>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</si>
  <si>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</si>
  <si>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</si>
  <si>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</si>
  <si>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</si>
  <si>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</si>
  <si>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</si>
  <si>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</si>
  <si>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</si>
  <si>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</si>
  <si>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</si>
  <si>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</si>
  <si>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</si>
  <si>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</si>
  <si>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</si>
  <si>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</si>
  <si>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</si>
  <si>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</si>
  <si>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</si>
  <si>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</si>
  <si>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</si>
  <si>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</si>
  <si>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</si>
  <si>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</si>
  <si>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</si>
  <si>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</si>
  <si>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</si>
  <si>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</si>
  <si>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</si>
  <si>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</si>
  <si>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</si>
  <si>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</si>
  <si>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</si>
  <si>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</si>
  <si>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</si>
  <si>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</si>
  <si>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</si>
  <si>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</si>
  <si>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</si>
  <si>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</si>
  <si>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</si>
  <si>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</si>
  <si>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</si>
  <si>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</si>
  <si>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</si>
  <si>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</si>
  <si>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</si>
  <si>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</si>
  <si>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</si>
  <si>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</si>
  <si>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</si>
  <si>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</si>
  <si>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</si>
  <si>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</si>
  <si>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</si>
  <si>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</si>
  <si>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</si>
  <si>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</si>
  <si>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</si>
  <si>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</si>
  <si>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</si>
  <si>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</si>
  <si>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</si>
  <si>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</si>
  <si>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</si>
  <si>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</si>
  <si>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</si>
  <si>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</si>
  <si>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</si>
  <si>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</si>
  <si>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</si>
  <si>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</si>
  <si>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</si>
  <si>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</si>
  <si>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</si>
  <si>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</si>
  <si>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</si>
  <si>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</si>
  <si>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</si>
  <si>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</si>
  <si>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</si>
  <si>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</si>
  <si>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</si>
  <si>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</si>
  <si>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</si>
  <si>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</si>
  <si>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</si>
  <si>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</si>
  <si>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</si>
  <si>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</si>
  <si>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</si>
  <si>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</si>
  <si>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</si>
  <si>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</si>
  <si>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</si>
  <si>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</si>
  <si>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</si>
  <si>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</si>
  <si>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</si>
  <si>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</si>
  <si>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</si>
  <si>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</si>
  <si>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</si>
  <si>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</si>
  <si>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</si>
  <si>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</si>
  <si>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</si>
  <si>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</si>
  <si>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</si>
  <si>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</si>
  <si>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</si>
  <si>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</si>
  <si>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</si>
  <si>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</si>
  <si>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</si>
  <si>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</si>
  <si>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</si>
  <si>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</si>
  <si>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</si>
  <si>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</si>
  <si>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</si>
  <si>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</si>
  <si>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</si>
  <si>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</si>
  <si>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</si>
  <si>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</si>
  <si>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</si>
  <si>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</si>
  <si>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</si>
  <si>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</si>
  <si>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</si>
  <si>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</si>
  <si>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</si>
  <si>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</si>
  <si>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</si>
  <si>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</si>
  <si>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</si>
  <si>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</si>
  <si>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</si>
  <si>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</si>
  <si>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</si>
  <si>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</si>
  <si>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</si>
  <si>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</si>
  <si>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</si>
  <si>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</si>
  <si>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</si>
  <si>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</si>
  <si>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</si>
  <si>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</si>
  <si>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</si>
  <si>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</si>
  <si>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</si>
  <si>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</si>
  <si>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</si>
  <si>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</si>
  <si>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</si>
  <si>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</si>
  <si>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</si>
  <si>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</si>
  <si>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</si>
  <si>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</si>
  <si>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</si>
  <si>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</si>
  <si>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</si>
  <si>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</si>
  <si>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</si>
  <si>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</si>
  <si>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</si>
  <si>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</si>
  <si>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</si>
  <si>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</si>
  <si>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</si>
  <si>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</si>
  <si>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</si>
  <si>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</si>
  <si>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</si>
  <si>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</si>
  <si>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</si>
  <si>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</si>
  <si>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</si>
  <si>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</si>
  <si>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</si>
  <si>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</si>
  <si>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</si>
  <si>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</si>
  <si>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</si>
  <si>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</si>
  <si>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</si>
  <si>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</si>
  <si>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</si>
  <si>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</si>
  <si>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</si>
  <si>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</si>
  <si>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</si>
  <si>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</si>
  <si>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</si>
  <si>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</si>
  <si>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</si>
  <si>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</si>
  <si>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</si>
  <si>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</si>
  <si>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</si>
  <si>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</si>
  <si>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</si>
  <si>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</si>
  <si>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</si>
  <si>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</si>
  <si>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</si>
  <si>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</si>
  <si>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</si>
  <si>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</si>
  <si>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</si>
  <si>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</si>
  <si>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</si>
  <si>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</si>
  <si>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</si>
  <si>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</si>
  <si>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</si>
  <si>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</si>
  <si>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</si>
  <si>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</si>
  <si>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</si>
  <si>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</si>
  <si>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</si>
  <si>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</si>
  <si>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</si>
  <si>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</si>
  <si>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</si>
  <si>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</si>
  <si>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</si>
  <si>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</si>
  <si>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</si>
  <si>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</si>
  <si>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</si>
  <si>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</si>
  <si>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</si>
  <si>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</si>
  <si>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</si>
  <si>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</si>
  <si>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</si>
  <si>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</si>
  <si>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</si>
  <si>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</si>
  <si>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</si>
  <si>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</si>
  <si>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</si>
  <si>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</si>
  <si>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</si>
  <si>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</si>
  <si>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</si>
  <si>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</si>
  <si>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</si>
  <si>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</si>
  <si>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</si>
  <si>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</si>
  <si>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</si>
  <si>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</si>
  <si>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</si>
  <si>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</si>
  <si>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</si>
  <si>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</si>
  <si>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</si>
  <si>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</si>
  <si>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</si>
  <si>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</si>
  <si>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</si>
  <si>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</si>
  <si>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</si>
  <si>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</si>
  <si>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</si>
  <si>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</si>
  <si>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</si>
  <si>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</si>
  <si>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</si>
  <si>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</si>
  <si>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</si>
  <si>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</si>
  <si>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</si>
  <si>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</si>
  <si>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</si>
  <si>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</si>
  <si>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</si>
  <si>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</si>
  <si>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</si>
  <si>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</si>
  <si>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</si>
  <si>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</si>
  <si>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</si>
  <si>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</si>
  <si>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</si>
  <si>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</si>
  <si>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</si>
  <si>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</si>
  <si>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</si>
  <si>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</si>
  <si>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</si>
  <si>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</si>
  <si>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</si>
  <si>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</si>
  <si>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</si>
  <si>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</si>
  <si>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</si>
  <si>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</si>
  <si>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</si>
  <si>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</si>
  <si>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</si>
  <si>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</si>
  <si>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</si>
  <si>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</si>
  <si>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</si>
  <si>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</si>
  <si>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</si>
  <si>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</si>
  <si>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</si>
  <si>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</si>
  <si>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</si>
  <si>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</si>
  <si>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</si>
  <si>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</si>
  <si>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</si>
  <si>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</si>
  <si>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</si>
  <si>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</si>
  <si>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</si>
  <si>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</si>
  <si>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</si>
  <si>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</si>
  <si>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</si>
  <si>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</si>
  <si>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</si>
  <si>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</si>
  <si>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</si>
  <si>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</si>
  <si>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</si>
  <si>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</si>
  <si>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</si>
  <si>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</si>
  <si>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</si>
  <si>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</si>
  <si>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</si>
  <si>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</si>
  <si>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</si>
  <si>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</si>
  <si>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</si>
  <si>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</si>
  <si>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</si>
  <si>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</si>
  <si>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</si>
  <si>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</si>
  <si>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</si>
  <si>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</si>
  <si>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</si>
  <si>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</si>
  <si>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</si>
  <si>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</si>
  <si>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</si>
  <si>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</si>
  <si>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</si>
  <si>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</si>
  <si>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</si>
  <si>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</si>
  <si>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</si>
  <si>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</si>
  <si>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</si>
  <si>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</si>
  <si>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</si>
  <si>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</si>
  <si>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</si>
  <si>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</si>
  <si>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</si>
  <si>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</si>
  <si>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</si>
  <si>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</si>
  <si>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</si>
  <si>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</si>
  <si>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</si>
  <si>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</si>
  <si>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</si>
  <si>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</si>
  <si>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</si>
  <si>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</si>
  <si>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</si>
  <si>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</si>
  <si>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</si>
  <si>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</si>
  <si>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</si>
  <si>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</si>
  <si>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</si>
  <si>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</si>
  <si>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</si>
  <si>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</si>
  <si>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</si>
  <si>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</si>
  <si>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</si>
  <si>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</si>
  <si>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</si>
  <si>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</si>
  <si>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</si>
  <si>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</si>
  <si>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</si>
  <si>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</si>
  <si>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</si>
  <si>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</si>
  <si>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</si>
  <si>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</si>
  <si>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</si>
  <si>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</si>
  <si>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</si>
  <si>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</si>
  <si>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</si>
  <si>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</si>
  <si>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</si>
  <si>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</si>
  <si>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</si>
  <si>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</si>
  <si>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</si>
  <si>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</si>
  <si>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</si>
  <si>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</si>
  <si>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</si>
  <si>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</si>
  <si>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</si>
  <si>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</si>
  <si>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</si>
  <si>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</si>
  <si>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</si>
  <si>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</si>
  <si>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</si>
  <si>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</si>
  <si>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</si>
  <si>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</si>
  <si>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</si>
  <si>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</si>
  <si>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</si>
  <si>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</si>
  <si>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</si>
  <si>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</si>
  <si>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</si>
  <si>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</si>
  <si>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</si>
  <si>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</si>
  <si>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</si>
  <si>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</si>
  <si>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</si>
  <si>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</si>
  <si>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</si>
  <si>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</si>
  <si>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</si>
  <si>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</si>
  <si>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</si>
  <si>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</si>
  <si>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</si>
  <si>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</si>
  <si>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</si>
  <si>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</si>
  <si>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</si>
  <si>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</si>
  <si>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</si>
  <si>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</si>
  <si>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</si>
  <si>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</si>
  <si>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</si>
  <si>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</si>
  <si>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</si>
  <si>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</si>
  <si>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</si>
  <si>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</si>
  <si>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</si>
  <si>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</si>
  <si>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</si>
  <si>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</si>
  <si>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</si>
  <si>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</si>
  <si>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</si>
  <si>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</si>
  <si>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</si>
  <si>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</si>
  <si>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</si>
  <si>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</si>
  <si>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</si>
  <si>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</si>
  <si>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</si>
  <si>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</si>
  <si>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</si>
  <si>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</si>
  <si>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</si>
  <si>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</si>
  <si>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</si>
  <si>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</si>
  <si>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</si>
  <si>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</si>
  <si>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</si>
  <si>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</si>
  <si>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</si>
  <si>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</si>
  <si>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</si>
  <si>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</si>
  <si>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</si>
  <si>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</si>
  <si>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</si>
  <si>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</si>
  <si>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</si>
  <si>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</si>
  <si>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</si>
  <si>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</si>
  <si>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</si>
  <si>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</si>
  <si>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</si>
  <si>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</si>
  <si>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</si>
  <si>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</si>
  <si>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</si>
  <si>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</si>
  <si>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</si>
  <si>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</si>
  <si>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</si>
  <si>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</si>
  <si>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</si>
  <si>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</si>
  <si>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</si>
  <si>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</si>
  <si>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</si>
  <si>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</si>
  <si>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</si>
  <si>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</si>
  <si>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</si>
  <si>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</si>
  <si>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</si>
  <si>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</si>
  <si>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</si>
  <si>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</si>
  <si>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</si>
  <si>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</si>
  <si>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</si>
  <si>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</si>
  <si>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</si>
  <si>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</si>
  <si>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</si>
  <si>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</si>
  <si>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</si>
  <si>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</si>
  <si>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</si>
  <si>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</si>
  <si>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</si>
  <si>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</si>
  <si>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</si>
  <si>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</si>
  <si>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</si>
  <si>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</si>
  <si>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</si>
  <si>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</si>
  <si>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</si>
  <si>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</si>
  <si>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</si>
  <si>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</si>
  <si>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</si>
  <si>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</si>
  <si>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</si>
  <si>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</si>
  <si>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</si>
  <si>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</si>
  <si>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</si>
  <si>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</si>
  <si>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</si>
  <si>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</si>
  <si>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</si>
  <si>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</si>
  <si>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</si>
  <si>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</si>
  <si>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</si>
  <si>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</si>
  <si>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</si>
  <si>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</si>
  <si>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</si>
  <si>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(blank)</t>
  </si>
  <si>
    <t>Grand Total</t>
  </si>
  <si>
    <t>Column Labels</t>
  </si>
  <si>
    <t>Count of country</t>
  </si>
  <si>
    <t>(All)</t>
  </si>
  <si>
    <t>date Ended onversion</t>
  </si>
  <si>
    <t xml:space="preserve">Date Created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</si>
  <si>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</si>
  <si>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</si>
  <si>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</si>
  <si>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</si>
  <si>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</si>
  <si>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</si>
  <si>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</si>
  <si>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</si>
  <si>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</si>
  <si>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</si>
  <si>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</si>
  <si>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</si>
  <si>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</si>
  <si>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</si>
  <si>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</si>
  <si>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</si>
  <si>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</si>
  <si>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</si>
  <si>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</si>
  <si>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</si>
  <si>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</si>
  <si>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</si>
  <si>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</si>
  <si>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</si>
  <si>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</si>
  <si>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</si>
  <si>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</si>
  <si>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</si>
  <si>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</si>
  <si>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</si>
  <si>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</si>
  <si>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 xml:space="preserve"> Percentage Failed</t>
  </si>
  <si>
    <t>Greater than or equal to 50000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</si>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</sst>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</font>
    <font>
      <sz val="8"/>
      <color rgb="FF5C5C5C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Font="1"/>
    <xf numFmtId="0" fontId="2" fillId="0" borderId="0" xfId="0" applyFont="1" applyAlignment="1">
      <alignment horizontal="center"/>
    </xf>
    <xf numFmtId="0" fontId="3" fillId="0" borderId="0" xfId="0" applyFon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4" fillId="0" borderId="0" xfId="0" applyFont="1" applyAlignment="1">
      <alignment horizontal="left" vertical="center" wrapText="1" indent="1"/>
    </xf>
    <xf numFmtId="9" fontId="0" fillId="0" borderId="0" xfId="0" applyNumberFormat="1"/>
    <xf numFmtId="9" fontId="0" fillId="0" borderId="0" xfId="0" applyNumberFormat="1" applyAlignment="1">
      <alignment wrapText="1"/>
    </xf>
  </cellXfs>
  <cellStyles count="1">
    <cellStyle name="Normal" xfId="0" builtinId="0"/>
  </cellStyles>
  <dxfs count="3">
    <dxf>
      <fill>
        <patternFill>
          <bgColor theme="8" tint="0.39994506668294322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(2).xlsx]Sheet4!PivotTable4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Sheet4!$A$5:$A$15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Sheet4!$B$5:$B$15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EE-4E0D-B76E-8AF0864DAE91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Sheet4!$A$5:$A$15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Sheet4!$C$5:$C$15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EE-4E0D-B76E-8AF0864DAE91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Sheet4!$A$5:$A$15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Sheet4!$D$5:$D$15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EE-4E0D-B76E-8AF0864DAE91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Sheet4!$A$5:$A$15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Sheet4!$E$5:$E$15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EE-4E0D-B76E-8AF0864DAE91}"/>
            </c:ext>
          </c:extLst>
        </c:ser>
        <c:ser>
          <c:idx val="4"/>
          <c:order val="4"/>
          <c:tx>
            <c:strRef>
              <c:f>Sheet4!$F$3:$F$4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Sheet4!$A$5:$A$15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Sheet4!$F$5:$F$15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5EEE-4E0D-B76E-8AF0864DA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803503792"/>
        <c:axId val="1884129744"/>
        <c:axId val="0"/>
      </c:bar3DChart>
      <c:catAx>
        <c:axId val="1803503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4129744"/>
        <c:crosses val="autoZero"/>
        <c:auto val="1"/>
        <c:lblAlgn val="ctr"/>
        <c:lblOffset val="100"/>
        <c:noMultiLvlLbl val="0"/>
      </c:catAx>
      <c:valAx>
        <c:axId val="188412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3503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(2).xlsx]Sheet5!PivotTable6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2F-4854-A9A1-DA00FD3D23A8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2F-4854-A9A1-DA00FD3D23A8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Sheet5!$D$6:$D$47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2F-4854-A9A1-DA00FD3D23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934352560"/>
        <c:axId val="1854770592"/>
        <c:axId val="0"/>
      </c:bar3DChart>
      <c:catAx>
        <c:axId val="1934352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4770592"/>
        <c:crosses val="autoZero"/>
        <c:auto val="1"/>
        <c:lblAlgn val="ctr"/>
        <c:lblOffset val="100"/>
        <c:noMultiLvlLbl val="0"/>
      </c:catAx>
      <c:valAx>
        <c:axId val="185477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4352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(2).xlsx]Sheet10!PivotTable11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Sheet10!$B$4:$B$5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Sheet10!$A$6:$A$18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Sheet10!$B$6:$B$18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C6-4E2D-962D-22D545B6110E}"/>
            </c:ext>
          </c:extLst>
        </c:ser>
        <c:ser>
          <c:idx val="1"/>
          <c:order val="1"/>
          <c:tx>
            <c:strRef>
              <c:f>Sheet10!$C$4:$C$5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Sheet10!$A$6:$A$18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Sheet10!$C$6:$C$18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C6-4E2D-962D-22D545B6110E}"/>
            </c:ext>
          </c:extLst>
        </c:ser>
        <c:ser>
          <c:idx val="2"/>
          <c:order val="2"/>
          <c:tx>
            <c:strRef>
              <c:f>Sheet10!$D$4:$D$5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Sheet10!$A$6:$A$18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Sheet10!$D$6:$D$18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C6-4E2D-962D-22D545B611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4017520"/>
        <c:axId val="1933790688"/>
      </c:lineChart>
      <c:catAx>
        <c:axId val="1854017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3790688"/>
        <c:crosses val="autoZero"/>
        <c:auto val="1"/>
        <c:lblAlgn val="ctr"/>
        <c:lblOffset val="100"/>
        <c:noMultiLvlLbl val="0"/>
      </c:catAx>
      <c:valAx>
        <c:axId val="193379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401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  <a:p>
            <a:pPr>
              <a:defRPr/>
            </a:pP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Sheet3!$A$2:$A$13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Sheet3!$F$2:$F$13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C5-4391-8572-87BC72DF8485}"/>
            </c:ext>
          </c:extLst>
        </c:ser>
        <c:ser>
          <c:idx val="1"/>
          <c:order val="1"/>
          <c:tx>
            <c:strRef>
              <c:f>Sheet3!$G$1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Sheet3!$A$2:$A$13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Sheet3!$G$2:$G$13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C5-4391-8572-87BC72DF8485}"/>
            </c:ext>
          </c:extLst>
        </c:ser>
        <c:ser>
          <c:idx val="2"/>
          <c:order val="2"/>
          <c:tx>
            <c:strRef>
              <c:f>Sheet3!$H$1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Sheet3!$A$2:$A$13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Sheet3!$H$2:$H$13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C5-4391-8572-87BC72DF8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7261183"/>
        <c:axId val="1410570735"/>
      </c:lineChart>
      <c:catAx>
        <c:axId val="1467261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0570735"/>
        <c:crosses val="autoZero"/>
        <c:auto val="1"/>
        <c:lblAlgn val="ctr"/>
        <c:lblOffset val="100"/>
        <c:noMultiLvlLbl val="0"/>
      </c:catAx>
      <c:valAx>
        <c:axId val="1410570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261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1057275</xdr:colOff>
      <xdr:row>1</xdr:row>
      <xdr:rowOff>66675</xdr:rowOff>
    </xdr:from>
    <xdr:to>
      <xdr:col>11</xdr:col>
      <xdr:colOff>923925</xdr:colOff>
      <xdr:row>17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640FF5-C050-40B5-B9F1-B81D0471F0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320674</xdr:colOff>
      <xdr:row>3</xdr:row>
      <xdr:rowOff>60324</xdr:rowOff>
    </xdr:from>
    <xdr:to>
      <xdr:col>29</xdr:col>
      <xdr:colOff>361950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F454A2-50D5-4848-A493-A76F5B7DC1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250825</xdr:colOff>
      <xdr:row>2</xdr:row>
      <xdr:rowOff>114299</xdr:rowOff>
    </xdr:from>
    <xdr:to>
      <xdr:col>13</xdr:col>
      <xdr:colOff>415925</xdr:colOff>
      <xdr:row>17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2BEF66-D3FF-4C47-905E-5F81BD1030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172811</xdr:colOff>
      <xdr:row>0</xdr:row>
      <xdr:rowOff>54881</xdr:rowOff>
    </xdr:from>
    <xdr:to>
      <xdr:col>15</xdr:col>
      <xdr:colOff>490311</xdr:colOff>
      <xdr:row>16</xdr:row>
      <xdr:rowOff>102507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17B61B-7BC8-4B93-BE71-5692147E02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zemi, Sam" refreshedDate="43127.668398842594" createdVersion="6" refreshedVersion="6" minRefreshableVersion="3" recordCount="4115" xr:uid="{60EEAD9C-EE0A-4D7E-8DCB-ED80AE85C49B}">
  <cacheSource type="worksheet">
    <worksheetSource ref="A1:Q1048576" sheet="Sheet2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 funded" numFmtId="0">
      <sharedItems containsString="0" containsBlank="1" containsNumber="1" minValue="-100000000" maxValue="2314134.67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zemi, Sam" refreshedDate="43129.812411805557" createdVersion="6" refreshedVersion="6" minRefreshableVersion="3" recordCount="4115" xr:uid="{18692402-384B-4B4B-8A74-452AE96E51D0}">
  <cacheSource type="worksheet">
    <worksheetSource ref="A1:S1048576" sheet="Sheet2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 funded" numFmtId="0">
      <sharedItems containsString="0" containsBlank="1" containsNumber="1" minValue="-100000000" maxValue="2314134.67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 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0" base="17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7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8383.6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4378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2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390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0116.279999999999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391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519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10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.519999999999981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9.9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02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9588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2099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56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32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29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896.3300000000017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38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4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690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60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370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3082.6900000000023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200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690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2345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42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700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51.989999999999782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7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10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792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2529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5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251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7745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27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5860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20866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00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350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380.5500000000001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5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3082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6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28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2490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581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285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2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25.139999999999418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48.3299999999999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2415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64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270.3699999999998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88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527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37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3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63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094.2299999999996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3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431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85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64.659999999999968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54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60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1170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1301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351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870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735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0.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30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388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1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0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904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2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60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260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0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10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220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20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90.28999999999996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66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67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0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63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2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8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200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119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400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910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200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205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0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8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478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22.220000000000255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651.5799999999999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48.09999999999991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-6999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-2999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-10000000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-54849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-400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-430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-23613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-7810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-98133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-2000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-60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n v="-120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-7234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-71764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-500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-2597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-300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-5500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-145288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-20000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-10707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-299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-550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-543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-416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-19885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-700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-4996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-9908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-99888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-24986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-37997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-4964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-1460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-1349919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-3321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-2987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-500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-49999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-500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-49995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-236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-200000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-119360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-1700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-200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-109989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-767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-1940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-967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-49999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-9500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-111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-600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-187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-150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-27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-50000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-80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-799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-270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-100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-8018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-1449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-37800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-500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-4200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-150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-499655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-119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-4750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-99998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-100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-2497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-200000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-203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-223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-2472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-1000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-4428.45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-270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-600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-175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-14783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-6700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-1270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-11870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-5000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-2500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-8970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-2770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-6299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-4998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-12499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-439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-22150.7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n v="-88057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-490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-41185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-49640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-5000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-870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-150000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-600000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-20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-2875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-2800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-800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-300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-1494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-150000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-3890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-35000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-59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-1000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-15000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-149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-2600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-75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145.12000000000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4600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750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648"/>
    <n v="78.195121951219505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481.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10273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705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133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675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895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4228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4067.34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538.6599999999998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5083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2354.269999999996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27342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23953.4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640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480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350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4520.27000000000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910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555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45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3115.440000000000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570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47233.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210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404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2323.0100000000002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388.78999999999996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2240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679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904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674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359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9744.11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42108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132.3199999999997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535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2569.0499999999993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850.4599999999991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18035.509999999998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373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1445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605.3099999999977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723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300.80000000000018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001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130.1999999999971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360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6554.559999999998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4681.5499999999993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28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1254.83999999999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7895.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430.65999999999985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2435.5499999999993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124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4476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227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1929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2490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3410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41.28999999999996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820.3300000000017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950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8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2851.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312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206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24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9166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634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316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932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97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46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3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2198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9394.60000000000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45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2710.800000000002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550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64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2642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009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23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4209.779999999998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35.050000000000182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520.0400000000009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485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8758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235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201.519999999996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608.5900000000001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698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337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7028.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4636.199999999997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300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747.1800000000002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36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9296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5035.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38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5690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201.9300000000002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1100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544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17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6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3876.949999999997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2335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19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711.30000000000018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596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500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335.01000000000022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51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660.1199999999998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5505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21253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76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500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839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0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4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728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353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2412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660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182.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935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1066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242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495.5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4331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308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55444.119999999995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22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6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5223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559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804.4500000000007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00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485.35000000000036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887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36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230.25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906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833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263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82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216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215.73000000000002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3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86.260000000000218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84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283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31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671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651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528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30.05999999999994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202.1700000000000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26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42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3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-3285.5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-14699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-39570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-19847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-2796.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-4999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-9867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-650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-1132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-500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-976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-2585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-543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-300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-237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-109997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-100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-700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-18124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-45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-4995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-40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-1030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-999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-95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-59998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-9734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-29995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-2417.9899999999998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-195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-496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-2000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-270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-9484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-9918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-64955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-8827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-2000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-917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-38975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-847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-55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-10000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-53750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-1009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-374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-9924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-1568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-750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-600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-4949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-48459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-65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-29139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-3299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-200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-215093.41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-150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-1000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-1011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-32236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-28170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-999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-747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-7985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-29640.989999999998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-5499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-5000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-1200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-74782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n v="-100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-1000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-1000000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-3000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-19969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-700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-59999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-445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-6211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-1809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-628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-1000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-1977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-6386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-24165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-11948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-1997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-19360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-49600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-499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-1400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-4850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-7989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-43038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-1450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-72349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-500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-14795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-7175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-925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5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232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440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030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303.55000000000018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21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80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365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265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23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4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700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50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602.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410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10121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3.2200000000000273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-14999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-447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-249999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-2193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-49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-36308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-59948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-750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-999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-243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-4965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-71219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-4500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-24877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-2454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-750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-780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-14863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-75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-2399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-99988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-14945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-5000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-7493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-17999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-2500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-499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-1000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-24255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-248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-84858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-24894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-250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-88542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-1110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-59741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-79999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-499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-124986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-11825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-2999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-40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-10000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-899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-99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-900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-994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-27275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-8699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-7499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-4777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-99939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-725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-385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-2497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-99574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-1999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-7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-1650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-49969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-490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-9860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-7000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-14409.98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-150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-4869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-499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-25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-14853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-775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-13803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-8000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-1000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-47182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-1000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-515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-500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-1940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-40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-249999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-2970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-24739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-5659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-7500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-500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-2500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-20655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-44991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-500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-19965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-11989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-49310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-2000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-875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-499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-2499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-1996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-10000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n v="-199982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-999999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31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7665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272097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45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50029.479999999996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357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255.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41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938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999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86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32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4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31084.5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0075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3751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5678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3855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289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-48471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-990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-3884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-19930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-11096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-8136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-199992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-4499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-1431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-15698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-63651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-1817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-39186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-99795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-49985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-510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-98529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-3720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-2789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-4817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-5556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-2499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-49947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-3470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-29605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-1447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-50000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-96450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-5402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-84702.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-1753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-4974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-186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-64662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-14941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-59364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-174999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-2681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-84610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-22851.25999999999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-14597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-16882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-10377.99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-14163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-54519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-9902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-10000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-14329.40000000000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-31163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-1493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-120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-6620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-4839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-2480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-12751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-26111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-628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-99695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-1191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-14806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835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813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8006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46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383.0100000000002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7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35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943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417.44999999999982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226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6438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300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24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512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2170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677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774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120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1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350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22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293.79999999999927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50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264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16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56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33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3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5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15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55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585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2800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47.690000000000055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24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345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50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96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-220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-476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-350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-4285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-500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-4479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-400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-4823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-250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-234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-1750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-3799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-145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-372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-14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-9830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-3402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-297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-498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-14600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40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265.2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722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2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403.14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2140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70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1035.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60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4437.4599999999991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290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1.110000000000127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76.429999999999836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4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650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226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521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78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230.42999999999984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80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535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50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35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2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5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7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40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31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899.94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27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280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058.5500000000002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556.6599999999998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95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3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68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575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636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550.09999999999991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54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80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91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20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41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000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91.05999999999949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0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70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34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46.520000000000437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545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908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830.82999999999993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2041.6599999999999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08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5014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282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019.01000000000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242.01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796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2207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60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74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5065.3000000000029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50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95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528.0699999999999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87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-11460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-4399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-4983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-1910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-3800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-2155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-2860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-3799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-449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-776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-19938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-567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-793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-3455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-2270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-500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-186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-64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-4935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-1456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-3667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-372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-1198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-2999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-198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-250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-295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-100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-92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-22639.6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-287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-77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-355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-180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-12166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-780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-480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-300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-2430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-470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-4979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-650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-2991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-4840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-4984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-6304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-1500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-290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-250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-1548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-427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-10000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-347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-28018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-150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-6125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-330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-497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-3704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-1990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-550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-1036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-21320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-14670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-2673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-5840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-700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-2000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-12925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-50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-555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-1869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-811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-1880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-348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-345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-140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-34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-697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-271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-7456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-48839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-683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-2711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-43337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-97516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-14714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-85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-3520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-1972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-35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-30805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-29428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-1487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-8489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-28301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-4913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-117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-689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-30570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-29995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-5492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-178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-34623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-10912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-2470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-1022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-1643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-7894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-16000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-2704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-99774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-1307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-19589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-4972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-9739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-147111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-1791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-7561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-6013.84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-8514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-88877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-17497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-73468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-9894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-2811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-17450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-43390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-500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-8323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-2497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-4788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-9953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-52439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-195331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-9274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-393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-4935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-24865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-13831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-874876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200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-7039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-16789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-444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-49898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-376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-1670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-932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-4343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-11503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-1992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1071751.0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-1636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-6940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-8760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-97158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-19280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-1937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-2370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163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7554.1100000000006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298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743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3727.5499999999993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6949.820000000007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0.57999999999992724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232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7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1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48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740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458.84000000000015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38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500.090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352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556.22000000000025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2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680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41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-847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-5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-64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-91463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-699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-9734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-300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-1999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-14788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n v="-1200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-250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-50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-4336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-1485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-250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-350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-1000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-1000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-4000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-110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-495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-400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-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-100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-81923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-2919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-144949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-370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-2995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-1350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-993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-10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-74949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-74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-50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-95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-27926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-1765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-55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-2532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-1817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-67988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-994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-4959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-55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-2897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-17985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-110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-38617.66000000000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-13826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-1299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-17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-1979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-257.75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-14705.9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-474826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-984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-99953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-231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-497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-390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-99959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-757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-14757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-57029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-89856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-23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-1000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-24267.5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-995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-49745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-2499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-56727.08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-99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-599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-39947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-499821.48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-91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-439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-2095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-2500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-24997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-320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-4989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-89575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-300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-199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-344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-999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-19979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-4989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-4000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-8562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-298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-24999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-95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-3920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-1512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-3487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-7995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-500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-50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-400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-44814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-930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-7990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-5470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-2500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-14927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-4992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-224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-2500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-15089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-795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-467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-2481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-650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-9849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-7465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-675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-2884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-1800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-59965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-520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-1000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-7929.5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-1212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-59021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-16980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-998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-2490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-24975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-900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-12497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-14114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-19415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-17499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-600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-7499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-56800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-4412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-49996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-958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-2400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86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680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505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361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21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700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7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245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1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831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27780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350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4637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2994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562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35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46.2700000000004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2481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400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38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12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3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69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5530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360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30863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726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45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636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34304.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6398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689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6505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967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565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251.01000000000022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721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2397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-13940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-2868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-48063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-200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-3535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-2725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-50000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-500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-49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-884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-5000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-7324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-250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-2500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-822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-250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-7759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-2463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-906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-10309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76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40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340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77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291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222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30046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1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73.3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6623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3071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5389.1299999999974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10710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13577.560000000001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6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45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65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285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432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670.17000000000007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45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396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2000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62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35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300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40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3743.839999999997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9321.0999999999985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32.6300000000001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918.6499999999996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3571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348.1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636.779999999998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750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3542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1110.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2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33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25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355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8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37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300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37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7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335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10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49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350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905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9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840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05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5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059.1300000000001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-2414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-2220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-3822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-44243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-8864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37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-16900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-169930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-4572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-27554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-17797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-59596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-7499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-18853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-33870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-4924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-99497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-45598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-34894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-1366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-4508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-19514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-98870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-4629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-7325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-4959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-27127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-246583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-10115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-250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-118697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-2006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-1505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-2530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-29009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-4668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-168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-741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-4990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149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4166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7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231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55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10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5210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202.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253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3614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33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3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567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2815.5600000000004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50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350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04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098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559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7830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2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986.6900000000005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713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535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730.629999999997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55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496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0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342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2853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564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210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067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60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81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355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34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473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843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832.48999999999978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4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46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740.37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227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25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5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34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2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66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416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438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3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426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235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23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991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22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-14259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-24895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-1198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-298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-928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-400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-5999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-299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-6680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-190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-499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-3600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-5000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-4445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-2994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-585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-107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-19980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-2497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-2990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-5973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-1300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-100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-4581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-95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-1000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-4597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-11569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-4000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-11195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-738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-14985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-99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-2193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-19400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-254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-12999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-177980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-150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-1300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-495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-13000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-90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-499925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-20000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-8888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-9999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-18948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-1400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-2500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-1735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-1342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-4855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-600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-500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-3700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-2500000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86.6900000000005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340.69999999999982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28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3160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106924.35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260.36999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6032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225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372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377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229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9676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307.74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368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3300.45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33693.27999999999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3393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540807.11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598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8520.199999999997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-4895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-4995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-695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-200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-6550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-19952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-1000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-1464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-500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-2005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-110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-397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-240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-4555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-200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-150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-14999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-294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-199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-2099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3449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318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295.92999999999984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115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573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7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1380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99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4137.2200000000012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65.60000000000036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651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16057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4001.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61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7156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472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9297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158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302.75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625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2555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6950.09999999999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4596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3210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924.149999999999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4675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365.5500000000001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5447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29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2189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85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19201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20313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23830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297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18037.009999999998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958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84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7197.2200000000012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2680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-1799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-48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-224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-100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-2999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-711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-2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-640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-330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-649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-350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-2185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-600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-2000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-75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-82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-2400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-71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-149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-240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-993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-400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-591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-999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-390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-236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-8150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-21590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-3000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-3516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-1202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-237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-8777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-9494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-7709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-4350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-9945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-1692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-3305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-175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-99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-9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-19985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-120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-420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-150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-7499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-516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-120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-58980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-990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-25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-21997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-79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-9972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-31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-1500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-799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-50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-4633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206.2300000000000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2.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0.66000000000008185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619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41.60000000000036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80.329999999999927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451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275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3437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201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5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35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30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420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3210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7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500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30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060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19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8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8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4150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9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340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37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220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6610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55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6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50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60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9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50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279.44000000000005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35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3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95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540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204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236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581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22.32999999999992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83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30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3711.52000000000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21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6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25.119999999999891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233.4500000000007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9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64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923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98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211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80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560.219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681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522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913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211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79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3.470000000000027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220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590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5085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374.16000000000008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460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700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276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50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924.38000000000466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-600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-2740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730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-4982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-687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-2228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-186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-19958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-261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-272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-999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-10595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-30000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-9974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-12500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-4889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-14788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-504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-16499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-4949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-69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-200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-550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-4513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-700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-166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-4966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-8950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-500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-295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-2303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-4989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-1850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-1870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-3492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-396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-377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-500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-2879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-9350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-5965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-494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-430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-2999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-39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-1000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-300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-100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-400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-1000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-4499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-890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-297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-3150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-498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-999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-300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30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25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01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98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7215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44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4974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2360.5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5081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290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1922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200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895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5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55.60000000000036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800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330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3272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7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229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-8844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-5066.520000000000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-150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-2714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-4813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-3891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-10654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-3305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-464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-2812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-135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-11342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-466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-4149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-49005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-7014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-18077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-4083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-29578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-30523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-3012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-19147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-99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-8467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-5424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-79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-31364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-2893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-9719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-29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-8003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-1715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-14810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-324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-13818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-3930.17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-3680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-14645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-1803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-12110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-10048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-14309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-19409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-4447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-16406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-3120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-4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-5396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-5635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-875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-609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-300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-24491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-858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-1500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-117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-24293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872.2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1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2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1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2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53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32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000.25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23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30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50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650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8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20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5017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124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.4900000000000091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105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80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3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50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2400.6100000000006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2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5689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522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221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37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2545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318.5499999999992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4730.16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486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955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251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-25000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-1654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-249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-3712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-109996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-2487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-1999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-2378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-1000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-313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-1834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-19788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-7964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-15997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-9949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-28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-6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-800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-4994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-3996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453.6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30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74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25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335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52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32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5350.13000000000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5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8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0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56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0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56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4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300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234.11000000000013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-9633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-988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-1602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-499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-24958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-28620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-2991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-24567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-30061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-51514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-4249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-2035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-47363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-606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-49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-19898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-184975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-24740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-263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-5697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552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311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176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432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55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430.69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20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80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270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412.02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36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4346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181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210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239.0100000000002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523.4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239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070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46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65295.890000000014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2306.42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605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275222.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24801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3731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5.07000000000005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70021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3001.3000000000029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48248.96000000000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5622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34465.3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18892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29947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125410.019999999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116420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20251.410000000003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93490.02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5673.4400000000005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2532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00538.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9292.5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510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142343.12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8114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106743.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54026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92483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95816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51590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652110.87000000011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14362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310525.0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55099.199999999997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17393.3399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9864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151165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463422.5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29802.309999999998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127412.0100000000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-7119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-18000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-31581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-1182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-1549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-1999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-3164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-5975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-495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-2491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-1860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-1498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-200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-320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-92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-13380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-650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-1845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-30764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-437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15517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58397.11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1060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67210.240000000005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7104.0299999999988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73920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570.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268.21000000000004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102579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66015.8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359782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674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631862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2314134.67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936.01000000000022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82154.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6275.599999999998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458.2299999999959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153963.9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385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9055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25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1941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80920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8370.769999999996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20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785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6530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4136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017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51047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966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223719.59000000003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88829.14000000001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9500.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20047.64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2564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452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4445.1400000000003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7777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23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62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232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35240.01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2110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293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41082.449999999997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0095.349999999999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373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2429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12652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5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47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4045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26726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15334.8300000000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74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3037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24100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396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922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238822.27000000002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39686.050000000003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372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33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305.9700000000012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4203.330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27165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36146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7673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52604.29999999998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57821.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793594.99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7754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624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188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407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510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6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0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250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412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28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5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465.320000000000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510.01000000000022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203.2299999999996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3684.200000000000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77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3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719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2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971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220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26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360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3587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236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308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54.65999999999985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170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26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7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30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340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23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1885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434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573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346.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70.43000000000029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-4971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-7969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-45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-98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-59148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-1999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-19924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-14975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-1764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-41915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-47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-97887.01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-984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-5896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-452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-79952.31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-35797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-872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-28374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-49944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-1500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-989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-177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-34893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-10435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-499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-387284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-98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-200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-49595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-44882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-2995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-37259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-24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-4885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-54507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-53856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-280229.8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-3574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-991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63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55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805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45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966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932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3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3884.689999999998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283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243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131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1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10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301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3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9660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61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359.21000000000004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062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12725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700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184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87848.5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93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82928.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17151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4839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607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4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17748.82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52856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437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935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937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255309.330000000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157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422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8843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10.9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24167.25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9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49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39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30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254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457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2390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86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5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1155.01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310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5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456.65999999999985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40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60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31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13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143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177415.01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523.310000000001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745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0744.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5692.33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220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27803.24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19790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5801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0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693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1223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4552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496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7006.6699999999983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8534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706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26009.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1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13851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10188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3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82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505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240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21877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2928.1900000000005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15505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01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17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7373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589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13403.5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023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767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5673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679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787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1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4802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397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304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5610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728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4254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155062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36618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256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300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49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2000.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26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3492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3414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29750.5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25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640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25.659999999999854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373.2700000000004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64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898.98999999999978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1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61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820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45.0100000000002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70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2304.04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303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3435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52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750.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680.2200000000003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625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603.60999999999967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42.020000000000437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22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236.55000000000018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30.79000000000019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653.11000000000058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400.4700000000002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60835.360000000001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370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23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3792.0200000000004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683.64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65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606.3999999999996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6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053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231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433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-6427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-2615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-130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-5945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-920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-1489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149133.01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154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480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848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3545.100000000000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577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673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78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56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84146.5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279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71.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4855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2311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-500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-550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-9700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-999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-300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-5996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-98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-6973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-47490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-5000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-18792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-200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-100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-34975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-794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-1000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-2700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-150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-6399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-4998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-20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-30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-17500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-128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-100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-22370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-49330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-3990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-2500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-24918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-200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-5320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-8499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-2199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-1000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-2673.67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-250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-11000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-3000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-14945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-8477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-292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-95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-992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-6421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-3000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-14897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-36537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-1597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-51000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-1997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-420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-999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-4997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-3300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-499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-12400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-400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-1300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-5000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-27799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-11948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-998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-1500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-3874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-1905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-16443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-1497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-24540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-1500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-24849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-800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-2975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-14540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-596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-19995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-100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-24995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-300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-14369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-5999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-499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-5999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-24690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-349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-2000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-49999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-34999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-137995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-297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-99998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-13998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-1000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-19974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-248776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-116955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-800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-149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-1000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-499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591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62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502.989999999998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25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3640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339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81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30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800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230.0300000000006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5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201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641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29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246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213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530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50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67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67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28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321.25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3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222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561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8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44.3400000000001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6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31.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40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2682.0200000000004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0.18000000000029104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1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60.7199999999998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535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2200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00.32999999999998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516.4399999999996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51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676.10999999999967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6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49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0.75999999999999091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201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178.5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07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6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50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5740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5.079999999999927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413.0499999999999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510.85999999999967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410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80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-107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-10991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-1000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-3500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-700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-4970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-4285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-2000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-94000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-4992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-10000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-115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-18000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-11790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-4070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-2200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-16233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-500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-14993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-10000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185.9899999999998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508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20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26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518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8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289.98999999999978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257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8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04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800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0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75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4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0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2343.169999999998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85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246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25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4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4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06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410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092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11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4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5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0.5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9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8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684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4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4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66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11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90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-10000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-992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-2000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-4000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-99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-3500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-448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-995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-63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-694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-9975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-3000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-800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-1000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-8500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-1000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-1500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-600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-19972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-8449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-4470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-8999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-99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-1000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-299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-2995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-48783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-5767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-49995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-300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-147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-299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-1000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-79999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-13175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-2674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-141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-1830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-89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-4653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280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27131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26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843.5999999999985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7421.5700000000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6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24616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991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71330.39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9407.6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95970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7176.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76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210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39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3633.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388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808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8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2837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6882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467.76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28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02353.6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1284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30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820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87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387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2933.0499999999993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3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12731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5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331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6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9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70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-1485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-50000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-664402.6899999999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-97947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-17900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-457913.5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-246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-11894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-124876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-59642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-274767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-99115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-45124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-99949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-1184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-13284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-24378.62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-97909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n v="-47667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-1998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4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36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919.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600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810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5929.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60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70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201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-36393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-2216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-6681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-2896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-1300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-23103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-104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-1608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-799890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-39868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-3172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-794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-4302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-1496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-6920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-4999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-3000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-1500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-49926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-34999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-71414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-64965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-3475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-4960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-29999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-14929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-56610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-16939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-7973.99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-2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-9929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-1830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-6559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500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-17855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-1476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430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20067.57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6643.07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80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32340.210000000006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28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72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336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408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19754.68999999999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998.0100000000002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5026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645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530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453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021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7627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4806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4858.8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7817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393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15274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333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8979.010000000002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291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2190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3769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2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6586.01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832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43818.240000000005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2397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125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-796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-176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-599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-1516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-624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-2199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-360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-4947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-989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-1999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-3274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-425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-1620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-1000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-240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-8952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-149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-1766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-89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-500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-496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-3225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-3931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-395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-400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-4900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-3966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-5998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-798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-17917.7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-1998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-800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-52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-343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-4850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-19345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-299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-4095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-2447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-10000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66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20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40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234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446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9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50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35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60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50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52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056.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2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30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24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211.61000000000058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70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831.7399999999997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330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66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55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27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50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4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363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300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60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205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66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772.11999999999989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16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355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247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8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240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72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0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0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5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40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3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63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320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367.98999999999978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223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56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870.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35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40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40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0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-99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-150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-120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-520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-5134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-800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-200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-3493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-495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-7689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-450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-4905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-950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-583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-30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-2854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-3050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-100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-196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-3734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-170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-12645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-4998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-2460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-2888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-4955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-199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-8698.2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-1982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-4250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-9533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-300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-154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-4729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-19993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-15000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-5350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-2937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-1117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-920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-550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-498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-809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-448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-270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-19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-2995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-3000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-185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-1979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-9727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-5000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-497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-5000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-477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-2375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-1145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-718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-1000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-2095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-744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-149975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-496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-142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-287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-543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-249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-933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-17998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-29999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-1143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-12410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-9998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-24999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-38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-1705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-1563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-363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-54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-1829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800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100.6900000000023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750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555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65.55000000000018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45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5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69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200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3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280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500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5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230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8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-24999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-15915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-300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-990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-5000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-1998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-23928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-49997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-97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-500000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-48904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-18395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-39939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-1500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-485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-6578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-14720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-8000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-1000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-3000000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48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35.6899999999996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35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3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696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210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360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7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3740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0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50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407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221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70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275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157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3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53985.91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88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21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32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2600.2000000000007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530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280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3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1073.24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744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2518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3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514.5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255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15777.009999999998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595.4300000000002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35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512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2172.600000000000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620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4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35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49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87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7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68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56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3276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222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285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30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3185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4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72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21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7321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5055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390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257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3401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2903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1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396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2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2196.709999999999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668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566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742.779999999998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22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87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420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501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121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08.260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7177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245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3320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250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3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-26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-4992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-996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-30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-19999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-2500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-5000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-17997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-14549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-219665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-100000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-3316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-2413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-6652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-2499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-30805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-780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-249825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-85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-9666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-4827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-11998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-279935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-24978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-1370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-8494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-21895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-59929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-1322440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-199962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-997897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-900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-19944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-3589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-24390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-1995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-1987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-64874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-1914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-21356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-4204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-98816.8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-3090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-99975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-1487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-19205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-8285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-46967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-172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-10173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-2200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-9742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-408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-281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-3369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-959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-3209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-4997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-19867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-2499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-14672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-10479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-104590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-7500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-9700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-320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-999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-4984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-999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-1299872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-149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-8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-3980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-799974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n v="-150000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-23960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-10000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291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-124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-962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-3455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-2999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40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-77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-615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39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-145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-20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-47300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-9904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-24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-270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-70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-2460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-2500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-44750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3505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56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50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35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31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7067.5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905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4425.229999999999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0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4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70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502.22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69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2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086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450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69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470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21079.8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485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605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241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24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61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300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300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478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282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435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076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594.81999999999971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237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45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62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225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310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70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244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-70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-48220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-400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-3599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-9898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-4413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-1100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-1430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-299820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-885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-2989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-239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-49999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-197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-227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-75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-50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-7727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-500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-2950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7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835.7000000000007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773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4541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050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256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23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72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25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22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26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37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620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295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610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47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50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300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6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573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257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610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31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940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5.71000000000003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481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20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275.63999999999942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345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346.9799999999995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3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2730.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227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47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9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46.5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95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271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388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6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626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36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63.5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22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25.9899999999997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36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418.5999999999985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462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371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304.15999999999985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75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728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877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315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560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2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30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45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296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205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758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430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85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828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60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080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820.5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38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48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605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265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26.489999999999782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65.2100000000000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424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7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188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3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0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20.009999999999991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661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4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48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085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00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28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28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677.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8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130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66.799999999999955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780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208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5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246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32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886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40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.180000000000291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65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512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40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25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3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50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2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25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5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1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835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6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94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226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60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495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6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255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327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348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145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0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500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6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5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5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38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6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5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55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3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107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5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460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2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2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250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24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67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590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10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78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0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60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40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95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266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77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3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230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84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42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73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90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26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205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0.65999999999985448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0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50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57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450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36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615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87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233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420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65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3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443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4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5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4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10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1.5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42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555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18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25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535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5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78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9.9999999999909051E-3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3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80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266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273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0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215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891.09999999999854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305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5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45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70.9899999999997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93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25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5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2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295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3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5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416.1400000000001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260.92000000000007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65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567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8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7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205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56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26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8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85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5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2739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80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238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31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45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95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55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3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16.18000000000029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60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950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3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375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2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573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41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2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2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276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25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41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640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880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1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2008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356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65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55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636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635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27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29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200.2199999999998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343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732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35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4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10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6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21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8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9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4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440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90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515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5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8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50.69000000000005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27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243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546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30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66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01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9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60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280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82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31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2810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6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80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543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56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1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69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60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2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70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25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5043.25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40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20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20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27.5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345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671.10999999999967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5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3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270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60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5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27.45000000000004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275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9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8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0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24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287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33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84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355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8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0.20000000000004547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25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1870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25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46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650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70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33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100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3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52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54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319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41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48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8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65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510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87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2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060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385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210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90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3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04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900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2220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20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7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620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40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2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30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54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29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0.9900000000000090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50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48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8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73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-10000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-999998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-2999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-8375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-40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-3238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-71815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-222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-15000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-207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-3084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-24999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-94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-300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-685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-2500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-4179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-999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-951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-470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53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30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20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452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116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81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29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21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61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330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14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9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9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95.110000000000127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3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382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2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30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46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54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2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230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348.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50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202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38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176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380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293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285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5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2.2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275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550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30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118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260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97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260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100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60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526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20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06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275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246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09.0099999999999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9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32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860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14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82.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53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7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4030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3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2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90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44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30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697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2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49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40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68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9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9.55000000000018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81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202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-18138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-463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-90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-4880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-71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-150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-1073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-130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-149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-550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-1230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-319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-1642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-2000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-490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-220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-120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-9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-8298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-2475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76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2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27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32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65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67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50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50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298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35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409.7700000000004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50.770000000000437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78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942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265.01000000000022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33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306.10999999999967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460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5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410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53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864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21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597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50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435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3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34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50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01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658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-7450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-3434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-1500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-150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-12465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-282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-495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-59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-22499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-62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-6897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-9598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-2111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-4574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-300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-964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-800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-149997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-7495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-1045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326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575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91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9.989999999999782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602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9.9999999999909051E-3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288.56999999999994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4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320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6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30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5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5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50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20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27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5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80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1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30.11000000000001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5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200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271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2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0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4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4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-912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-3903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-3935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-5734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-39158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-6811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-880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-10871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-2788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-96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-164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-998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-9997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-9212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-97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-499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-474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-49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-2499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-4940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-190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-7499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-600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-494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-176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-198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-1749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-499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-12659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-8500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-1460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-1500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-550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-62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-3000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-1841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-23759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-1799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-1500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-6520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-47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-3000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-1500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-1000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-37500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n v="-1000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-196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-1458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-788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-12476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-540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-100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-3922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-14480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-95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-1430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-2060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-168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-987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-236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-2975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-1535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-150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-9997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-132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-490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-847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-685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-59865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-581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-500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-14999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-900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-1591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-1495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-200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-349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-5988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-4910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-236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-300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-68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-10116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-12710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-135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-498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-2475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-4349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-19547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-1000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-800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-11999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-5898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-4450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-168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-2000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-400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-28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-4995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-4989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-545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-120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-3218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-500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-199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-580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-2899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-3000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-8423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-397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-199999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-25975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-1760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-2500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-132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-550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-27993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-1359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-908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-295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-4979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-1355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-1000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-1874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-171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-7455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-1290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-4473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-261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-1498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-13864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-78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-1095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-680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-678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-680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-8869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-1786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-5890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-2050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-2877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-68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-726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-1405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-1359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-451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-249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-1468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-300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-1581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-40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-9459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-49997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-199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-130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-2503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-300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-53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-5844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-799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-747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-1227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-179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-499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-29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-29998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-199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-940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-185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-5458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-231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-575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-1974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-900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-6999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-430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-989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-137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-347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-500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-14875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-5479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-700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-79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-4750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-400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-2785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-1439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-2000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-2100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-500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-5635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-17758.010000000002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-1330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-631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-317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-620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-21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-20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-550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-4979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-9979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-30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-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-499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-5140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-4890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-13999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-1998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-1499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-50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-1874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-39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-888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-4119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-705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-2725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-3655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-9750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-971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-525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-19510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-9365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-161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-397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-14975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-1955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-3460.05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-820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-83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-2000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-996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-34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-2015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-1424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-70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-13665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-25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-2995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-300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-1874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-147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-2741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-299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-349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-953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-960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-1784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-4760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-968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-1396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-10998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-2440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-1270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-2920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-3100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-1000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-7500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-445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-27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-60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-363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-90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-2359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-30700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-1470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-1959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-2941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-50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-214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-2906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-2499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-1497"/>
    <n v="1"/>
    <x v="1"/>
    <x v="6"/>
  </r>
  <r>
    <m/>
    <m/>
    <m/>
    <m/>
    <m/>
    <x v="4"/>
    <x v="21"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8383.6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4378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2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390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0116.279999999999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391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519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10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.5199999999999818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9.99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5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02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9588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2099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56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32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29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896.3300000000017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385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4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690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60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370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3082.6900000000023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200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690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2345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42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700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51.989999999999782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70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10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792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2529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57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251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7745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27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5860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20866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00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350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380.55000000000018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5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3082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6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289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0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2490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581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285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2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25.139999999999418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48.32999999999993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2415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64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270.3699999999998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880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527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372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325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63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094.2299999999996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36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431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85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64.659999999999968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540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60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1170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1301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351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870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735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0.5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5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306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388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15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0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904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2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60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260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06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10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220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200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90.28999999999996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665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67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0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63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25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85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200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1195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400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910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200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2050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0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82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478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22.220000000000255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651.57999999999993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48.09999999999991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-69990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-2999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-10000000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-54849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-400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-430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-23613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-7810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-98133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-2000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-60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n v="-120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-72345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-71764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-500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-2597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-300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-5500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-145288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-20000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-10707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-2990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-550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-5430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-416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-19885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-700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-49960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-9908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-99888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-249860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-379970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-49641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-1460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-1349919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-33215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-2987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-500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-499990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-500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-49995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-2365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-200000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-119360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-1700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-200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-109989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-767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-1940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-967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-49999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-9500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-111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-600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-187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-150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-27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-50000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-80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-799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-2701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-100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-8018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-1449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-37800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-500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-4200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-150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-499655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-11950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-4750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-99998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-100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-2497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-200000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-2035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-223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-24721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-1000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-4428.45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-270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-600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-175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-14783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-6700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-1270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-11870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-5000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-2500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-8970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-2770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-6299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-49980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-12499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-4390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-22150.78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n v="-88057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-4900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-41185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-49640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-5000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-870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-150000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-600000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-20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-28750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-2800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-800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-300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-14940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-150000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-3890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-35000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-599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-1000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-15000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-14950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-2600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-750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145.1200000000008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4600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750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648"/>
    <n v="78.195121951219505"/>
    <x v="0"/>
    <s v="documentary"/>
    <x v="243"/>
    <d v="2014-02-21T20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481.5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86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10273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705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133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675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895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4228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1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4067.34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538.6599999999998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5083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2354.2699999999968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27342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23953.4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640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480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350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4520.2700000000004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910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555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45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3115.440000000000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570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47233.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210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404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2323.0100000000002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388.78999999999996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2240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679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904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6748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359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9744.11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42108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132.3199999999997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535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2569.0499999999993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850.4599999999991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18035.509999999998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373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1445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605.3099999999977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723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300.80000000000018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001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130.1999999999971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360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6554.559999999998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4681.5499999999993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28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1254.83999999999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7895.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430.65999999999985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2435.5499999999993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124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4476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2275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1929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2490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3410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41.289999999999964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820.3300000000017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950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805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2851.5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312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2066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241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9166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634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316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932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978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46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3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2198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9394.600000000006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456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2710.800000000002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550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640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2642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009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235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4209.779999999998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35.050000000000182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520.0400000000009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485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8758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235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201.519999999996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608.5900000000001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698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3375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7028.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4636.1999999999971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300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747.18000000000029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3690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9296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5035.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38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5690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201.9300000000002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1100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544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175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6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3876.9499999999971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2335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19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711.30000000000018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596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500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335.01000000000022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514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660.11999999999989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5505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21253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76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500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839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0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46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728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353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2412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660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182.5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935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1066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242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495.5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43316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308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55444.119999999995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22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6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5223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559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804.45000000000073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00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485.35000000000036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887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361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230.25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906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833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263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82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216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215.73000000000002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3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86.260000000000218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84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283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31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671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651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528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30.05999999999994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202.17000000000007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26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42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3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-3285.5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-14699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-39570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-19847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-2796.1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-4999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-9867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-650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-11324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-500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-976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-2585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-5430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-300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-237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-109997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-100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-700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-18124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-45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-4995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-40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-10309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-9990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-950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-59998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-9734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-29995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-2417.9899999999998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-195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-496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-2000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-270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-94849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-9918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-64955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-8827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-2000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-917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-38975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-8475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-55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-10000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-53750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-1009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-374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-9924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-1568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-750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-600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-4949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-48459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-65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-29139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-3299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-200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-215093.41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-150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-1000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-1011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-32236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-28170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-9990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-7470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-79851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-29640.989999999998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-549950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-5000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-1200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-74782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n v="-100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-1000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-1000000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-3000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-19969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-700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-59999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-4450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-6211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-18090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-6285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-1000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-19770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-6386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-24165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-11948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-199750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-19360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-49600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-4990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-1400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-4850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-7989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-43038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-1450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-72349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-500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-14795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-7175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-9255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5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232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440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030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303.55000000000018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210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80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365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265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23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4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700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50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602.5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410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10121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3.2200000000000273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-14999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-4475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-249999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-21930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-494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-36308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-59948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-750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-9991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-243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-4965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-71219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-4500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-24877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-2454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-750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-7800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-14863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-75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-239950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-99988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-14945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-5000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-7493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-17999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-2500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-4999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-1000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-24255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-2480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-84858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-24894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-250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-88542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-11100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-59741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-79999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-4990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-124986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-11825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-2999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-40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-10000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-8999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-990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-900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-994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-27275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-8699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-7499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-4777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-99939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-7250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-385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-2497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-99574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-1999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-7480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-1650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-49969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-4900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-9860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-7000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-14409.98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-150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-4869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-4990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-25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-14853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-775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-13803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-8000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-1000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-47182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-1000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-515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-500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-1940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-40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-2499999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-29700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-24739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-5659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-7500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-500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-2500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-20655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-449910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-500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-199650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-11989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-49310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-2000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-875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-4999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-24998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-1996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-10000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n v="-199982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-999999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31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7665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272097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452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50029.479999999996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3574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255.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41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9388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999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86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32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4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31084.5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0075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3751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5678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3855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289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-48471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-990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-3884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-199300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-11096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-8136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-199992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-44990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-14316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-15698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-63651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-1817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-39186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-99795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-49985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-510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-98529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-37208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-2789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-4817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-55566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-2499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-49947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-3470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-29605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-1447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-50000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-96450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-5402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-84702.5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-17532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-49740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-186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-64662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-149410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-59364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-174999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-2681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-84610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-22851.25999999999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-14597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-16882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-10377.99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-14163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-54519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-9902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-10000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-14329.400000000001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-31163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-14939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-120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-6620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-4839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-24801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-12751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-26111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-628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-99695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-11910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-14806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835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813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8006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469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383.01000000000022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70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35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943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417.44999999999982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226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6438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300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24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512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2170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677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7745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120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1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3500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222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293.79999999999927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50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264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16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56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331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3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5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15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55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585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2800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75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47.690000000000055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24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345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50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96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-220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-4765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-350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-4285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-500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-4479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-400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-4823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-250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-234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-1750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-37990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-1450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-3727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-14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-9830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-3402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-2979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-498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-14600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40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265.23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722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25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403.14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2140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70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1035.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60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4437.4599999999991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290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1.110000000000127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76.429999999999836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425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650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35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226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521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782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230.42999999999984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80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535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50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35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20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51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7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40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311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899.94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27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280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058.5500000000002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556.6599999999998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95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35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68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575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636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550.09999999999991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54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80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91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20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41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000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91.059999999999491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0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706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345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46.520000000000437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545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908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830.82999999999993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2041.6599999999999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66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8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5014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282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019.01000000000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242.01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796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2207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60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74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5065.3000000000029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50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95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528.06999999999994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87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-11460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-4399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-49830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-1910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-3800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-2155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-2860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-3799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-44950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-7760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-19938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-5675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-793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-3455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-2270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-500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-1866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-64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-4935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-1456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-3667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-3720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-1198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-2999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-1980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-250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-295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-100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-928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-22639.6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-2875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-7740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-355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-180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-12166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-780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-480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-300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-2430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-470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-4979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-650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-29910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-4840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-4984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-6304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-1500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-290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-250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-15480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-427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-10000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-3470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-28018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-150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-6125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-330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-4970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-3704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-19900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-550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-10365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-21320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-14670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-2673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-5840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-700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-2000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-12925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-50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-555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-1869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-811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-1880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-3480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-3450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-140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-3460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-697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-2710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-7456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-48839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-683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-2711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-43337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-97516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-14714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-85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-3520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-19727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-35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-30805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-29428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-1487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-8489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-283016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-49139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-11767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-6896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-30570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-29995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-5492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-178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-34623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-109121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-2470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-10224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-16438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-7894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-16000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-2704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-99774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-1307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-19589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-49720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-97393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-147111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-1791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-75616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-6013.84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-8514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-88877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-17497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-73468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-9894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-2811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-17450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-43390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-500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-8323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-2497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-4788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-9953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-52439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-195331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-9274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-393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-4935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-24865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-13831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-874876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200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-7039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-16789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-444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-49898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-3766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-16704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-93250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-43435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-115030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-1992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1071751.05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-1636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-6940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-8760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-97158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-192803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-19379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-23700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1636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7554.1100000000006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298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743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3727.5499999999993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6949.820000000007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0.57999999999992724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232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727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76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4842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740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458.84000000000015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38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500.090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352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556.22000000000025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2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680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41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-84750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-5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-640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-91463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-699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-9734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-300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-1999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-14788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n v="-1200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-250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-50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-4336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-1485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-250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-350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-1000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-1000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-4000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-110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-4950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-400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-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-100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-81923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-2919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-144949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-370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-2995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-1350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-9930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-10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-74949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-740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-50593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-95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-27926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-17656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-55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-2532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-18179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-67988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-994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-49590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-55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-28974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-17985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-110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-38617.660000000003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-13826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-1299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-17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-1979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-257.75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-14705.99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-474826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-9848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-99953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-23197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-497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-3900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-99959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-757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-14757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-57029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-89856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-23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-1000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-24267.5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-9955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-49745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-2499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-56727.08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-99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-5990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-39947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-499821.48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-91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-439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-2095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-2500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-249971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-320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-4989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-89575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-300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-1990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-34415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n v="-999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-19979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-4989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-4000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-8562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-2980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-24999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-950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-3920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-1512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-3487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-7995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-500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-50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-400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-44814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-930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-79900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-5470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-2500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-14927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-4992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-224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-2500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-15089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-7950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-467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-2481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-650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-9849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-7465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-675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-2884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-1800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-59965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-520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-1000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-7929.5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-1212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-59021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-16980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-998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-24900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-24975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-900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-124970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-14114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-19415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-174990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-600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-7499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-56800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-4412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-49996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-958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-2400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86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680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505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361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211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700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7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245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1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831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27780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3500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4637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2994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5621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35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29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46.2700000000004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24811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400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383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12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35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696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5530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360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30863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726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45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636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34304.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6398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689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6505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967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565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251.01000000000022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721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2397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-13940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-2868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-48063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-200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-3535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-2725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-50000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-500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-4960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-884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-5000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-7324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-250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-2500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-822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-250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-7759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-2463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-906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-10309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76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405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340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77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291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222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30046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18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73.3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6623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3071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5389.1299999999974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10710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13577.560000000001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6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451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65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285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432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670.17000000000007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45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396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2000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62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35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300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40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3743.839999999997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9321.0999999999985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32.6300000000001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918.64999999999964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3571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348.17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636.7799999999988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750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3542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1110.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20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33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25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355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8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37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300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37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70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335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10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49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350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905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93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840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050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55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059.1300000000001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-2414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-22207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-38229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-44243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-8864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37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-16900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-169930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-4572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-27554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-17797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-59596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-74999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-188533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-33870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-4924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-99497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-455981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-34894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-1366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-45080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-19514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-98870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-4629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-7325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-49592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-27127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-246583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-10115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-250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-118697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-20060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-15053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-25309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-29009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-46683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-168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-7410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-49900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149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4166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7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231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55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10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5210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202.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253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3614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33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363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567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2815.5600000000004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506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350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04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098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559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7830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20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986.6900000000005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713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535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730.629999999997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55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496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0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342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2853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5642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210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67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60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81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355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349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473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843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832.48999999999978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4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46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740.37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227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25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5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34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235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66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416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438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385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426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235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236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991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22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3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-14259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-24895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-1198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-298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-928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-400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-5999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-299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-6680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-1900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-499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-3600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-5000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-4445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-2994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-5855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-107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-199800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-2497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-29900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-5973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-1300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-100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-4581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-95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-1000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-4597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-11569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-4000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-11195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-73810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-14985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-992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-2193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-19400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-2545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-12999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-177980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-150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-1300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-495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-13000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-90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-499925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-20000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-8888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-99999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-18948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-1400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-2500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-1735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-1342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-4855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-600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-500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-3700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-2500000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86.69000000000051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340.69999999999982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28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3160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106924.35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260.36999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6032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225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3728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377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229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9676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307.74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368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3300.45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33693.27999999999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3393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540807.11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598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8520.199999999997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-4895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-4995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-6950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-200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-6550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-19952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-1000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-14640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-500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-2005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-1100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-3970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-240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-4555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-200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-150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-14999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-2943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-199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-2099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34492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318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295.92999999999984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1156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573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7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1380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991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4137.2200000000012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65.60000000000036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651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16057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4001.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61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71567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472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9297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1580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302.75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625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2555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6950.099999999999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4596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3210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924.1499999999996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4675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365.55000000000018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5447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29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2189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85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19201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20313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23830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297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18037.009999999998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9588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84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7197.2200000000012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2680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-1799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-480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-2240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-100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-2999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-711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-2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-640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-330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-649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-350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-2185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-600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-2000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-75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-82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-2400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-715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-14950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-2406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-993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-400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-591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-9990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-3900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-236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-8150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-21590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-3000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-3516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-12020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-237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-8777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-9494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-7709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-4350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-9945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-1692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-3305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-175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-99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-9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-19985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-120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-420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-150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-7499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-516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-120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-58980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-990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-25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-21997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-79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-99720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-3175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-1500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-799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-50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-4633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206.2300000000000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2.5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0.66000000000008185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619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41.60000000000036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80.329999999999927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451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275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3437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201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50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5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35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30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420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3210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7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500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30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060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19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8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80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4150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95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340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37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220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6610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55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65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506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60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9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50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279.44000000000005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35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35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950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540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204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236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581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22.32999999999992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83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30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3711.52000000000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21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643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25.119999999999891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233.4500000000007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9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64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923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98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211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80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560.219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681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522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913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211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79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3.470000000000027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220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590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5085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374.16000000000008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460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700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276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500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924.38000000000466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-600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-2740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730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-4982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-687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-2228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-1865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-19958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-2610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-2720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-999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-10595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-30000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-9974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-12500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-4889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-14788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-5040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-16499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-4949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-698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-200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-550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-4513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-700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-1665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-4966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-8950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-500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-2950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-2303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-4989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-1850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-1870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-34925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-3965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-377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-500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-2879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-9350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-5965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-4940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-4304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-2999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-39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-1000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-300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-100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-400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-1000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-4499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-890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-297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-3150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-4980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-999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-300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30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75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25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01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98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7215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44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4974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2360.5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5081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290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1922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200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895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5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55.60000000000036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800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330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3272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7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229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-8844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-5066.520000000000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-150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-2714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-4813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-38919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-10654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-3305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-4642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-28123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-135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-11342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-4665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-4149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-49005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-7014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-18077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-4083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-29578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-30523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-3012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-19147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-995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-8467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-5424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-7960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-31364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-2893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-9719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-2960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-8003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-1715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-14810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-324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-13818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-3930.17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-36800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-14645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-1803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-12110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-10048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-14309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-19409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-4447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-16406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-3120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-4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-53960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-5635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-875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-6098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-300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-24491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-8581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-1500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-1175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-24293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872.25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1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2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1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20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53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32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000.25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230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30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50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650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805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20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5017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124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.4900000000000091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1053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80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3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50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2400.6100000000006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21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5689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522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221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37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2545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318.54999999999927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4730.16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486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955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251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-25000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-16545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-2490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-3712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-109996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-2487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-19990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-2378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-1000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-3139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-1834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-19788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-7964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-15997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-9949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-28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-6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-800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-4994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-3996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453.6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30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747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25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335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52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32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5350.130000000001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555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83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0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56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0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56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44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300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234.11000000000013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-96330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-988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-1602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-49950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-24958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-28620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-29915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-24567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-30061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-51514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-42490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-2035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-47363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-606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-49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-19898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-184975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-24740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-263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-5697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552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311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176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432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55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430.69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20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80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270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412.02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367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4346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181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210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239.0100000000002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523.47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2390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070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461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65295.890000000014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2306.42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60525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275222.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24801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3731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5.07000000000005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70021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3001.3000000000029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48248.960000000006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56222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34465.33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18892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29947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125410.0199999999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116420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20251.410000000003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93490.02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5673.4400000000005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2532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00538.12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9292.5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510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142343.12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8114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106743.09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54026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92483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95816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51590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652110.87000000011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14362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310525.01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55099.199999999997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17393.3399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9864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151165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463422.57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29802.309999999998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127412.01000000001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-7119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-18000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-31581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-11828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-1549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-1999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-3164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-5975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-4950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-2491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-1860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-1498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-200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-320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-92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-13380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-650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-1845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-30764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-437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15517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58397.11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1060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67210.240000000005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7104.0299999999988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73920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570.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268.21000000000004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102579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66015.8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359782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6745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631862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2314134.67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936.01000000000022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82154.2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6275.5999999999985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458.2299999999959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153963.9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385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9055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25137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1941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80920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8370.769999999996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20249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785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6530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41366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017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51047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966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223719.59000000003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88829.14000000001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9500.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20047.64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25641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4527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4445.1400000000003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7777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23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626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232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35240.01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2110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2939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41082.449999999997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0095.349999999999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37327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2429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126524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51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47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4045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26726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15334.83000000000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748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3037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24100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396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922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238822.27000000002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39686.050000000003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372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33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305.9700000000012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4203.330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27165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36146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7673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52604.29999999998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5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57821.6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793594.99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7754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6241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188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407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510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61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00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250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412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28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53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465.32000000000016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510.01000000000022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203.2299999999996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3684.200000000000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77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3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719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20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971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220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26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360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3587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236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3080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54.65999999999985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170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26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7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30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340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235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1885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434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573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346.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70.430000000000291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-4971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-79690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-45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-985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-59148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-19990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-19924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-14975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-1764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-41915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-47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-97887.01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-984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-5896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-452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-79952.31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-35797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-872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-28374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-499440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-1500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-989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-177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-34893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-10435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-4999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-387284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-98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-200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-49595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-44882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-29950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-372591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-24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-4885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-54507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-53856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-280229.89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-3574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-9915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63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552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805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45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966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932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3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3884.6899999999987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283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243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131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1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10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301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3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9660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61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359.21000000000004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062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12725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700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184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87848.5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935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82928.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17151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4839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607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48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17748.82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52856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437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935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937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255309.3300000000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157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422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8843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10.99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24167.25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91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493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390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30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254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457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2390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86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5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1155.01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310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7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5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456.65999999999985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5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40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60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313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13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14315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177415.01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523.310000000001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7459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0744.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5692.33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2206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27803.24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19790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5801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0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693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1223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4552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496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7006.6699999999983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8534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706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26009.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1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13851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10188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3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824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505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240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21877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2928.1900000000005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15505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01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17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7373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589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13403.5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023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767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5673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679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787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4802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397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304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5610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728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4254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155062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36618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2566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300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490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2000.5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267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3492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3414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29750.5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25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640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25.659999999999854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373.27000000000044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641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898.98999999999978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1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61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820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45.01000000000022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70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2304.04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303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3435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52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750.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680.2200000000003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625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603.60999999999967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42.020000000000437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221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236.55000000000018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30.79000000000019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653.11000000000058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400.47000000000025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60835.360000000001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370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23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3792.0200000000004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683.64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65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606.39999999999964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6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053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231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433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-6427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-2615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-130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-5945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-920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-1489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149133.01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15445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480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848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3545.1000000000004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577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673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78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568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84146.51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279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71.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48552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2311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-500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-550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-9700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-999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-300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-59961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-98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-69730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-47490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-5000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-18792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-200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-100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-34975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-794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-1000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-2700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-150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-6399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-4998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-20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-300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-17500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-128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-100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-22370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-49330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-39900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-2500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-24918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-200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-5320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-849950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-21990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-1000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-2673.67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-250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-11000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-3000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-14945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-8477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-292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-9565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-992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-6421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-3000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-14897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-36537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-15970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-51000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-1997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-420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-99950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-4997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-3300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-4990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-12400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-400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-1300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-5000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-27799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-11948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-998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-1500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-3874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-1905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-16443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-14970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-24540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-1500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-24849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-800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-2975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-14540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-5966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-19995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-100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-24995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-300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-14369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-5999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-499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-5999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-24690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-3499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-2000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-49999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-34999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-137995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-2979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-99998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-13998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-1000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-19974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-248776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-116955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-800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-14950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-1000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-4990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591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622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502.989999999998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258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3640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3399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8180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30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800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230.0300000000006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5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201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641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296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246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213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530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50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67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67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285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321.25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325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222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561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8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44.34000000000015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64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31.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40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2682.0200000000004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0.18000000000029104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1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60.7199999999998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535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2200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00.32999999999998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516.4399999999996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51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676.10999999999967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6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49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0.75999999999999091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201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178.5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07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6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50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5740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5.079999999999927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413.0499999999999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510.85999999999967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410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80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-10719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-10991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-1000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-3500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-700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-4970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-4285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-2000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-94000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-4992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-10000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-115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-18000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-11790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-4070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-2200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-16233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-500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-149935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-10000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185.9899999999998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508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20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26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518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8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289.98999999999978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257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8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04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800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0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75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4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00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2343.1699999999983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85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246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25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4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41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06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410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092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11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4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5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0.5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9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8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684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47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41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66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11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90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3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-10000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-992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-2000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-4000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-9900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-3500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-44880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-9950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-6355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-6941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-99750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-3000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-800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-1000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-8500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-1000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-1500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-600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-19972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-8449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-4470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-89999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-99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-1000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-29950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-2995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-48783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-5767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-49995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-300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-1474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-29950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-1000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-79999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-13175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-26744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-1415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-1830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-89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-4653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2807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27131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26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843.59999999999854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7421.570000000007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6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24616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9914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71330.39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9407.66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95970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7176.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76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210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39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3633.5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388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808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884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28374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6882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467.76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280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02353.65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1284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300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820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87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387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158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2933.0499999999993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396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12731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56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331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6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92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70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-1485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-50000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-664402.68999999994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-97947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-17900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-457913.58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-246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-11894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-124876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-59642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-274767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-99115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-45124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-99949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-1184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-132845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-24378.62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-97909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n v="-47667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-19981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45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360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919.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600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810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5929.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60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707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201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-36393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-2216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-6681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-2896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-1300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-23103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-104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-16085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-7998900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-39868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-3172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-794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-4302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-1496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-69200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-49990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-3000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-1500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-49926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-34999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-71414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-64965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-3475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-4960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-29999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-14929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-56610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-16939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-7973.99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-2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-9929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-1830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-6559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500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-17855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-14761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430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20067.57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6643.07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803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32340.210000000006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28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726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3362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408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19754.689999999999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998.0100000000002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5026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645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530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453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0215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7627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4806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4858.88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7817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39321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15274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333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8979.010000000002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291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2190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3769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2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6586.01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832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43818.240000000005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2397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125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-7965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-176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-5999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-1516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-624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-2199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-360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-4947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-9890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-1999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-3274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-4250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-1620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-1000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-240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-8952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-1490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-1766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-89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-500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-4964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-3225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-39310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-395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-400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-4900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-3966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-5998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-798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-17917.7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-1998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-800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-529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-3430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-4850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-19345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-2990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-4095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-2447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-10000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66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20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40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234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446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9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50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35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60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50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52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056.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2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30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24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211.61000000000058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70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831.7399999999997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330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66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55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27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50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40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363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300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1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60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205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665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772.11999999999989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16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355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247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8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240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72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0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0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55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405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3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63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320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367.98999999999978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223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56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870.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35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405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400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0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-990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-150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-120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-520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-5134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-800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-200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-34930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-495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-7689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-450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-4905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-950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-583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-30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-2854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-30500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-100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-1965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-3734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-170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-12645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-49980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-2460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-2888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-4955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-199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-8698.2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-1982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-4250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-9533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-300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-154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-4729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-19993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-15000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-5350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-2937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-11171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-9200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-550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-498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-8092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-448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-270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-190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-2995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-3000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-1858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-1979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-9727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-5000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-497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-5000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-477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-2375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-11450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-7184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-1000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-2095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-744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-149975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-4961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-142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-2878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-5435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-249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-9336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-179980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-29999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-1143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-12410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-9998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-24999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-38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-1705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-1563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-363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-549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-1829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800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100.6900000000023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750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555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65.55000000000018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9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45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58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69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200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31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280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500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5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230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8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-24999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-159150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-300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-9900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-5000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-1998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-23928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-499976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-97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-500000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-48904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-18395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-39939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-1500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-485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-6578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-14720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-8000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-1000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-3000000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48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35.6899999999996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35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363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696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210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360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5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7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3740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0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50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407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221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70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275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157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3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53985.91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88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2165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32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2600.2000000000007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5307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280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3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3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1073.24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744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25180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373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514.5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255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15777.009999999998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595.43000000000029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35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5126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2172.600000000000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620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4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35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4939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870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71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685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56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3276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8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222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285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30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3185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40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721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21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7321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5055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390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2576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3401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2903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17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396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2536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2196.709999999999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6683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566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5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742.779999999998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22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870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420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501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121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08.260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7177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245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3320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250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3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-267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-4992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-9960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-30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-19999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-2500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-5000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-17997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-14549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-219665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-100000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-3316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-2413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-66529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-24990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-308050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-7800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-249825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-85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-9666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-4827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-11998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-2799355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-24978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-1370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-8494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-21895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-59929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-1322440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-199962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-997897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-900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-19944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-3589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-24390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-19950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-1987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-64874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-1914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-213568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-4204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-98816.81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-3090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-99975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-14870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-19205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-8285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-46967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-172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-10173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-2200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-9742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-4089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-281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-3369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-959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-3209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-4997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-19867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-24990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-14672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-10479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-104590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-7500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-9700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-320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-999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-498450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-999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-1299872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-1490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-83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-39808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-799974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n v="-150000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-23960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-10000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291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-1240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-962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-3455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-29990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40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-77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-615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39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-1450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-20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-47300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-9904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-242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-270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-70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-2460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-2500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-44750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3505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561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50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35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31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7067.5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905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4425.229999999999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0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40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700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502.22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69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2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086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450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69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470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21079.8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485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605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241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24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61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300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300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478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282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435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076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594.81999999999971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237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45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62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225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310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70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244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-70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-48220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-400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-3599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-9898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-4413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-1100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-1430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-2998200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-885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-29890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-2392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-49999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-197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-2274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-750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-50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-7727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-500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-2950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75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835.7000000000007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773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4541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050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256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23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721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252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22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26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37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620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295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610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47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50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300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6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573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257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610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31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940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5.710000000000036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481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20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275.63999999999942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345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346.97999999999956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301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2730.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227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47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904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22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46.5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95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271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388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61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626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365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63.5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22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25.98999999999978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365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418.5999999999985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462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5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371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304.15999999999985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75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728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877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315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560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20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30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45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296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205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5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758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430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85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828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60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080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820.5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38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48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605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265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26.489999999999782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65.21000000000004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424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70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188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3170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0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20.009999999999991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661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4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486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085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004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28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286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677.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8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130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66.799999999999955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780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208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5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246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32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886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400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.180000000000291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65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512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40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25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37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50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25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25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50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10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835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6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94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226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60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495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6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255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327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348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145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0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500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6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5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50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38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6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55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55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376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107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58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460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21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20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250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24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673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590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10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78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0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605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40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95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266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77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35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230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84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42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73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90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26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205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0.65999999999985448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0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506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57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450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36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615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87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233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420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65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30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443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45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5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4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10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1.5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3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42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555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18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25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535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5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5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784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9.9999999999909051E-3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3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80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266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273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0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215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891.09999999999854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305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55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45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70.98999999999978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93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25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555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20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295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30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5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416.1400000000001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260.92000000000007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65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567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8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7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205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56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260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8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85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5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2739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804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238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31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45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95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55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338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16.18000000000029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60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950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30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375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2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573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41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20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40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2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276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257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418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640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880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150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2008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356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656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555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636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635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275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29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200.2199999999998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343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732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35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40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10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6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216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8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94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45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440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90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8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515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50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80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50.69000000000005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27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243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546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30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66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015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9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60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280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82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31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2810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63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80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543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56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1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69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60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2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70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25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5043.25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40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20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20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27.5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345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671.10999999999967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36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5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35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270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60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54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27.450000000000045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5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275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95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88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0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24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287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331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84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355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33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8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0.20000000000004547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25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1870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25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46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650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70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33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100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3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52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54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319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415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48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85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65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510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87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2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060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385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210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908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30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04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900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2220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20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70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620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40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20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30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545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29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0.9900000000000090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50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48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80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73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-10000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-999998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-2999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-8375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-40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-3238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-71815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-2224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-15000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-207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-3084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-24999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-94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-300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-685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-2500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-4179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-999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-9519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-470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53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30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20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452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116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813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29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21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61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330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14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9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9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95.110000000000127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35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382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21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30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46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54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2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230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348.5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50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202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383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176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380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293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285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5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2.2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275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550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30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1184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260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97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260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100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60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526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20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06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5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275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246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09.00999999999999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9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320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860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14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82.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535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70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4030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30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235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90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446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30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697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2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49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40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68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92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9.55000000000018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81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202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-18138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-4638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-90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-4880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-719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-150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-1073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-130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-1490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-550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-1230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-319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-1642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-2000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-4900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-220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-120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-9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-8298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-2475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76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2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27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32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65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67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50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50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298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35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409.77000000000044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50.770000000000437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78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942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265.01000000000022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33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306.10999999999967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460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510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410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537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864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21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597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50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435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3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347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50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01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658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-74500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-3434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-1500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-150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-12465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-2824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-4950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-590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-22499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-620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-68975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-9598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-21119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-4574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-300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-964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-800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-149997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-7495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-1045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326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575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91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9.989999999999782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602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9.9999999999909051E-3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288.56999999999994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4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320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6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30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59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5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50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20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271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5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80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1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30.110000000000014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5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200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271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2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00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42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4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-9128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-3903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-3935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-5734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-39158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-6811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-8803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-10871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-27887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-96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-164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-9980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-9997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-9212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-97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-4999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-4740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-490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-2499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-4940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-1900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-7499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-600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-4940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-176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-1989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-1749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-4990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-12659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-8500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-1460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-1500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-550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-62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-3000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-1841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-23759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-17990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-1500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-6520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-47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-3000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-1500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-1000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-37500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n v="-1000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-1965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-1458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-788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-12476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-540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-100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-3922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-14480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-950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-1430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-2060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-168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-987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-2365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-2975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-1535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-150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-9997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-1327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-490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-847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-685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-59865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-581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-5007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-14999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-900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-1591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-1495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-200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-3490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-59880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-4910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-2365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-300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-68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-10116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-12710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-135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-4985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-2475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-4349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-19547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-1000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-800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-11999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-5898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-4450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-168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-2000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-400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-28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-4995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-4989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-5450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-120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-3218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-500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-199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-580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-2899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-3000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-8423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-397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-199999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-25975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-1760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-2500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-132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-550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-27993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-1359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-908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-295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-4979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-1355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-1000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-1874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-1715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-7455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-1290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-4473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-261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-14989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-13864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-78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-1095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-680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-678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-680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-88695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-1786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-5890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-2050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-28775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-68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-726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-1405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-1359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-451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-249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-1468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-300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-1581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-40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-9459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-49997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-199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-130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-2503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-300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-53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-5844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-7990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-747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-1227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-1799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-499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-2960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-29998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-199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-940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-1855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-5458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-231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-575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-1974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-900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-6999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-430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-989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-1370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-347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-500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-14875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-5479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-700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-790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-4750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-400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-2785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-1439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-2000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-2100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-500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-5635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-17758.010000000002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-13300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-631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-317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-620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-21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-20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-5500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-4979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-9979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-30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-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-4999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-5140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-4890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-13999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-1998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-1499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-50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-1874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-390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-888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-4119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-705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-2725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-3655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-9750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-971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-525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-19510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-9365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-161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-397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-14975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-1955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-3460.05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-820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-83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-2000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-996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-3463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-2015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-1424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-70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-13665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-25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-2995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-300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-1874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-147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-2741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-2990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-3490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-953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-960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-1784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-4760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-968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-1396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-109980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-2440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-1270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-29200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-3100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-1000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-7500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-4450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-27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-60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-363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-90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-2359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-30700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-1470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-1959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-2941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-50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-214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-2906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-2499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-1497"/>
    <n v="1"/>
    <x v="1"/>
    <s v="plays"/>
    <x v="4113"/>
    <d v="2016-01-08T01:34:00"/>
  </r>
  <r>
    <m/>
    <m/>
    <m/>
    <m/>
    <m/>
    <x v="4"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1189E0-AF49-4235-BED2-8BC22F0E63FF}" name="PivotTable4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G15" firstHeaderRow="1" firstDataRow="2" firstDataCol="1"/>
  <pivotFields count="17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dataFiel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5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country" fld="6" subtotal="count" baseField="0" baseItem="0"/>
  </dataFields>
  <chartFormats count="5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CBECA-4B64-489A-B7F5-BAF23D08EC94}" name="PivotTable6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47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showAll="0">
      <items count="6">
        <item x="1"/>
        <item x="2"/>
        <item h="1" x="3"/>
        <item x="0"/>
        <item x="4"/>
        <item t="default"/>
      </items>
    </pivotField>
    <pivotField axis="axisPage" dataFiel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hier="-1"/>
    <pageField fld="15" hier="-1"/>
  </pageFields>
  <dataFields count="1">
    <dataField name="Count of country" fld="6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808189-3D33-4533-BBA7-D99C89F30639}" name="PivotTable1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5" hier="-1"/>
    <pageField fld="20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R4115"/>
  <sheetViews>
    <sheetView topLeftCell="J1" zoomScale="70" zoomScaleNormal="70" workbookViewId="0">
      <selection activeCell="O39" sqref="O39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8.1796875" customWidth="1"/>
    <col min="16" max="16" width="19.08984375" customWidth="1"/>
    <col min="17" max="17" width="8.7265625" customWidth="1"/>
    <col min="18" max="18" width="13.81640625" customWidth="1"/>
  </cols>
  <sheetData>
    <row r="1" spans="1:18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5" t="s">
        <v>8307</v>
      </c>
      <c r="Q1" s="7" t="s">
        <v>8308</v>
      </c>
      <c r="R1" s="8" t="s">
        <v>8309</v>
      </c>
    </row>
    <row r="2" spans="1:18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E2/D2*100</f>
        <v>136.85882352941178</v>
      </c>
      <c r="P2">
        <f>E2/L2</f>
        <v>63.917582417582416</v>
      </c>
      <c r="Q2" t="s">
        <v>8310</v>
      </c>
      <c r="R2" t="s">
        <v>8311</v>
      </c>
    </row>
    <row r="3" spans="1:18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E3/D3*100</f>
        <v>142.60827250608273</v>
      </c>
      <c r="P3">
        <f t="shared" ref="P3:P66" si="1">E3/L3</f>
        <v>185.48101265822785</v>
      </c>
      <c r="Q3" t="s">
        <v>8310</v>
      </c>
      <c r="R3" t="s">
        <v>8311</v>
      </c>
    </row>
    <row r="4" spans="1:18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8310</v>
      </c>
      <c r="R4" t="s">
        <v>8311</v>
      </c>
    </row>
    <row r="5" spans="1:18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">
        <v>8310</v>
      </c>
      <c r="R5" t="s">
        <v>8311</v>
      </c>
    </row>
    <row r="6" spans="1:18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">
        <v>8310</v>
      </c>
      <c r="R6" t="s">
        <v>8311</v>
      </c>
    </row>
    <row r="7" spans="1:18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">
        <v>8310</v>
      </c>
      <c r="R7" t="s">
        <v>8311</v>
      </c>
    </row>
    <row r="8" spans="1:18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">
        <v>8310</v>
      </c>
      <c r="R8" t="s">
        <v>8311</v>
      </c>
    </row>
    <row r="9" spans="1:18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">
        <v>8310</v>
      </c>
      <c r="R9" t="s">
        <v>8311</v>
      </c>
    </row>
    <row r="10" spans="1:18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">
        <v>8310</v>
      </c>
      <c r="R10" t="s">
        <v>8311</v>
      </c>
    </row>
    <row r="11" spans="1:18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">
        <v>8310</v>
      </c>
      <c r="R11" t="s">
        <v>8311</v>
      </c>
    </row>
    <row r="12" spans="1:18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">
        <v>8310</v>
      </c>
      <c r="R12" t="s">
        <v>8311</v>
      </c>
    </row>
    <row r="13" spans="1:18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">
        <v>8310</v>
      </c>
      <c r="R13" t="s">
        <v>8311</v>
      </c>
    </row>
    <row r="14" spans="1:18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">
        <v>8310</v>
      </c>
      <c r="R14" t="s">
        <v>8311</v>
      </c>
    </row>
    <row r="15" spans="1:18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">
        <v>8310</v>
      </c>
      <c r="R15" t="s">
        <v>8311</v>
      </c>
    </row>
    <row r="16" spans="1:18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">
        <v>8310</v>
      </c>
      <c r="R16" t="s">
        <v>8311</v>
      </c>
    </row>
    <row r="17" spans="1:18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">
        <v>8310</v>
      </c>
      <c r="R17" t="s">
        <v>8311</v>
      </c>
    </row>
    <row r="18" spans="1:18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">
        <v>8310</v>
      </c>
      <c r="R18" t="s">
        <v>8311</v>
      </c>
    </row>
    <row r="19" spans="1:18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">
        <v>8310</v>
      </c>
      <c r="R19" t="s">
        <v>8311</v>
      </c>
    </row>
    <row r="20" spans="1:18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">
        <v>8310</v>
      </c>
      <c r="R20" t="s">
        <v>8311</v>
      </c>
    </row>
    <row r="21" spans="1:18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">
        <v>8310</v>
      </c>
      <c r="R21" t="s">
        <v>8311</v>
      </c>
    </row>
    <row r="22" spans="1:18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8310</v>
      </c>
      <c r="R22" t="s">
        <v>8311</v>
      </c>
    </row>
    <row r="23" spans="1:18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">
        <v>8310</v>
      </c>
      <c r="R23" t="s">
        <v>8311</v>
      </c>
    </row>
    <row r="24" spans="1:18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">
        <v>8310</v>
      </c>
      <c r="R24" t="s">
        <v>8311</v>
      </c>
    </row>
    <row r="25" spans="1:18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">
        <v>8310</v>
      </c>
      <c r="R25" t="s">
        <v>8311</v>
      </c>
    </row>
    <row r="26" spans="1:18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">
        <v>8310</v>
      </c>
      <c r="R26" t="s">
        <v>8311</v>
      </c>
    </row>
    <row r="27" spans="1:18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">
        <v>8310</v>
      </c>
      <c r="R27" t="s">
        <v>8311</v>
      </c>
    </row>
    <row r="28" spans="1:18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">
        <v>8310</v>
      </c>
      <c r="R28" t="s">
        <v>8311</v>
      </c>
    </row>
    <row r="29" spans="1:18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">
        <v>8310</v>
      </c>
      <c r="R29" t="s">
        <v>8311</v>
      </c>
    </row>
    <row r="30" spans="1:18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">
        <v>8310</v>
      </c>
      <c r="R30" t="s">
        <v>8311</v>
      </c>
    </row>
    <row r="31" spans="1:18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">
        <v>8310</v>
      </c>
      <c r="R31" t="s">
        <v>8311</v>
      </c>
    </row>
    <row r="32" spans="1:18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">
        <v>8310</v>
      </c>
      <c r="R32" t="s">
        <v>8311</v>
      </c>
    </row>
    <row r="33" spans="1:18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</row>
    <row r="34" spans="1:18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">
        <v>8310</v>
      </c>
      <c r="R34" t="s">
        <v>8311</v>
      </c>
    </row>
    <row r="35" spans="1:18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">
        <v>8310</v>
      </c>
      <c r="R35" t="s">
        <v>8311</v>
      </c>
    </row>
    <row r="36" spans="1:18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">
        <v>8310</v>
      </c>
      <c r="R36" t="s">
        <v>8311</v>
      </c>
    </row>
    <row r="37" spans="1:18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">
        <v>8310</v>
      </c>
      <c r="R37" t="s">
        <v>8311</v>
      </c>
    </row>
    <row r="38" spans="1:18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">
        <v>8310</v>
      </c>
      <c r="R38" t="s">
        <v>8311</v>
      </c>
    </row>
    <row r="39" spans="1:18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">
        <v>8310</v>
      </c>
      <c r="R39" t="s">
        <v>8311</v>
      </c>
    </row>
    <row r="40" spans="1:18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">
        <v>8310</v>
      </c>
      <c r="R40" t="s">
        <v>8311</v>
      </c>
    </row>
    <row r="41" spans="1:18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">
        <v>8310</v>
      </c>
      <c r="R41" t="s">
        <v>8311</v>
      </c>
    </row>
    <row r="42" spans="1:18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">
        <v>8310</v>
      </c>
      <c r="R42" t="s">
        <v>8311</v>
      </c>
    </row>
    <row r="43" spans="1:18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">
        <v>8310</v>
      </c>
      <c r="R43" t="s">
        <v>8311</v>
      </c>
    </row>
    <row r="44" spans="1:18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">
        <v>8310</v>
      </c>
      <c r="R44" t="s">
        <v>8311</v>
      </c>
    </row>
    <row r="45" spans="1:18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">
        <v>8310</v>
      </c>
      <c r="R45" t="s">
        <v>8311</v>
      </c>
    </row>
    <row r="46" spans="1:18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">
        <v>8310</v>
      </c>
      <c r="R46" t="s">
        <v>8311</v>
      </c>
    </row>
    <row r="47" spans="1:18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">
        <v>8310</v>
      </c>
      <c r="R47" t="s">
        <v>8311</v>
      </c>
    </row>
    <row r="48" spans="1:18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">
        <v>8310</v>
      </c>
      <c r="R48" t="s">
        <v>8311</v>
      </c>
    </row>
    <row r="49" spans="1:18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">
        <v>8310</v>
      </c>
      <c r="R49" t="s">
        <v>8311</v>
      </c>
    </row>
    <row r="50" spans="1:18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">
        <v>8310</v>
      </c>
      <c r="R50" t="s">
        <v>8311</v>
      </c>
    </row>
    <row r="51" spans="1:18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">
        <v>8310</v>
      </c>
      <c r="R51" t="s">
        <v>8311</v>
      </c>
    </row>
    <row r="52" spans="1:18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">
        <v>8310</v>
      </c>
      <c r="R52" t="s">
        <v>8311</v>
      </c>
    </row>
    <row r="53" spans="1:18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">
        <v>8310</v>
      </c>
      <c r="R53" t="s">
        <v>8311</v>
      </c>
    </row>
    <row r="54" spans="1:18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">
        <v>8310</v>
      </c>
      <c r="R54" t="s">
        <v>8311</v>
      </c>
    </row>
    <row r="55" spans="1:18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">
        <v>8310</v>
      </c>
      <c r="R55" t="s">
        <v>8311</v>
      </c>
    </row>
    <row r="56" spans="1:18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">
        <v>8310</v>
      </c>
      <c r="R56" t="s">
        <v>8311</v>
      </c>
    </row>
    <row r="57" spans="1:18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">
        <v>8310</v>
      </c>
      <c r="R57" t="s">
        <v>8311</v>
      </c>
    </row>
    <row r="58" spans="1:18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">
        <v>8310</v>
      </c>
      <c r="R58" t="s">
        <v>8311</v>
      </c>
    </row>
    <row r="59" spans="1:18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">
        <v>8310</v>
      </c>
      <c r="R59" t="s">
        <v>8311</v>
      </c>
    </row>
    <row r="60" spans="1:18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">
        <v>8310</v>
      </c>
      <c r="R60" t="s">
        <v>8311</v>
      </c>
    </row>
    <row r="61" spans="1:18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">
        <v>8310</v>
      </c>
      <c r="R61" t="s">
        <v>8311</v>
      </c>
    </row>
    <row r="62" spans="1:18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">
        <v>8310</v>
      </c>
      <c r="R62" t="s">
        <v>8312</v>
      </c>
    </row>
    <row r="63" spans="1:18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">
        <v>8310</v>
      </c>
      <c r="R63" t="s">
        <v>8312</v>
      </c>
    </row>
    <row r="64" spans="1:18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">
        <v>8310</v>
      </c>
      <c r="R64" t="s">
        <v>8312</v>
      </c>
    </row>
    <row r="65" spans="1:18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">
        <v>8310</v>
      </c>
      <c r="R65" t="s">
        <v>8312</v>
      </c>
    </row>
    <row r="66" spans="1:18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">
        <v>8310</v>
      </c>
      <c r="R66" t="s">
        <v>8312</v>
      </c>
    </row>
    <row r="67" spans="1:18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2">E67/D67*100</f>
        <v>107.52857142857141</v>
      </c>
      <c r="P67">
        <f t="shared" ref="P67:P130" si="3">E67/L67</f>
        <v>132.05263157894737</v>
      </c>
      <c r="Q67" t="s">
        <v>8310</v>
      </c>
      <c r="R67" t="s">
        <v>8312</v>
      </c>
    </row>
    <row r="68" spans="1:18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2"/>
        <v>118.6</v>
      </c>
      <c r="P68">
        <f t="shared" si="3"/>
        <v>91.230769230769226</v>
      </c>
      <c r="Q68" t="s">
        <v>8310</v>
      </c>
      <c r="R68" t="s">
        <v>8312</v>
      </c>
    </row>
    <row r="69" spans="1:18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2"/>
        <v>116.25000000000001</v>
      </c>
      <c r="P69">
        <f t="shared" si="3"/>
        <v>116.25</v>
      </c>
      <c r="Q69" t="s">
        <v>8310</v>
      </c>
      <c r="R69" t="s">
        <v>8312</v>
      </c>
    </row>
    <row r="70" spans="1:18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2"/>
        <v>127.16666666666667</v>
      </c>
      <c r="P70">
        <f t="shared" si="3"/>
        <v>21.194444444444443</v>
      </c>
      <c r="Q70" t="s">
        <v>8310</v>
      </c>
      <c r="R70" t="s">
        <v>8312</v>
      </c>
    </row>
    <row r="71" spans="1:18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2"/>
        <v>110.9423</v>
      </c>
      <c r="P71">
        <f t="shared" si="3"/>
        <v>62.327134831460668</v>
      </c>
      <c r="Q71" t="s">
        <v>8310</v>
      </c>
      <c r="R71" t="s">
        <v>8312</v>
      </c>
    </row>
    <row r="72" spans="1:18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2"/>
        <v>127.2</v>
      </c>
      <c r="P72">
        <f t="shared" si="3"/>
        <v>37.411764705882355</v>
      </c>
      <c r="Q72" t="s">
        <v>8310</v>
      </c>
      <c r="R72" t="s">
        <v>8312</v>
      </c>
    </row>
    <row r="73" spans="1:18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2"/>
        <v>123.94444444444443</v>
      </c>
      <c r="P73">
        <f t="shared" si="3"/>
        <v>69.71875</v>
      </c>
      <c r="Q73" t="s">
        <v>8310</v>
      </c>
      <c r="R73" t="s">
        <v>8312</v>
      </c>
    </row>
    <row r="74" spans="1:18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2"/>
        <v>108.40909090909091</v>
      </c>
      <c r="P74">
        <f t="shared" si="3"/>
        <v>58.170731707317074</v>
      </c>
      <c r="Q74" t="s">
        <v>8310</v>
      </c>
      <c r="R74" t="s">
        <v>8312</v>
      </c>
    </row>
    <row r="75" spans="1:18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2"/>
        <v>100</v>
      </c>
      <c r="P75">
        <f t="shared" si="3"/>
        <v>50</v>
      </c>
      <c r="Q75" t="s">
        <v>8310</v>
      </c>
      <c r="R75" t="s">
        <v>8312</v>
      </c>
    </row>
    <row r="76" spans="1:18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2"/>
        <v>112.93199999999999</v>
      </c>
      <c r="P76">
        <f t="shared" si="3"/>
        <v>19.471034482758618</v>
      </c>
      <c r="Q76" t="s">
        <v>8310</v>
      </c>
      <c r="R76" t="s">
        <v>8312</v>
      </c>
    </row>
    <row r="77" spans="1:18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2"/>
        <v>115.42857142857143</v>
      </c>
      <c r="P77">
        <f t="shared" si="3"/>
        <v>85.957446808510639</v>
      </c>
      <c r="Q77" t="s">
        <v>8310</v>
      </c>
      <c r="R77" t="s">
        <v>8312</v>
      </c>
    </row>
    <row r="78" spans="1:18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2"/>
        <v>153.33333333333334</v>
      </c>
      <c r="P78">
        <f t="shared" si="3"/>
        <v>30.666666666666668</v>
      </c>
      <c r="Q78" t="s">
        <v>8310</v>
      </c>
      <c r="R78" t="s">
        <v>8312</v>
      </c>
    </row>
    <row r="79" spans="1:18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2"/>
        <v>392.5</v>
      </c>
      <c r="P79">
        <f t="shared" si="3"/>
        <v>60.384615384615387</v>
      </c>
      <c r="Q79" t="s">
        <v>8310</v>
      </c>
      <c r="R79" t="s">
        <v>8312</v>
      </c>
    </row>
    <row r="80" spans="1:18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2"/>
        <v>2702</v>
      </c>
      <c r="P80">
        <f t="shared" si="3"/>
        <v>38.6</v>
      </c>
      <c r="Q80" t="s">
        <v>8310</v>
      </c>
      <c r="R80" t="s">
        <v>8312</v>
      </c>
    </row>
    <row r="81" spans="1:18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2"/>
        <v>127</v>
      </c>
      <c r="P81">
        <f t="shared" si="3"/>
        <v>40.268292682926827</v>
      </c>
      <c r="Q81" t="s">
        <v>8310</v>
      </c>
      <c r="R81" t="s">
        <v>8312</v>
      </c>
    </row>
    <row r="82" spans="1:18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2"/>
        <v>107.25</v>
      </c>
      <c r="P82">
        <f t="shared" si="3"/>
        <v>273.82978723404256</v>
      </c>
      <c r="Q82" t="s">
        <v>8310</v>
      </c>
      <c r="R82" t="s">
        <v>8312</v>
      </c>
    </row>
    <row r="83" spans="1:18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2"/>
        <v>198</v>
      </c>
      <c r="P83">
        <f t="shared" si="3"/>
        <v>53.035714285714285</v>
      </c>
      <c r="Q83" t="s">
        <v>8310</v>
      </c>
      <c r="R83" t="s">
        <v>8312</v>
      </c>
    </row>
    <row r="84" spans="1:18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2"/>
        <v>100.01249999999999</v>
      </c>
      <c r="P84">
        <f t="shared" si="3"/>
        <v>40.005000000000003</v>
      </c>
      <c r="Q84" t="s">
        <v>8310</v>
      </c>
      <c r="R84" t="s">
        <v>8312</v>
      </c>
    </row>
    <row r="85" spans="1:18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2"/>
        <v>102.49999999999999</v>
      </c>
      <c r="P85">
        <f t="shared" si="3"/>
        <v>15.76923076923077</v>
      </c>
      <c r="Q85" t="s">
        <v>8310</v>
      </c>
      <c r="R85" t="s">
        <v>8312</v>
      </c>
    </row>
    <row r="86" spans="1:18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2"/>
        <v>100</v>
      </c>
      <c r="P86">
        <f t="shared" si="3"/>
        <v>71.428571428571431</v>
      </c>
      <c r="Q86" t="s">
        <v>8310</v>
      </c>
      <c r="R86" t="s">
        <v>8312</v>
      </c>
    </row>
    <row r="87" spans="1:18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2"/>
        <v>125.49999999999999</v>
      </c>
      <c r="P87">
        <f t="shared" si="3"/>
        <v>71.714285714285708</v>
      </c>
      <c r="Q87" t="s">
        <v>8310</v>
      </c>
      <c r="R87" t="s">
        <v>8312</v>
      </c>
    </row>
    <row r="88" spans="1:18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2"/>
        <v>106.46666666666667</v>
      </c>
      <c r="P88">
        <f t="shared" si="3"/>
        <v>375.76470588235293</v>
      </c>
      <c r="Q88" t="s">
        <v>8310</v>
      </c>
      <c r="R88" t="s">
        <v>8312</v>
      </c>
    </row>
    <row r="89" spans="1:18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2"/>
        <v>104.60000000000001</v>
      </c>
      <c r="P89">
        <f t="shared" si="3"/>
        <v>104.6</v>
      </c>
      <c r="Q89" t="s">
        <v>8310</v>
      </c>
      <c r="R89" t="s">
        <v>8312</v>
      </c>
    </row>
    <row r="90" spans="1:18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2"/>
        <v>102.85714285714285</v>
      </c>
      <c r="P90">
        <f t="shared" si="3"/>
        <v>60</v>
      </c>
      <c r="Q90" t="s">
        <v>8310</v>
      </c>
      <c r="R90" t="s">
        <v>8312</v>
      </c>
    </row>
    <row r="91" spans="1:18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2"/>
        <v>115.06666666666668</v>
      </c>
      <c r="P91">
        <f t="shared" si="3"/>
        <v>123.28571428571429</v>
      </c>
      <c r="Q91" t="s">
        <v>8310</v>
      </c>
      <c r="R91" t="s">
        <v>8312</v>
      </c>
    </row>
    <row r="92" spans="1:18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2"/>
        <v>100.4</v>
      </c>
      <c r="P92">
        <f t="shared" si="3"/>
        <v>31.375</v>
      </c>
      <c r="Q92" t="s">
        <v>8310</v>
      </c>
      <c r="R92" t="s">
        <v>8312</v>
      </c>
    </row>
    <row r="93" spans="1:18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2"/>
        <v>120</v>
      </c>
      <c r="P93">
        <f t="shared" si="3"/>
        <v>78.260869565217391</v>
      </c>
      <c r="Q93" t="s">
        <v>8310</v>
      </c>
      <c r="R93" t="s">
        <v>8312</v>
      </c>
    </row>
    <row r="94" spans="1:18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2"/>
        <v>105.2</v>
      </c>
      <c r="P94">
        <f t="shared" si="3"/>
        <v>122.32558139534883</v>
      </c>
      <c r="Q94" t="s">
        <v>8310</v>
      </c>
      <c r="R94" t="s">
        <v>8312</v>
      </c>
    </row>
    <row r="95" spans="1:18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2"/>
        <v>110.60000000000001</v>
      </c>
      <c r="P95">
        <f t="shared" si="3"/>
        <v>73.733333333333334</v>
      </c>
      <c r="Q95" t="s">
        <v>8310</v>
      </c>
      <c r="R95" t="s">
        <v>8312</v>
      </c>
    </row>
    <row r="96" spans="1:18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2"/>
        <v>104</v>
      </c>
      <c r="P96">
        <f t="shared" si="3"/>
        <v>21.666666666666668</v>
      </c>
      <c r="Q96" t="s">
        <v>8310</v>
      </c>
      <c r="R96" t="s">
        <v>8312</v>
      </c>
    </row>
    <row r="97" spans="1:18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2"/>
        <v>131.42857142857142</v>
      </c>
      <c r="P97">
        <f t="shared" si="3"/>
        <v>21.904761904761905</v>
      </c>
      <c r="Q97" t="s">
        <v>8310</v>
      </c>
      <c r="R97" t="s">
        <v>8312</v>
      </c>
    </row>
    <row r="98" spans="1:18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2"/>
        <v>114.66666666666667</v>
      </c>
      <c r="P98">
        <f t="shared" si="3"/>
        <v>50.588235294117645</v>
      </c>
      <c r="Q98" t="s">
        <v>8310</v>
      </c>
      <c r="R98" t="s">
        <v>8312</v>
      </c>
    </row>
    <row r="99" spans="1:18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2"/>
        <v>106.25</v>
      </c>
      <c r="P99">
        <f t="shared" si="3"/>
        <v>53.125</v>
      </c>
      <c r="Q99" t="s">
        <v>8310</v>
      </c>
      <c r="R99" t="s">
        <v>8312</v>
      </c>
    </row>
    <row r="100" spans="1:18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2"/>
        <v>106.25</v>
      </c>
      <c r="P100">
        <f t="shared" si="3"/>
        <v>56.666666666666664</v>
      </c>
      <c r="Q100" t="s">
        <v>8310</v>
      </c>
      <c r="R100" t="s">
        <v>8312</v>
      </c>
    </row>
    <row r="101" spans="1:18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2"/>
        <v>106.01933333333334</v>
      </c>
      <c r="P101">
        <f t="shared" si="3"/>
        <v>40.776666666666664</v>
      </c>
      <c r="Q101" t="s">
        <v>8310</v>
      </c>
      <c r="R101" t="s">
        <v>8312</v>
      </c>
    </row>
    <row r="102" spans="1:18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2"/>
        <v>100</v>
      </c>
      <c r="P102">
        <f t="shared" si="3"/>
        <v>192.30769230769232</v>
      </c>
      <c r="Q102" t="s">
        <v>8310</v>
      </c>
      <c r="R102" t="s">
        <v>8312</v>
      </c>
    </row>
    <row r="103" spans="1:18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2"/>
        <v>100</v>
      </c>
      <c r="P103">
        <f t="shared" si="3"/>
        <v>100</v>
      </c>
      <c r="Q103" t="s">
        <v>8310</v>
      </c>
      <c r="R103" t="s">
        <v>8312</v>
      </c>
    </row>
    <row r="104" spans="1:18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2"/>
        <v>127.75000000000001</v>
      </c>
      <c r="P104">
        <f t="shared" si="3"/>
        <v>117.92307692307692</v>
      </c>
      <c r="Q104" t="s">
        <v>8310</v>
      </c>
      <c r="R104" t="s">
        <v>8312</v>
      </c>
    </row>
    <row r="105" spans="1:18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2"/>
        <v>105.15384615384616</v>
      </c>
      <c r="P105">
        <f t="shared" si="3"/>
        <v>27.897959183673468</v>
      </c>
      <c r="Q105" t="s">
        <v>8310</v>
      </c>
      <c r="R105" t="s">
        <v>8312</v>
      </c>
    </row>
    <row r="106" spans="1:18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2"/>
        <v>120</v>
      </c>
      <c r="P106">
        <f t="shared" si="3"/>
        <v>60</v>
      </c>
      <c r="Q106" t="s">
        <v>8310</v>
      </c>
      <c r="R106" t="s">
        <v>8312</v>
      </c>
    </row>
    <row r="107" spans="1:18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2"/>
        <v>107.40909090909089</v>
      </c>
      <c r="P107">
        <f t="shared" si="3"/>
        <v>39.383333333333333</v>
      </c>
      <c r="Q107" t="s">
        <v>8310</v>
      </c>
      <c r="R107" t="s">
        <v>8312</v>
      </c>
    </row>
    <row r="108" spans="1:18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2"/>
        <v>100.49999999999999</v>
      </c>
      <c r="P108">
        <f t="shared" si="3"/>
        <v>186.11111111111111</v>
      </c>
      <c r="Q108" t="s">
        <v>8310</v>
      </c>
      <c r="R108" t="s">
        <v>8312</v>
      </c>
    </row>
    <row r="109" spans="1:18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2"/>
        <v>102.46666666666667</v>
      </c>
      <c r="P109">
        <f t="shared" si="3"/>
        <v>111.37681159420291</v>
      </c>
      <c r="Q109" t="s">
        <v>8310</v>
      </c>
      <c r="R109" t="s">
        <v>8312</v>
      </c>
    </row>
    <row r="110" spans="1:18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2"/>
        <v>246.66666666666669</v>
      </c>
      <c r="P110">
        <f t="shared" si="3"/>
        <v>78.723404255319153</v>
      </c>
      <c r="Q110" t="s">
        <v>8310</v>
      </c>
      <c r="R110" t="s">
        <v>8312</v>
      </c>
    </row>
    <row r="111" spans="1:18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2"/>
        <v>219.49999999999997</v>
      </c>
      <c r="P111">
        <f t="shared" si="3"/>
        <v>46.702127659574465</v>
      </c>
      <c r="Q111" t="s">
        <v>8310</v>
      </c>
      <c r="R111" t="s">
        <v>8312</v>
      </c>
    </row>
    <row r="112" spans="1:18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2"/>
        <v>130.76923076923077</v>
      </c>
      <c r="P112">
        <f t="shared" si="3"/>
        <v>65.384615384615387</v>
      </c>
      <c r="Q112" t="s">
        <v>8310</v>
      </c>
      <c r="R112" t="s">
        <v>8312</v>
      </c>
    </row>
    <row r="113" spans="1:18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2"/>
        <v>154.57142857142858</v>
      </c>
      <c r="P113">
        <f t="shared" si="3"/>
        <v>102.0754716981132</v>
      </c>
      <c r="Q113" t="s">
        <v>8310</v>
      </c>
      <c r="R113" t="s">
        <v>8312</v>
      </c>
    </row>
    <row r="114" spans="1:18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2"/>
        <v>104</v>
      </c>
      <c r="P114">
        <f t="shared" si="3"/>
        <v>64.197530864197532</v>
      </c>
      <c r="Q114" t="s">
        <v>8310</v>
      </c>
      <c r="R114" t="s">
        <v>8312</v>
      </c>
    </row>
    <row r="115" spans="1:18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2"/>
        <v>141</v>
      </c>
      <c r="P115">
        <f t="shared" si="3"/>
        <v>90.384615384615387</v>
      </c>
      <c r="Q115" t="s">
        <v>8310</v>
      </c>
      <c r="R115" t="s">
        <v>8312</v>
      </c>
    </row>
    <row r="116" spans="1:18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2"/>
        <v>103.33333333333334</v>
      </c>
      <c r="P116">
        <f t="shared" si="3"/>
        <v>88.571428571428569</v>
      </c>
      <c r="Q116" t="s">
        <v>8310</v>
      </c>
      <c r="R116" t="s">
        <v>8312</v>
      </c>
    </row>
    <row r="117" spans="1:18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2"/>
        <v>140.44444444444443</v>
      </c>
      <c r="P117">
        <f t="shared" si="3"/>
        <v>28.727272727272727</v>
      </c>
      <c r="Q117" t="s">
        <v>8310</v>
      </c>
      <c r="R117" t="s">
        <v>8312</v>
      </c>
    </row>
    <row r="118" spans="1:18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2"/>
        <v>113.65714285714286</v>
      </c>
      <c r="P118">
        <f t="shared" si="3"/>
        <v>69.78947368421052</v>
      </c>
      <c r="Q118" t="s">
        <v>8310</v>
      </c>
      <c r="R118" t="s">
        <v>8312</v>
      </c>
    </row>
    <row r="119" spans="1:18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2"/>
        <v>100.49377777777779</v>
      </c>
      <c r="P119">
        <f t="shared" si="3"/>
        <v>167.48962962962963</v>
      </c>
      <c r="Q119" t="s">
        <v>8310</v>
      </c>
      <c r="R119" t="s">
        <v>8312</v>
      </c>
    </row>
    <row r="120" spans="1:18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2"/>
        <v>113.03159999999998</v>
      </c>
      <c r="P120">
        <f t="shared" si="3"/>
        <v>144.91230769230768</v>
      </c>
      <c r="Q120" t="s">
        <v>8310</v>
      </c>
      <c r="R120" t="s">
        <v>8312</v>
      </c>
    </row>
    <row r="121" spans="1:18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2"/>
        <v>104.55692307692308</v>
      </c>
      <c r="P121">
        <f t="shared" si="3"/>
        <v>91.840540540540545</v>
      </c>
      <c r="Q121" t="s">
        <v>8310</v>
      </c>
      <c r="R121" t="s">
        <v>8312</v>
      </c>
    </row>
    <row r="122" spans="1:18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2"/>
        <v>1.4285714285714287E-2</v>
      </c>
      <c r="P122">
        <f t="shared" si="3"/>
        <v>10</v>
      </c>
      <c r="Q122" t="s">
        <v>8310</v>
      </c>
      <c r="R122" t="s">
        <v>8313</v>
      </c>
    </row>
    <row r="123" spans="1:18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2"/>
        <v>3.3333333333333333E-2</v>
      </c>
      <c r="P123">
        <f t="shared" si="3"/>
        <v>1</v>
      </c>
      <c r="Q123" t="s">
        <v>8310</v>
      </c>
      <c r="R123" t="s">
        <v>8313</v>
      </c>
    </row>
    <row r="124" spans="1:18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2"/>
        <v>0</v>
      </c>
      <c r="P124" t="e">
        <f t="shared" si="3"/>
        <v>#DIV/0!</v>
      </c>
      <c r="Q124" t="s">
        <v>8310</v>
      </c>
      <c r="R124" t="s">
        <v>8313</v>
      </c>
    </row>
    <row r="125" spans="1:18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2"/>
        <v>0.27454545454545454</v>
      </c>
      <c r="P125">
        <f t="shared" si="3"/>
        <v>25.166666666666668</v>
      </c>
      <c r="Q125" t="s">
        <v>8310</v>
      </c>
      <c r="R125" t="s">
        <v>8313</v>
      </c>
    </row>
    <row r="126" spans="1:18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2"/>
        <v>0</v>
      </c>
      <c r="P126" t="e">
        <f t="shared" si="3"/>
        <v>#DIV/0!</v>
      </c>
      <c r="Q126" t="s">
        <v>8310</v>
      </c>
      <c r="R126" t="s">
        <v>8313</v>
      </c>
    </row>
    <row r="127" spans="1:18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2"/>
        <v>14.000000000000002</v>
      </c>
      <c r="P127">
        <f t="shared" si="3"/>
        <v>11.666666666666666</v>
      </c>
      <c r="Q127" t="s">
        <v>8310</v>
      </c>
      <c r="R127" t="s">
        <v>8313</v>
      </c>
    </row>
    <row r="128" spans="1:18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2"/>
        <v>5.548</v>
      </c>
      <c r="P128">
        <f t="shared" si="3"/>
        <v>106.69230769230769</v>
      </c>
      <c r="Q128" t="s">
        <v>8310</v>
      </c>
      <c r="R128" t="s">
        <v>8313</v>
      </c>
    </row>
    <row r="129" spans="1:18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2"/>
        <v>2.375</v>
      </c>
      <c r="P129">
        <f t="shared" si="3"/>
        <v>47.5</v>
      </c>
      <c r="Q129" t="s">
        <v>8310</v>
      </c>
      <c r="R129" t="s">
        <v>8313</v>
      </c>
    </row>
    <row r="130" spans="1:18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2"/>
        <v>1.867</v>
      </c>
      <c r="P130">
        <f t="shared" si="3"/>
        <v>311.16666666666669</v>
      </c>
      <c r="Q130" t="s">
        <v>8310</v>
      </c>
      <c r="R130" t="s">
        <v>8313</v>
      </c>
    </row>
    <row r="131" spans="1:18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4">E131/D131*100</f>
        <v>0</v>
      </c>
      <c r="P131" t="e">
        <f t="shared" ref="P131:P194" si="5">E131/L131</f>
        <v>#DIV/0!</v>
      </c>
      <c r="Q131" t="s">
        <v>8310</v>
      </c>
      <c r="R131" t="s">
        <v>8313</v>
      </c>
    </row>
    <row r="132" spans="1:18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4"/>
        <v>0</v>
      </c>
      <c r="P132" t="e">
        <f t="shared" si="5"/>
        <v>#DIV/0!</v>
      </c>
      <c r="Q132" t="s">
        <v>8310</v>
      </c>
      <c r="R132" t="s">
        <v>8313</v>
      </c>
    </row>
    <row r="133" spans="1:18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4"/>
        <v>0</v>
      </c>
      <c r="P133" t="e">
        <f t="shared" si="5"/>
        <v>#DIV/0!</v>
      </c>
      <c r="Q133" t="s">
        <v>8310</v>
      </c>
      <c r="R133" t="s">
        <v>8313</v>
      </c>
    </row>
    <row r="134" spans="1:18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4"/>
        <v>9.5687499999999996</v>
      </c>
      <c r="P134">
        <f t="shared" si="5"/>
        <v>94.506172839506178</v>
      </c>
      <c r="Q134" t="s">
        <v>8310</v>
      </c>
      <c r="R134" t="s">
        <v>8313</v>
      </c>
    </row>
    <row r="135" spans="1:18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4"/>
        <v>0</v>
      </c>
      <c r="P135" t="e">
        <f t="shared" si="5"/>
        <v>#DIV/0!</v>
      </c>
      <c r="Q135" t="s">
        <v>8310</v>
      </c>
      <c r="R135" t="s">
        <v>8313</v>
      </c>
    </row>
    <row r="136" spans="1:18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4"/>
        <v>0</v>
      </c>
      <c r="P136" t="e">
        <f t="shared" si="5"/>
        <v>#DIV/0!</v>
      </c>
      <c r="Q136" t="s">
        <v>8310</v>
      </c>
      <c r="R136" t="s">
        <v>8313</v>
      </c>
    </row>
    <row r="137" spans="1:18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4"/>
        <v>13.433333333333334</v>
      </c>
      <c r="P137">
        <f t="shared" si="5"/>
        <v>80.599999999999994</v>
      </c>
      <c r="Q137" t="s">
        <v>8310</v>
      </c>
      <c r="R137" t="s">
        <v>8313</v>
      </c>
    </row>
    <row r="138" spans="1:18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4"/>
        <v>0</v>
      </c>
      <c r="P138" t="e">
        <f t="shared" si="5"/>
        <v>#DIV/0!</v>
      </c>
      <c r="Q138" t="s">
        <v>8310</v>
      </c>
      <c r="R138" t="s">
        <v>8313</v>
      </c>
    </row>
    <row r="139" spans="1:18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4"/>
        <v>0</v>
      </c>
      <c r="P139" t="e">
        <f t="shared" si="5"/>
        <v>#DIV/0!</v>
      </c>
      <c r="Q139" t="s">
        <v>8310</v>
      </c>
      <c r="R139" t="s">
        <v>8313</v>
      </c>
    </row>
    <row r="140" spans="1:18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4"/>
        <v>3.1413333333333333</v>
      </c>
      <c r="P140">
        <f t="shared" si="5"/>
        <v>81.241379310344826</v>
      </c>
      <c r="Q140" t="s">
        <v>8310</v>
      </c>
      <c r="R140" t="s">
        <v>8313</v>
      </c>
    </row>
    <row r="141" spans="1:18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4"/>
        <v>100</v>
      </c>
      <c r="P141">
        <f t="shared" si="5"/>
        <v>500</v>
      </c>
      <c r="Q141" t="s">
        <v>8310</v>
      </c>
      <c r="R141" t="s">
        <v>8313</v>
      </c>
    </row>
    <row r="142" spans="1:18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4"/>
        <v>0</v>
      </c>
      <c r="P142" t="e">
        <f t="shared" si="5"/>
        <v>#DIV/0!</v>
      </c>
      <c r="Q142" t="s">
        <v>8310</v>
      </c>
      <c r="R142" t="s">
        <v>8313</v>
      </c>
    </row>
    <row r="143" spans="1:18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4"/>
        <v>10.775</v>
      </c>
      <c r="P143">
        <f t="shared" si="5"/>
        <v>46.178571428571431</v>
      </c>
      <c r="Q143" t="s">
        <v>8310</v>
      </c>
      <c r="R143" t="s">
        <v>8313</v>
      </c>
    </row>
    <row r="144" spans="1:18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4"/>
        <v>0.33333333333333337</v>
      </c>
      <c r="P144">
        <f t="shared" si="5"/>
        <v>10</v>
      </c>
      <c r="Q144" t="s">
        <v>8310</v>
      </c>
      <c r="R144" t="s">
        <v>8313</v>
      </c>
    </row>
    <row r="145" spans="1:18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4"/>
        <v>0</v>
      </c>
      <c r="P145" t="e">
        <f t="shared" si="5"/>
        <v>#DIV/0!</v>
      </c>
      <c r="Q145" t="s">
        <v>8310</v>
      </c>
      <c r="R145" t="s">
        <v>8313</v>
      </c>
    </row>
    <row r="146" spans="1:18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4"/>
        <v>27.6</v>
      </c>
      <c r="P146">
        <f t="shared" si="5"/>
        <v>55.945945945945944</v>
      </c>
      <c r="Q146" t="s">
        <v>8310</v>
      </c>
      <c r="R146" t="s">
        <v>8313</v>
      </c>
    </row>
    <row r="147" spans="1:18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4"/>
        <v>7.5111111111111111</v>
      </c>
      <c r="P147">
        <f t="shared" si="5"/>
        <v>37.555555555555557</v>
      </c>
      <c r="Q147" t="s">
        <v>8310</v>
      </c>
      <c r="R147" t="s">
        <v>8313</v>
      </c>
    </row>
    <row r="148" spans="1:18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4"/>
        <v>0.57499999999999996</v>
      </c>
      <c r="P148">
        <f t="shared" si="5"/>
        <v>38.333333333333336</v>
      </c>
      <c r="Q148" t="s">
        <v>8310</v>
      </c>
      <c r="R148" t="s">
        <v>8313</v>
      </c>
    </row>
    <row r="149" spans="1:18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4"/>
        <v>0</v>
      </c>
      <c r="P149" t="e">
        <f t="shared" si="5"/>
        <v>#DIV/0!</v>
      </c>
      <c r="Q149" t="s">
        <v>8310</v>
      </c>
      <c r="R149" t="s">
        <v>8313</v>
      </c>
    </row>
    <row r="150" spans="1:18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4"/>
        <v>0.08</v>
      </c>
      <c r="P150">
        <f t="shared" si="5"/>
        <v>20</v>
      </c>
      <c r="Q150" t="s">
        <v>8310</v>
      </c>
      <c r="R150" t="s">
        <v>8313</v>
      </c>
    </row>
    <row r="151" spans="1:18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4"/>
        <v>0.91999999999999993</v>
      </c>
      <c r="P151">
        <f t="shared" si="5"/>
        <v>15.333333333333334</v>
      </c>
      <c r="Q151" t="s">
        <v>8310</v>
      </c>
      <c r="R151" t="s">
        <v>8313</v>
      </c>
    </row>
    <row r="152" spans="1:18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4"/>
        <v>23.163076923076922</v>
      </c>
      <c r="P152">
        <f t="shared" si="5"/>
        <v>449.43283582089555</v>
      </c>
      <c r="Q152" t="s">
        <v>8310</v>
      </c>
      <c r="R152" t="s">
        <v>8313</v>
      </c>
    </row>
    <row r="153" spans="1:18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4"/>
        <v>5.5999999999999994E-2</v>
      </c>
      <c r="P153">
        <f t="shared" si="5"/>
        <v>28</v>
      </c>
      <c r="Q153" t="s">
        <v>8310</v>
      </c>
      <c r="R153" t="s">
        <v>8313</v>
      </c>
    </row>
    <row r="154" spans="1:18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4"/>
        <v>7.8947368421052634E-3</v>
      </c>
      <c r="P154">
        <f t="shared" si="5"/>
        <v>15</v>
      </c>
      <c r="Q154" t="s">
        <v>8310</v>
      </c>
      <c r="R154" t="s">
        <v>8313</v>
      </c>
    </row>
    <row r="155" spans="1:18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4"/>
        <v>0.71799999999999997</v>
      </c>
      <c r="P155">
        <f t="shared" si="5"/>
        <v>35.9</v>
      </c>
      <c r="Q155" t="s">
        <v>8310</v>
      </c>
      <c r="R155" t="s">
        <v>8313</v>
      </c>
    </row>
    <row r="156" spans="1:18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4"/>
        <v>2.666666666666667</v>
      </c>
      <c r="P156">
        <f t="shared" si="5"/>
        <v>13.333333333333334</v>
      </c>
      <c r="Q156" t="s">
        <v>8310</v>
      </c>
      <c r="R156" t="s">
        <v>8313</v>
      </c>
    </row>
    <row r="157" spans="1:18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4"/>
        <v>6.0000000000000001E-3</v>
      </c>
      <c r="P157">
        <f t="shared" si="5"/>
        <v>20.25</v>
      </c>
      <c r="Q157" t="s">
        <v>8310</v>
      </c>
      <c r="R157" t="s">
        <v>8313</v>
      </c>
    </row>
    <row r="158" spans="1:18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4"/>
        <v>5.0999999999999996</v>
      </c>
      <c r="P158">
        <f t="shared" si="5"/>
        <v>119</v>
      </c>
      <c r="Q158" t="s">
        <v>8310</v>
      </c>
      <c r="R158" t="s">
        <v>8313</v>
      </c>
    </row>
    <row r="159" spans="1:18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4"/>
        <v>0.26711185308848079</v>
      </c>
      <c r="P159">
        <f t="shared" si="5"/>
        <v>4</v>
      </c>
      <c r="Q159" t="s">
        <v>8310</v>
      </c>
      <c r="R159" t="s">
        <v>8313</v>
      </c>
    </row>
    <row r="160" spans="1:18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4"/>
        <v>0</v>
      </c>
      <c r="P160" t="e">
        <f t="shared" si="5"/>
        <v>#DIV/0!</v>
      </c>
      <c r="Q160" t="s">
        <v>8310</v>
      </c>
      <c r="R160" t="s">
        <v>8313</v>
      </c>
    </row>
    <row r="161" spans="1:18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4"/>
        <v>2E-3</v>
      </c>
      <c r="P161">
        <f t="shared" si="5"/>
        <v>10</v>
      </c>
      <c r="Q161" t="s">
        <v>8310</v>
      </c>
      <c r="R161" t="s">
        <v>8313</v>
      </c>
    </row>
    <row r="162" spans="1:18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4"/>
        <v>0</v>
      </c>
      <c r="P162" t="e">
        <f t="shared" si="5"/>
        <v>#DIV/0!</v>
      </c>
      <c r="Q162" t="s">
        <v>8310</v>
      </c>
      <c r="R162" t="s">
        <v>8314</v>
      </c>
    </row>
    <row r="163" spans="1:18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4"/>
        <v>0.01</v>
      </c>
      <c r="P163">
        <f t="shared" si="5"/>
        <v>5</v>
      </c>
      <c r="Q163" t="s">
        <v>8310</v>
      </c>
      <c r="R163" t="s">
        <v>8314</v>
      </c>
    </row>
    <row r="164" spans="1:18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4"/>
        <v>15.535714285714286</v>
      </c>
      <c r="P164">
        <f t="shared" si="5"/>
        <v>43.5</v>
      </c>
      <c r="Q164" t="s">
        <v>8310</v>
      </c>
      <c r="R164" t="s">
        <v>8314</v>
      </c>
    </row>
    <row r="165" spans="1:18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4"/>
        <v>0</v>
      </c>
      <c r="P165" t="e">
        <f t="shared" si="5"/>
        <v>#DIV/0!</v>
      </c>
      <c r="Q165" t="s">
        <v>8310</v>
      </c>
      <c r="R165" t="s">
        <v>8314</v>
      </c>
    </row>
    <row r="166" spans="1:18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4"/>
        <v>0.53333333333333333</v>
      </c>
      <c r="P166">
        <f t="shared" si="5"/>
        <v>91.428571428571431</v>
      </c>
      <c r="Q166" t="s">
        <v>8310</v>
      </c>
      <c r="R166" t="s">
        <v>8314</v>
      </c>
    </row>
    <row r="167" spans="1:18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4"/>
        <v>0</v>
      </c>
      <c r="P167" t="e">
        <f t="shared" si="5"/>
        <v>#DIV/0!</v>
      </c>
      <c r="Q167" t="s">
        <v>8310</v>
      </c>
      <c r="R167" t="s">
        <v>8314</v>
      </c>
    </row>
    <row r="168" spans="1:18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4"/>
        <v>60</v>
      </c>
      <c r="P168">
        <f t="shared" si="5"/>
        <v>3000</v>
      </c>
      <c r="Q168" t="s">
        <v>8310</v>
      </c>
      <c r="R168" t="s">
        <v>8314</v>
      </c>
    </row>
    <row r="169" spans="1:18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4"/>
        <v>0.01</v>
      </c>
      <c r="P169">
        <f t="shared" si="5"/>
        <v>5.5</v>
      </c>
      <c r="Q169" t="s">
        <v>8310</v>
      </c>
      <c r="R169" t="s">
        <v>8314</v>
      </c>
    </row>
    <row r="170" spans="1:18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4"/>
        <v>4.0625</v>
      </c>
      <c r="P170">
        <f t="shared" si="5"/>
        <v>108.33333333333333</v>
      </c>
      <c r="Q170" t="s">
        <v>8310</v>
      </c>
      <c r="R170" t="s">
        <v>8314</v>
      </c>
    </row>
    <row r="171" spans="1:18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4"/>
        <v>22.400000000000002</v>
      </c>
      <c r="P171">
        <f t="shared" si="5"/>
        <v>56</v>
      </c>
      <c r="Q171" t="s">
        <v>8310</v>
      </c>
      <c r="R171" t="s">
        <v>8314</v>
      </c>
    </row>
    <row r="172" spans="1:18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4"/>
        <v>3.25</v>
      </c>
      <c r="P172">
        <f t="shared" si="5"/>
        <v>32.5</v>
      </c>
      <c r="Q172" t="s">
        <v>8310</v>
      </c>
      <c r="R172" t="s">
        <v>8314</v>
      </c>
    </row>
    <row r="173" spans="1:18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4"/>
        <v>2E-3</v>
      </c>
      <c r="P173">
        <f t="shared" si="5"/>
        <v>1</v>
      </c>
      <c r="Q173" t="s">
        <v>8310</v>
      </c>
      <c r="R173" t="s">
        <v>8314</v>
      </c>
    </row>
    <row r="174" spans="1:18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4"/>
        <v>0</v>
      </c>
      <c r="P174" t="e">
        <f t="shared" si="5"/>
        <v>#DIV/0!</v>
      </c>
      <c r="Q174" t="s">
        <v>8310</v>
      </c>
      <c r="R174" t="s">
        <v>8314</v>
      </c>
    </row>
    <row r="175" spans="1:18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4"/>
        <v>0</v>
      </c>
      <c r="P175" t="e">
        <f t="shared" si="5"/>
        <v>#DIV/0!</v>
      </c>
      <c r="Q175" t="s">
        <v>8310</v>
      </c>
      <c r="R175" t="s">
        <v>8314</v>
      </c>
    </row>
    <row r="176" spans="1:18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4"/>
        <v>0</v>
      </c>
      <c r="P176" t="e">
        <f t="shared" si="5"/>
        <v>#DIV/0!</v>
      </c>
      <c r="Q176" t="s">
        <v>8310</v>
      </c>
      <c r="R176" t="s">
        <v>8314</v>
      </c>
    </row>
    <row r="177" spans="1:18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4"/>
        <v>6.4850000000000003</v>
      </c>
      <c r="P177">
        <f t="shared" si="5"/>
        <v>49.884615384615387</v>
      </c>
      <c r="Q177" t="s">
        <v>8310</v>
      </c>
      <c r="R177" t="s">
        <v>8314</v>
      </c>
    </row>
    <row r="178" spans="1:18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4"/>
        <v>0</v>
      </c>
      <c r="P178" t="e">
        <f t="shared" si="5"/>
        <v>#DIV/0!</v>
      </c>
      <c r="Q178" t="s">
        <v>8310</v>
      </c>
      <c r="R178" t="s">
        <v>8314</v>
      </c>
    </row>
    <row r="179" spans="1:18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4"/>
        <v>40</v>
      </c>
      <c r="P179">
        <f t="shared" si="5"/>
        <v>25.714285714285715</v>
      </c>
      <c r="Q179" t="s">
        <v>8310</v>
      </c>
      <c r="R179" t="s">
        <v>8314</v>
      </c>
    </row>
    <row r="180" spans="1:18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4"/>
        <v>0</v>
      </c>
      <c r="P180" t="e">
        <f t="shared" si="5"/>
        <v>#DIV/0!</v>
      </c>
      <c r="Q180" t="s">
        <v>8310</v>
      </c>
      <c r="R180" t="s">
        <v>8314</v>
      </c>
    </row>
    <row r="181" spans="1:18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4"/>
        <v>20</v>
      </c>
      <c r="P181">
        <f t="shared" si="5"/>
        <v>100</v>
      </c>
      <c r="Q181" t="s">
        <v>8310</v>
      </c>
      <c r="R181" t="s">
        <v>8314</v>
      </c>
    </row>
    <row r="182" spans="1:18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4"/>
        <v>33.416666666666664</v>
      </c>
      <c r="P182">
        <f t="shared" si="5"/>
        <v>30.846153846153847</v>
      </c>
      <c r="Q182" t="s">
        <v>8310</v>
      </c>
      <c r="R182" t="s">
        <v>8314</v>
      </c>
    </row>
    <row r="183" spans="1:18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4"/>
        <v>21.092608822670172</v>
      </c>
      <c r="P183">
        <f t="shared" si="5"/>
        <v>180.5</v>
      </c>
      <c r="Q183" t="s">
        <v>8310</v>
      </c>
      <c r="R183" t="s">
        <v>8314</v>
      </c>
    </row>
    <row r="184" spans="1:18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4"/>
        <v>0</v>
      </c>
      <c r="P184" t="e">
        <f t="shared" si="5"/>
        <v>#DIV/0!</v>
      </c>
      <c r="Q184" t="s">
        <v>8310</v>
      </c>
      <c r="R184" t="s">
        <v>8314</v>
      </c>
    </row>
    <row r="185" spans="1:18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4"/>
        <v>35.856000000000002</v>
      </c>
      <c r="P185">
        <f t="shared" si="5"/>
        <v>373.5</v>
      </c>
      <c r="Q185" t="s">
        <v>8310</v>
      </c>
      <c r="R185" t="s">
        <v>8314</v>
      </c>
    </row>
    <row r="186" spans="1:18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4"/>
        <v>3.4000000000000004</v>
      </c>
      <c r="P186">
        <f t="shared" si="5"/>
        <v>25.5</v>
      </c>
      <c r="Q186" t="s">
        <v>8310</v>
      </c>
      <c r="R186" t="s">
        <v>8314</v>
      </c>
    </row>
    <row r="187" spans="1:18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4"/>
        <v>5.5</v>
      </c>
      <c r="P187">
        <f t="shared" si="5"/>
        <v>220</v>
      </c>
      <c r="Q187" t="s">
        <v>8310</v>
      </c>
      <c r="R187" t="s">
        <v>8314</v>
      </c>
    </row>
    <row r="188" spans="1:18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4"/>
        <v>0</v>
      </c>
      <c r="P188" t="e">
        <f t="shared" si="5"/>
        <v>#DIV/0!</v>
      </c>
      <c r="Q188" t="s">
        <v>8310</v>
      </c>
      <c r="R188" t="s">
        <v>8314</v>
      </c>
    </row>
    <row r="189" spans="1:18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4"/>
        <v>16</v>
      </c>
      <c r="P189">
        <f t="shared" si="5"/>
        <v>160</v>
      </c>
      <c r="Q189" t="s">
        <v>8310</v>
      </c>
      <c r="R189" t="s">
        <v>8314</v>
      </c>
    </row>
    <row r="190" spans="1:18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4"/>
        <v>0</v>
      </c>
      <c r="P190" t="e">
        <f t="shared" si="5"/>
        <v>#DIV/0!</v>
      </c>
      <c r="Q190" t="s">
        <v>8310</v>
      </c>
      <c r="R190" t="s">
        <v>8314</v>
      </c>
    </row>
    <row r="191" spans="1:18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4"/>
        <v>6.8999999999999992E-2</v>
      </c>
      <c r="P191">
        <f t="shared" si="5"/>
        <v>69</v>
      </c>
      <c r="Q191" t="s">
        <v>8310</v>
      </c>
      <c r="R191" t="s">
        <v>8314</v>
      </c>
    </row>
    <row r="192" spans="1:18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4"/>
        <v>0.41666666666666669</v>
      </c>
      <c r="P192">
        <f t="shared" si="5"/>
        <v>50</v>
      </c>
      <c r="Q192" t="s">
        <v>8310</v>
      </c>
      <c r="R192" t="s">
        <v>8314</v>
      </c>
    </row>
    <row r="193" spans="1:18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4"/>
        <v>5</v>
      </c>
      <c r="P193">
        <f t="shared" si="5"/>
        <v>83.333333333333329</v>
      </c>
      <c r="Q193" t="s">
        <v>8310</v>
      </c>
      <c r="R193" t="s">
        <v>8314</v>
      </c>
    </row>
    <row r="194" spans="1:18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4"/>
        <v>1.6999999999999999E-3</v>
      </c>
      <c r="P194">
        <f t="shared" si="5"/>
        <v>5.666666666666667</v>
      </c>
      <c r="Q194" t="s">
        <v>8310</v>
      </c>
      <c r="R194" t="s">
        <v>8314</v>
      </c>
    </row>
    <row r="195" spans="1:18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6">E195/D195*100</f>
        <v>0</v>
      </c>
      <c r="P195" t="e">
        <f t="shared" ref="P195:P258" si="7">E195/L195</f>
        <v>#DIV/0!</v>
      </c>
      <c r="Q195" t="s">
        <v>8310</v>
      </c>
      <c r="R195" t="s">
        <v>8314</v>
      </c>
    </row>
    <row r="196" spans="1:18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6"/>
        <v>0.12</v>
      </c>
      <c r="P196">
        <f t="shared" si="7"/>
        <v>1</v>
      </c>
      <c r="Q196" t="s">
        <v>8310</v>
      </c>
      <c r="R196" t="s">
        <v>8314</v>
      </c>
    </row>
    <row r="197" spans="1:18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6"/>
        <v>0</v>
      </c>
      <c r="P197" t="e">
        <f t="shared" si="7"/>
        <v>#DIV/0!</v>
      </c>
      <c r="Q197" t="s">
        <v>8310</v>
      </c>
      <c r="R197" t="s">
        <v>8314</v>
      </c>
    </row>
    <row r="198" spans="1:18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6"/>
        <v>41.857142857142861</v>
      </c>
      <c r="P198">
        <f t="shared" si="7"/>
        <v>77.10526315789474</v>
      </c>
      <c r="Q198" t="s">
        <v>8310</v>
      </c>
      <c r="R198" t="s">
        <v>8314</v>
      </c>
    </row>
    <row r="199" spans="1:18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6"/>
        <v>10.48</v>
      </c>
      <c r="P199">
        <f t="shared" si="7"/>
        <v>32.75</v>
      </c>
      <c r="Q199" t="s">
        <v>8310</v>
      </c>
      <c r="R199" t="s">
        <v>8314</v>
      </c>
    </row>
    <row r="200" spans="1:18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6"/>
        <v>1.1159999999999999</v>
      </c>
      <c r="P200">
        <f t="shared" si="7"/>
        <v>46.5</v>
      </c>
      <c r="Q200" t="s">
        <v>8310</v>
      </c>
      <c r="R200" t="s">
        <v>8314</v>
      </c>
    </row>
    <row r="201" spans="1:18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6"/>
        <v>0</v>
      </c>
      <c r="P201" t="e">
        <f t="shared" si="7"/>
        <v>#DIV/0!</v>
      </c>
      <c r="Q201" t="s">
        <v>8310</v>
      </c>
      <c r="R201" t="s">
        <v>8314</v>
      </c>
    </row>
    <row r="202" spans="1:18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6"/>
        <v>26.192500000000003</v>
      </c>
      <c r="P202">
        <f t="shared" si="7"/>
        <v>87.308333333333337</v>
      </c>
      <c r="Q202" t="s">
        <v>8310</v>
      </c>
      <c r="R202" t="s">
        <v>8314</v>
      </c>
    </row>
    <row r="203" spans="1:18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6"/>
        <v>58.461538461538467</v>
      </c>
      <c r="P203">
        <f t="shared" si="7"/>
        <v>54.285714285714285</v>
      </c>
      <c r="Q203" t="s">
        <v>8310</v>
      </c>
      <c r="R203" t="s">
        <v>8314</v>
      </c>
    </row>
    <row r="204" spans="1:18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6"/>
        <v>0</v>
      </c>
      <c r="P204" t="e">
        <f t="shared" si="7"/>
        <v>#DIV/0!</v>
      </c>
      <c r="Q204" t="s">
        <v>8310</v>
      </c>
      <c r="R204" t="s">
        <v>8314</v>
      </c>
    </row>
    <row r="205" spans="1:18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6"/>
        <v>29.84</v>
      </c>
      <c r="P205">
        <f t="shared" si="7"/>
        <v>93.25</v>
      </c>
      <c r="Q205" t="s">
        <v>8310</v>
      </c>
      <c r="R205" t="s">
        <v>8314</v>
      </c>
    </row>
    <row r="206" spans="1:18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6"/>
        <v>50.721666666666664</v>
      </c>
      <c r="P206">
        <f t="shared" si="7"/>
        <v>117.68368136117556</v>
      </c>
      <c r="Q206" t="s">
        <v>8310</v>
      </c>
      <c r="R206" t="s">
        <v>8314</v>
      </c>
    </row>
    <row r="207" spans="1:18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6"/>
        <v>16.25</v>
      </c>
      <c r="P207">
        <f t="shared" si="7"/>
        <v>76.470588235294116</v>
      </c>
      <c r="Q207" t="s">
        <v>8310</v>
      </c>
      <c r="R207" t="s">
        <v>8314</v>
      </c>
    </row>
    <row r="208" spans="1:18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6"/>
        <v>0</v>
      </c>
      <c r="P208" t="e">
        <f t="shared" si="7"/>
        <v>#DIV/0!</v>
      </c>
      <c r="Q208" t="s">
        <v>8310</v>
      </c>
      <c r="R208" t="s">
        <v>8314</v>
      </c>
    </row>
    <row r="209" spans="1:18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6"/>
        <v>15.214285714285714</v>
      </c>
      <c r="P209">
        <f t="shared" si="7"/>
        <v>163.84615384615384</v>
      </c>
      <c r="Q209" t="s">
        <v>8310</v>
      </c>
      <c r="R209" t="s">
        <v>8314</v>
      </c>
    </row>
    <row r="210" spans="1:18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6"/>
        <v>0</v>
      </c>
      <c r="P210" t="e">
        <f t="shared" si="7"/>
        <v>#DIV/0!</v>
      </c>
      <c r="Q210" t="s">
        <v>8310</v>
      </c>
      <c r="R210" t="s">
        <v>8314</v>
      </c>
    </row>
    <row r="211" spans="1:18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6"/>
        <v>0</v>
      </c>
      <c r="P211" t="e">
        <f t="shared" si="7"/>
        <v>#DIV/0!</v>
      </c>
      <c r="Q211" t="s">
        <v>8310</v>
      </c>
      <c r="R211" t="s">
        <v>8314</v>
      </c>
    </row>
    <row r="212" spans="1:18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6"/>
        <v>25.25</v>
      </c>
      <c r="P212">
        <f t="shared" si="7"/>
        <v>91.818181818181813</v>
      </c>
      <c r="Q212" t="s">
        <v>8310</v>
      </c>
      <c r="R212" t="s">
        <v>8314</v>
      </c>
    </row>
    <row r="213" spans="1:18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6"/>
        <v>44.6</v>
      </c>
      <c r="P213">
        <f t="shared" si="7"/>
        <v>185.83333333333334</v>
      </c>
      <c r="Q213" t="s">
        <v>8310</v>
      </c>
      <c r="R213" t="s">
        <v>8314</v>
      </c>
    </row>
    <row r="214" spans="1:18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6"/>
        <v>1.5873015873015872E-2</v>
      </c>
      <c r="P214">
        <f t="shared" si="7"/>
        <v>1</v>
      </c>
      <c r="Q214" t="s">
        <v>8310</v>
      </c>
      <c r="R214" t="s">
        <v>8314</v>
      </c>
    </row>
    <row r="215" spans="1:18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6"/>
        <v>0.04</v>
      </c>
      <c r="P215">
        <f t="shared" si="7"/>
        <v>20</v>
      </c>
      <c r="Q215" t="s">
        <v>8310</v>
      </c>
      <c r="R215" t="s">
        <v>8314</v>
      </c>
    </row>
    <row r="216" spans="1:18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6"/>
        <v>8.0000000000000002E-3</v>
      </c>
      <c r="P216">
        <f t="shared" si="7"/>
        <v>1</v>
      </c>
      <c r="Q216" t="s">
        <v>8310</v>
      </c>
      <c r="R216" t="s">
        <v>8314</v>
      </c>
    </row>
    <row r="217" spans="1:18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6"/>
        <v>0.22727272727272727</v>
      </c>
      <c r="P217">
        <f t="shared" si="7"/>
        <v>10</v>
      </c>
      <c r="Q217" t="s">
        <v>8310</v>
      </c>
      <c r="R217" t="s">
        <v>8314</v>
      </c>
    </row>
    <row r="218" spans="1:18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6"/>
        <v>55.698440000000005</v>
      </c>
      <c r="P218">
        <f t="shared" si="7"/>
        <v>331.53833333333336</v>
      </c>
      <c r="Q218" t="s">
        <v>8310</v>
      </c>
      <c r="R218" t="s">
        <v>8314</v>
      </c>
    </row>
    <row r="219" spans="1:18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6"/>
        <v>11.943</v>
      </c>
      <c r="P219">
        <f t="shared" si="7"/>
        <v>314.28947368421052</v>
      </c>
      <c r="Q219" t="s">
        <v>8310</v>
      </c>
      <c r="R219" t="s">
        <v>8314</v>
      </c>
    </row>
    <row r="220" spans="1:18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6"/>
        <v>2</v>
      </c>
      <c r="P220">
        <f t="shared" si="7"/>
        <v>100</v>
      </c>
      <c r="Q220" t="s">
        <v>8310</v>
      </c>
      <c r="R220" t="s">
        <v>8314</v>
      </c>
    </row>
    <row r="221" spans="1:18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6"/>
        <v>17.630000000000003</v>
      </c>
      <c r="P221">
        <f t="shared" si="7"/>
        <v>115.98684210526316</v>
      </c>
      <c r="Q221" t="s">
        <v>8310</v>
      </c>
      <c r="R221" t="s">
        <v>8314</v>
      </c>
    </row>
    <row r="222" spans="1:18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6"/>
        <v>0.72</v>
      </c>
      <c r="P222">
        <f t="shared" si="7"/>
        <v>120</v>
      </c>
      <c r="Q222" t="s">
        <v>8310</v>
      </c>
      <c r="R222" t="s">
        <v>8314</v>
      </c>
    </row>
    <row r="223" spans="1:18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6"/>
        <v>0</v>
      </c>
      <c r="P223" t="e">
        <f t="shared" si="7"/>
        <v>#DIV/0!</v>
      </c>
      <c r="Q223" t="s">
        <v>8310</v>
      </c>
      <c r="R223" t="s">
        <v>8314</v>
      </c>
    </row>
    <row r="224" spans="1:18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6"/>
        <v>13</v>
      </c>
      <c r="P224">
        <f t="shared" si="7"/>
        <v>65</v>
      </c>
      <c r="Q224" t="s">
        <v>8310</v>
      </c>
      <c r="R224" t="s">
        <v>8314</v>
      </c>
    </row>
    <row r="225" spans="1:18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6"/>
        <v>0</v>
      </c>
      <c r="P225" t="e">
        <f t="shared" si="7"/>
        <v>#DIV/0!</v>
      </c>
      <c r="Q225" t="s">
        <v>8310</v>
      </c>
      <c r="R225" t="s">
        <v>8314</v>
      </c>
    </row>
    <row r="226" spans="1:18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6"/>
        <v>0</v>
      </c>
      <c r="P226" t="e">
        <f t="shared" si="7"/>
        <v>#DIV/0!</v>
      </c>
      <c r="Q226" t="s">
        <v>8310</v>
      </c>
      <c r="R226" t="s">
        <v>8314</v>
      </c>
    </row>
    <row r="227" spans="1:18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6"/>
        <v>0</v>
      </c>
      <c r="P227" t="e">
        <f t="shared" si="7"/>
        <v>#DIV/0!</v>
      </c>
      <c r="Q227" t="s">
        <v>8310</v>
      </c>
      <c r="R227" t="s">
        <v>8314</v>
      </c>
    </row>
    <row r="228" spans="1:18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6"/>
        <v>0.86206896551724133</v>
      </c>
      <c r="P228">
        <f t="shared" si="7"/>
        <v>125</v>
      </c>
      <c r="Q228" t="s">
        <v>8310</v>
      </c>
      <c r="R228" t="s">
        <v>8314</v>
      </c>
    </row>
    <row r="229" spans="1:18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6"/>
        <v>0</v>
      </c>
      <c r="P229" t="e">
        <f t="shared" si="7"/>
        <v>#DIV/0!</v>
      </c>
      <c r="Q229" t="s">
        <v>8310</v>
      </c>
      <c r="R229" t="s">
        <v>8314</v>
      </c>
    </row>
    <row r="230" spans="1:18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6"/>
        <v>0</v>
      </c>
      <c r="P230" t="e">
        <f t="shared" si="7"/>
        <v>#DIV/0!</v>
      </c>
      <c r="Q230" t="s">
        <v>8310</v>
      </c>
      <c r="R230" t="s">
        <v>8314</v>
      </c>
    </row>
    <row r="231" spans="1:18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6"/>
        <v>0</v>
      </c>
      <c r="P231" t="e">
        <f t="shared" si="7"/>
        <v>#DIV/0!</v>
      </c>
      <c r="Q231" t="s">
        <v>8310</v>
      </c>
      <c r="R231" t="s">
        <v>8314</v>
      </c>
    </row>
    <row r="232" spans="1:18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6"/>
        <v>0.4</v>
      </c>
      <c r="P232">
        <f t="shared" si="7"/>
        <v>30</v>
      </c>
      <c r="Q232" t="s">
        <v>8310</v>
      </c>
      <c r="R232" t="s">
        <v>8314</v>
      </c>
    </row>
    <row r="233" spans="1:18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6"/>
        <v>0</v>
      </c>
      <c r="P233" t="e">
        <f t="shared" si="7"/>
        <v>#DIV/0!</v>
      </c>
      <c r="Q233" t="s">
        <v>8310</v>
      </c>
      <c r="R233" t="s">
        <v>8314</v>
      </c>
    </row>
    <row r="234" spans="1:18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6"/>
        <v>2.75</v>
      </c>
      <c r="P234">
        <f t="shared" si="7"/>
        <v>15.714285714285714</v>
      </c>
      <c r="Q234" t="s">
        <v>8310</v>
      </c>
      <c r="R234" t="s">
        <v>8314</v>
      </c>
    </row>
    <row r="235" spans="1:18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6"/>
        <v>0</v>
      </c>
      <c r="P235" t="e">
        <f t="shared" si="7"/>
        <v>#DIV/0!</v>
      </c>
      <c r="Q235" t="s">
        <v>8310</v>
      </c>
      <c r="R235" t="s">
        <v>8314</v>
      </c>
    </row>
    <row r="236" spans="1:18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6"/>
        <v>40.1</v>
      </c>
      <c r="P236">
        <f t="shared" si="7"/>
        <v>80.2</v>
      </c>
      <c r="Q236" t="s">
        <v>8310</v>
      </c>
      <c r="R236" t="s">
        <v>8314</v>
      </c>
    </row>
    <row r="237" spans="1:18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6"/>
        <v>0</v>
      </c>
      <c r="P237" t="e">
        <f t="shared" si="7"/>
        <v>#DIV/0!</v>
      </c>
      <c r="Q237" t="s">
        <v>8310</v>
      </c>
      <c r="R237" t="s">
        <v>8314</v>
      </c>
    </row>
    <row r="238" spans="1:18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6"/>
        <v>0</v>
      </c>
      <c r="P238" t="e">
        <f t="shared" si="7"/>
        <v>#DIV/0!</v>
      </c>
      <c r="Q238" t="s">
        <v>8310</v>
      </c>
      <c r="R238" t="s">
        <v>8314</v>
      </c>
    </row>
    <row r="239" spans="1:18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6"/>
        <v>0.33333333333333337</v>
      </c>
      <c r="P239">
        <f t="shared" si="7"/>
        <v>50</v>
      </c>
      <c r="Q239" t="s">
        <v>8310</v>
      </c>
      <c r="R239" t="s">
        <v>8314</v>
      </c>
    </row>
    <row r="240" spans="1:18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6"/>
        <v>0</v>
      </c>
      <c r="P240" t="e">
        <f t="shared" si="7"/>
        <v>#DIV/0!</v>
      </c>
      <c r="Q240" t="s">
        <v>8310</v>
      </c>
      <c r="R240" t="s">
        <v>8314</v>
      </c>
    </row>
    <row r="241" spans="1:18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6"/>
        <v>25</v>
      </c>
      <c r="P241">
        <f t="shared" si="7"/>
        <v>50</v>
      </c>
      <c r="Q241" t="s">
        <v>8310</v>
      </c>
      <c r="R241" t="s">
        <v>8314</v>
      </c>
    </row>
    <row r="242" spans="1:18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6"/>
        <v>107.63413333333334</v>
      </c>
      <c r="P242">
        <f t="shared" si="7"/>
        <v>117.84759124087591</v>
      </c>
      <c r="Q242" t="s">
        <v>8310</v>
      </c>
      <c r="R242" t="s">
        <v>8315</v>
      </c>
    </row>
    <row r="243" spans="1:18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6"/>
        <v>112.63736263736264</v>
      </c>
      <c r="P243">
        <f t="shared" si="7"/>
        <v>109.04255319148936</v>
      </c>
      <c r="Q243" t="s">
        <v>8310</v>
      </c>
      <c r="R243" t="s">
        <v>8315</v>
      </c>
    </row>
    <row r="244" spans="1:18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6"/>
        <v>113.46153846153845</v>
      </c>
      <c r="P244">
        <f t="shared" si="7"/>
        <v>73.019801980198025</v>
      </c>
      <c r="Q244" t="s">
        <v>8310</v>
      </c>
      <c r="R244" t="s">
        <v>8315</v>
      </c>
    </row>
    <row r="245" spans="1:18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6"/>
        <v>102.592</v>
      </c>
      <c r="P245">
        <f t="shared" si="7"/>
        <v>78.195121951219505</v>
      </c>
      <c r="Q245" t="s">
        <v>8310</v>
      </c>
      <c r="R245" t="s">
        <v>8315</v>
      </c>
    </row>
    <row r="246" spans="1:18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6"/>
        <v>113.75714285714287</v>
      </c>
      <c r="P246">
        <f t="shared" si="7"/>
        <v>47.398809523809526</v>
      </c>
      <c r="Q246" t="s">
        <v>8310</v>
      </c>
      <c r="R246" t="s">
        <v>8315</v>
      </c>
    </row>
    <row r="247" spans="1:18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6"/>
        <v>103.71999999999998</v>
      </c>
      <c r="P247">
        <f t="shared" si="7"/>
        <v>54.020833333333336</v>
      </c>
      <c r="Q247" t="s">
        <v>8310</v>
      </c>
      <c r="R247" t="s">
        <v>8315</v>
      </c>
    </row>
    <row r="248" spans="1:18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6"/>
        <v>305.46000000000004</v>
      </c>
      <c r="P248">
        <f t="shared" si="7"/>
        <v>68.488789237668158</v>
      </c>
      <c r="Q248" t="s">
        <v>8310</v>
      </c>
      <c r="R248" t="s">
        <v>8315</v>
      </c>
    </row>
    <row r="249" spans="1:18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6"/>
        <v>134.1</v>
      </c>
      <c r="P249">
        <f t="shared" si="7"/>
        <v>108.14516129032258</v>
      </c>
      <c r="Q249" t="s">
        <v>8310</v>
      </c>
      <c r="R249" t="s">
        <v>8315</v>
      </c>
    </row>
    <row r="250" spans="1:18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6"/>
        <v>101.33294117647058</v>
      </c>
      <c r="P250">
        <f t="shared" si="7"/>
        <v>589.95205479452056</v>
      </c>
      <c r="Q250" t="s">
        <v>8310</v>
      </c>
      <c r="R250" t="s">
        <v>8315</v>
      </c>
    </row>
    <row r="251" spans="1:18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6"/>
        <v>112.92</v>
      </c>
      <c r="P251">
        <f t="shared" si="7"/>
        <v>48.051063829787232</v>
      </c>
      <c r="Q251" t="s">
        <v>8310</v>
      </c>
      <c r="R251" t="s">
        <v>8315</v>
      </c>
    </row>
    <row r="252" spans="1:18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6"/>
        <v>105.58333333333334</v>
      </c>
      <c r="P252">
        <f t="shared" si="7"/>
        <v>72.482837528604122</v>
      </c>
      <c r="Q252" t="s">
        <v>8310</v>
      </c>
      <c r="R252" t="s">
        <v>8315</v>
      </c>
    </row>
    <row r="253" spans="1:18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6"/>
        <v>125.57142857142858</v>
      </c>
      <c r="P253">
        <f t="shared" si="7"/>
        <v>57.077922077922075</v>
      </c>
      <c r="Q253" t="s">
        <v>8310</v>
      </c>
      <c r="R253" t="s">
        <v>8315</v>
      </c>
    </row>
    <row r="254" spans="1:18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6"/>
        <v>184.56</v>
      </c>
      <c r="P254">
        <f t="shared" si="7"/>
        <v>85.444444444444443</v>
      </c>
      <c r="Q254" t="s">
        <v>8310</v>
      </c>
      <c r="R254" t="s">
        <v>8315</v>
      </c>
    </row>
    <row r="255" spans="1:18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6"/>
        <v>100.73333333333335</v>
      </c>
      <c r="P255">
        <f t="shared" si="7"/>
        <v>215.85714285714286</v>
      </c>
      <c r="Q255" t="s">
        <v>8310</v>
      </c>
      <c r="R255" t="s">
        <v>8315</v>
      </c>
    </row>
    <row r="256" spans="1:18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6"/>
        <v>116.94725</v>
      </c>
      <c r="P256">
        <f t="shared" si="7"/>
        <v>89.38643312101911</v>
      </c>
      <c r="Q256" t="s">
        <v>8310</v>
      </c>
      <c r="R256" t="s">
        <v>8315</v>
      </c>
    </row>
    <row r="257" spans="1:18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6"/>
        <v>106.73325</v>
      </c>
      <c r="P257">
        <f t="shared" si="7"/>
        <v>45.418404255319146</v>
      </c>
      <c r="Q257" t="s">
        <v>8310</v>
      </c>
      <c r="R257" t="s">
        <v>8315</v>
      </c>
    </row>
    <row r="258" spans="1:18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6"/>
        <v>139.1</v>
      </c>
      <c r="P258">
        <f t="shared" si="7"/>
        <v>65.756363636363631</v>
      </c>
      <c r="Q258" t="s">
        <v>8310</v>
      </c>
      <c r="R258" t="s">
        <v>8315</v>
      </c>
    </row>
    <row r="259" spans="1:18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8">E259/D259*100</f>
        <v>106.72648571428572</v>
      </c>
      <c r="P259">
        <f t="shared" ref="P259:P322" si="9">E259/L259</f>
        <v>66.70405357142856</v>
      </c>
      <c r="Q259" t="s">
        <v>8310</v>
      </c>
      <c r="R259" t="s">
        <v>8315</v>
      </c>
    </row>
    <row r="260" spans="1:18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8"/>
        <v>191.14</v>
      </c>
      <c r="P260">
        <f t="shared" si="9"/>
        <v>83.345930232558146</v>
      </c>
      <c r="Q260" t="s">
        <v>8310</v>
      </c>
      <c r="R260" t="s">
        <v>8315</v>
      </c>
    </row>
    <row r="261" spans="1:18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8"/>
        <v>131.93789333333334</v>
      </c>
      <c r="P261">
        <f t="shared" si="9"/>
        <v>105.04609341825902</v>
      </c>
      <c r="Q261" t="s">
        <v>8310</v>
      </c>
      <c r="R261" t="s">
        <v>8315</v>
      </c>
    </row>
    <row r="262" spans="1:18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8"/>
        <v>106.4</v>
      </c>
      <c r="P262">
        <f t="shared" si="9"/>
        <v>120.90909090909091</v>
      </c>
      <c r="Q262" t="s">
        <v>8310</v>
      </c>
      <c r="R262" t="s">
        <v>8315</v>
      </c>
    </row>
    <row r="263" spans="1:18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8"/>
        <v>107.4</v>
      </c>
      <c r="P263">
        <f t="shared" si="9"/>
        <v>97.63636363636364</v>
      </c>
      <c r="Q263" t="s">
        <v>8310</v>
      </c>
      <c r="R263" t="s">
        <v>8315</v>
      </c>
    </row>
    <row r="264" spans="1:18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8"/>
        <v>240</v>
      </c>
      <c r="P264">
        <f t="shared" si="9"/>
        <v>41.379310344827587</v>
      </c>
      <c r="Q264" t="s">
        <v>8310</v>
      </c>
      <c r="R264" t="s">
        <v>8315</v>
      </c>
    </row>
    <row r="265" spans="1:18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8"/>
        <v>118.08108</v>
      </c>
      <c r="P265">
        <f t="shared" si="9"/>
        <v>30.654485981308412</v>
      </c>
      <c r="Q265" t="s">
        <v>8310</v>
      </c>
      <c r="R265" t="s">
        <v>8315</v>
      </c>
    </row>
    <row r="266" spans="1:18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8"/>
        <v>118.19999999999999</v>
      </c>
      <c r="P266">
        <f t="shared" si="9"/>
        <v>64.945054945054949</v>
      </c>
      <c r="Q266" t="s">
        <v>8310</v>
      </c>
      <c r="R266" t="s">
        <v>8315</v>
      </c>
    </row>
    <row r="267" spans="1:18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8"/>
        <v>111.1</v>
      </c>
      <c r="P267">
        <f t="shared" si="9"/>
        <v>95.775862068965523</v>
      </c>
      <c r="Q267" t="s">
        <v>8310</v>
      </c>
      <c r="R267" t="s">
        <v>8315</v>
      </c>
    </row>
    <row r="268" spans="1:18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8"/>
        <v>145.5</v>
      </c>
      <c r="P268">
        <f t="shared" si="9"/>
        <v>40.416666666666664</v>
      </c>
      <c r="Q268" t="s">
        <v>8310</v>
      </c>
      <c r="R268" t="s">
        <v>8315</v>
      </c>
    </row>
    <row r="269" spans="1:18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8"/>
        <v>131.62883248730967</v>
      </c>
      <c r="P269">
        <f t="shared" si="9"/>
        <v>78.578424242424248</v>
      </c>
      <c r="Q269" t="s">
        <v>8310</v>
      </c>
      <c r="R269" t="s">
        <v>8315</v>
      </c>
    </row>
    <row r="270" spans="1:18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8"/>
        <v>111.4</v>
      </c>
      <c r="P270">
        <f t="shared" si="9"/>
        <v>50.18018018018018</v>
      </c>
      <c r="Q270" t="s">
        <v>8310</v>
      </c>
      <c r="R270" t="s">
        <v>8315</v>
      </c>
    </row>
    <row r="271" spans="1:18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8"/>
        <v>147.23376999999999</v>
      </c>
      <c r="P271">
        <f t="shared" si="9"/>
        <v>92.251735588972423</v>
      </c>
      <c r="Q271" t="s">
        <v>8310</v>
      </c>
      <c r="R271" t="s">
        <v>8315</v>
      </c>
    </row>
    <row r="272" spans="1:18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8"/>
        <v>152.60869565217391</v>
      </c>
      <c r="P272">
        <f t="shared" si="9"/>
        <v>57.540983606557376</v>
      </c>
      <c r="Q272" t="s">
        <v>8310</v>
      </c>
      <c r="R272" t="s">
        <v>8315</v>
      </c>
    </row>
    <row r="273" spans="1:18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8"/>
        <v>104.67999999999999</v>
      </c>
      <c r="P273">
        <f t="shared" si="9"/>
        <v>109.42160278745645</v>
      </c>
      <c r="Q273" t="s">
        <v>8310</v>
      </c>
      <c r="R273" t="s">
        <v>8315</v>
      </c>
    </row>
    <row r="274" spans="1:18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8"/>
        <v>177.43366666666668</v>
      </c>
      <c r="P274">
        <f t="shared" si="9"/>
        <v>81.892461538461546</v>
      </c>
      <c r="Q274" t="s">
        <v>8310</v>
      </c>
      <c r="R274" t="s">
        <v>8315</v>
      </c>
    </row>
    <row r="275" spans="1:18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8"/>
        <v>107.7758</v>
      </c>
      <c r="P275">
        <f t="shared" si="9"/>
        <v>45.667711864406776</v>
      </c>
      <c r="Q275" t="s">
        <v>8310</v>
      </c>
      <c r="R275" t="s">
        <v>8315</v>
      </c>
    </row>
    <row r="276" spans="1:18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8"/>
        <v>156</v>
      </c>
      <c r="P276">
        <f t="shared" si="9"/>
        <v>55.221238938053098</v>
      </c>
      <c r="Q276" t="s">
        <v>8310</v>
      </c>
      <c r="R276" t="s">
        <v>8315</v>
      </c>
    </row>
    <row r="277" spans="1:18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8"/>
        <v>108.395</v>
      </c>
      <c r="P277">
        <f t="shared" si="9"/>
        <v>65.298192771084331</v>
      </c>
      <c r="Q277" t="s">
        <v>8310</v>
      </c>
      <c r="R277" t="s">
        <v>8315</v>
      </c>
    </row>
    <row r="278" spans="1:18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8"/>
        <v>147.6</v>
      </c>
      <c r="P278">
        <f t="shared" si="9"/>
        <v>95.225806451612897</v>
      </c>
      <c r="Q278" t="s">
        <v>8310</v>
      </c>
      <c r="R278" t="s">
        <v>8315</v>
      </c>
    </row>
    <row r="279" spans="1:18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8"/>
        <v>110.38153846153847</v>
      </c>
      <c r="P279">
        <f t="shared" si="9"/>
        <v>75.444794952681391</v>
      </c>
      <c r="Q279" t="s">
        <v>8310</v>
      </c>
      <c r="R279" t="s">
        <v>8315</v>
      </c>
    </row>
    <row r="280" spans="1:18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8"/>
        <v>150.34814814814814</v>
      </c>
      <c r="P280">
        <f t="shared" si="9"/>
        <v>97.816867469879512</v>
      </c>
      <c r="Q280" t="s">
        <v>8310</v>
      </c>
      <c r="R280" t="s">
        <v>8315</v>
      </c>
    </row>
    <row r="281" spans="1:18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8"/>
        <v>157.31829411764707</v>
      </c>
      <c r="P281">
        <f t="shared" si="9"/>
        <v>87.685606557377056</v>
      </c>
      <c r="Q281" t="s">
        <v>8310</v>
      </c>
      <c r="R281" t="s">
        <v>8315</v>
      </c>
    </row>
    <row r="282" spans="1:18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8"/>
        <v>156.14400000000001</v>
      </c>
      <c r="P282">
        <f t="shared" si="9"/>
        <v>54.748948106591868</v>
      </c>
      <c r="Q282" t="s">
        <v>8310</v>
      </c>
      <c r="R282" t="s">
        <v>8315</v>
      </c>
    </row>
    <row r="283" spans="1:18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8"/>
        <v>120.58763636363636</v>
      </c>
      <c r="P283">
        <f t="shared" si="9"/>
        <v>83.953417721518989</v>
      </c>
      <c r="Q283" t="s">
        <v>8310</v>
      </c>
      <c r="R283" t="s">
        <v>8315</v>
      </c>
    </row>
    <row r="284" spans="1:18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8"/>
        <v>101.18888888888888</v>
      </c>
      <c r="P284">
        <f t="shared" si="9"/>
        <v>254.38547486033519</v>
      </c>
      <c r="Q284" t="s">
        <v>8310</v>
      </c>
      <c r="R284" t="s">
        <v>8315</v>
      </c>
    </row>
    <row r="285" spans="1:18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8"/>
        <v>114.27249999999999</v>
      </c>
      <c r="P285">
        <f t="shared" si="9"/>
        <v>101.8269801980198</v>
      </c>
      <c r="Q285" t="s">
        <v>8310</v>
      </c>
      <c r="R285" t="s">
        <v>8315</v>
      </c>
    </row>
    <row r="286" spans="1:18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8"/>
        <v>104.62615</v>
      </c>
      <c r="P286">
        <f t="shared" si="9"/>
        <v>55.066394736842106</v>
      </c>
      <c r="Q286" t="s">
        <v>8310</v>
      </c>
      <c r="R286" t="s">
        <v>8315</v>
      </c>
    </row>
    <row r="287" spans="1:18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8"/>
        <v>228.82507142857142</v>
      </c>
      <c r="P287">
        <f t="shared" si="9"/>
        <v>56.901438721136763</v>
      </c>
      <c r="Q287" t="s">
        <v>8310</v>
      </c>
      <c r="R287" t="s">
        <v>8315</v>
      </c>
    </row>
    <row r="288" spans="1:18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8"/>
        <v>109.15333333333332</v>
      </c>
      <c r="P288">
        <f t="shared" si="9"/>
        <v>121.28148148148148</v>
      </c>
      <c r="Q288" t="s">
        <v>8310</v>
      </c>
      <c r="R288" t="s">
        <v>8315</v>
      </c>
    </row>
    <row r="289" spans="1:18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8"/>
        <v>176.29999999999998</v>
      </c>
      <c r="P289">
        <f t="shared" si="9"/>
        <v>91.189655172413794</v>
      </c>
      <c r="Q289" t="s">
        <v>8310</v>
      </c>
      <c r="R289" t="s">
        <v>8315</v>
      </c>
    </row>
    <row r="290" spans="1:18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8"/>
        <v>103.21061999999999</v>
      </c>
      <c r="P290">
        <f t="shared" si="9"/>
        <v>115.44812080536913</v>
      </c>
      <c r="Q290" t="s">
        <v>8310</v>
      </c>
      <c r="R290" t="s">
        <v>8315</v>
      </c>
    </row>
    <row r="291" spans="1:18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8"/>
        <v>104.82000000000001</v>
      </c>
      <c r="P291">
        <f t="shared" si="9"/>
        <v>67.771551724137936</v>
      </c>
      <c r="Q291" t="s">
        <v>8310</v>
      </c>
      <c r="R291" t="s">
        <v>8315</v>
      </c>
    </row>
    <row r="292" spans="1:18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8"/>
        <v>106.68444444444445</v>
      </c>
      <c r="P292">
        <f t="shared" si="9"/>
        <v>28.576190476190476</v>
      </c>
      <c r="Q292" t="s">
        <v>8310</v>
      </c>
      <c r="R292" t="s">
        <v>8315</v>
      </c>
    </row>
    <row r="293" spans="1:18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8"/>
        <v>120.02</v>
      </c>
      <c r="P293">
        <f t="shared" si="9"/>
        <v>46.8828125</v>
      </c>
      <c r="Q293" t="s">
        <v>8310</v>
      </c>
      <c r="R293" t="s">
        <v>8315</v>
      </c>
    </row>
    <row r="294" spans="1:18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8"/>
        <v>101.50693333333334</v>
      </c>
      <c r="P294">
        <f t="shared" si="9"/>
        <v>154.42231237322514</v>
      </c>
      <c r="Q294" t="s">
        <v>8310</v>
      </c>
      <c r="R294" t="s">
        <v>8315</v>
      </c>
    </row>
    <row r="295" spans="1:18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8"/>
        <v>101.38461538461539</v>
      </c>
      <c r="P295">
        <f t="shared" si="9"/>
        <v>201.22137404580153</v>
      </c>
      <c r="Q295" t="s">
        <v>8310</v>
      </c>
      <c r="R295" t="s">
        <v>8315</v>
      </c>
    </row>
    <row r="296" spans="1:18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8"/>
        <v>100</v>
      </c>
      <c r="P296">
        <f t="shared" si="9"/>
        <v>100</v>
      </c>
      <c r="Q296" t="s">
        <v>8310</v>
      </c>
      <c r="R296" t="s">
        <v>8315</v>
      </c>
    </row>
    <row r="297" spans="1:18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8"/>
        <v>133.10911999999999</v>
      </c>
      <c r="P297">
        <f t="shared" si="9"/>
        <v>100.08204511278196</v>
      </c>
      <c r="Q297" t="s">
        <v>8310</v>
      </c>
      <c r="R297" t="s">
        <v>8315</v>
      </c>
    </row>
    <row r="298" spans="1:18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8"/>
        <v>118.72620000000001</v>
      </c>
      <c r="P298">
        <f t="shared" si="9"/>
        <v>230.08953488372092</v>
      </c>
      <c r="Q298" t="s">
        <v>8310</v>
      </c>
      <c r="R298" t="s">
        <v>8315</v>
      </c>
    </row>
    <row r="299" spans="1:18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8"/>
        <v>100.64</v>
      </c>
      <c r="P299">
        <f t="shared" si="9"/>
        <v>141.74647887323943</v>
      </c>
      <c r="Q299" t="s">
        <v>8310</v>
      </c>
      <c r="R299" t="s">
        <v>8315</v>
      </c>
    </row>
    <row r="300" spans="1:18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8"/>
        <v>108.93241269841269</v>
      </c>
      <c r="P300">
        <f t="shared" si="9"/>
        <v>56.344351395730705</v>
      </c>
      <c r="Q300" t="s">
        <v>8310</v>
      </c>
      <c r="R300" t="s">
        <v>8315</v>
      </c>
    </row>
    <row r="301" spans="1:18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8"/>
        <v>178.95250000000001</v>
      </c>
      <c r="P301">
        <f t="shared" si="9"/>
        <v>73.341188524590166</v>
      </c>
      <c r="Q301" t="s">
        <v>8310</v>
      </c>
      <c r="R301" t="s">
        <v>8315</v>
      </c>
    </row>
    <row r="302" spans="1:18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8"/>
        <v>101.72264</v>
      </c>
      <c r="P302">
        <f t="shared" si="9"/>
        <v>85.337785234899329</v>
      </c>
      <c r="Q302" t="s">
        <v>8310</v>
      </c>
      <c r="R302" t="s">
        <v>8315</v>
      </c>
    </row>
    <row r="303" spans="1:18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8"/>
        <v>118.73499999999999</v>
      </c>
      <c r="P303">
        <f t="shared" si="9"/>
        <v>61.496215139442228</v>
      </c>
      <c r="Q303" t="s">
        <v>8310</v>
      </c>
      <c r="R303" t="s">
        <v>8315</v>
      </c>
    </row>
    <row r="304" spans="1:18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8"/>
        <v>100.46</v>
      </c>
      <c r="P304">
        <f t="shared" si="9"/>
        <v>93.018518518518519</v>
      </c>
      <c r="Q304" t="s">
        <v>8310</v>
      </c>
      <c r="R304" t="s">
        <v>8315</v>
      </c>
    </row>
    <row r="305" spans="1:18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8"/>
        <v>137.46666666666667</v>
      </c>
      <c r="P305">
        <f t="shared" si="9"/>
        <v>50.292682926829265</v>
      </c>
      <c r="Q305" t="s">
        <v>8310</v>
      </c>
      <c r="R305" t="s">
        <v>8315</v>
      </c>
    </row>
    <row r="306" spans="1:18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8"/>
        <v>231.64705882352939</v>
      </c>
      <c r="P306">
        <f t="shared" si="9"/>
        <v>106.43243243243244</v>
      </c>
      <c r="Q306" t="s">
        <v>8310</v>
      </c>
      <c r="R306" t="s">
        <v>8315</v>
      </c>
    </row>
    <row r="307" spans="1:18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8"/>
        <v>130.33333333333331</v>
      </c>
      <c r="P307">
        <f t="shared" si="9"/>
        <v>51.719576719576722</v>
      </c>
      <c r="Q307" t="s">
        <v>8310</v>
      </c>
      <c r="R307" t="s">
        <v>8315</v>
      </c>
    </row>
    <row r="308" spans="1:18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8"/>
        <v>292.89999999999998</v>
      </c>
      <c r="P308">
        <f t="shared" si="9"/>
        <v>36.612499999999997</v>
      </c>
      <c r="Q308" t="s">
        <v>8310</v>
      </c>
      <c r="R308" t="s">
        <v>8315</v>
      </c>
    </row>
    <row r="309" spans="1:18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8"/>
        <v>111.31818181818183</v>
      </c>
      <c r="P309">
        <f t="shared" si="9"/>
        <v>42.517361111111114</v>
      </c>
      <c r="Q309" t="s">
        <v>8310</v>
      </c>
      <c r="R309" t="s">
        <v>8315</v>
      </c>
    </row>
    <row r="310" spans="1:18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8"/>
        <v>105.56666666666668</v>
      </c>
      <c r="P310">
        <f t="shared" si="9"/>
        <v>62.712871287128714</v>
      </c>
      <c r="Q310" t="s">
        <v>8310</v>
      </c>
      <c r="R310" t="s">
        <v>8315</v>
      </c>
    </row>
    <row r="311" spans="1:18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8"/>
        <v>118.94444444444446</v>
      </c>
      <c r="P311">
        <f t="shared" si="9"/>
        <v>89.957983193277315</v>
      </c>
      <c r="Q311" t="s">
        <v>8310</v>
      </c>
      <c r="R311" t="s">
        <v>8315</v>
      </c>
    </row>
    <row r="312" spans="1:18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8"/>
        <v>104.129</v>
      </c>
      <c r="P312">
        <f t="shared" si="9"/>
        <v>28.924722222222222</v>
      </c>
      <c r="Q312" t="s">
        <v>8310</v>
      </c>
      <c r="R312" t="s">
        <v>8315</v>
      </c>
    </row>
    <row r="313" spans="1:18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8"/>
        <v>104.10165000000001</v>
      </c>
      <c r="P313">
        <f t="shared" si="9"/>
        <v>138.8022</v>
      </c>
      <c r="Q313" t="s">
        <v>8310</v>
      </c>
      <c r="R313" t="s">
        <v>8315</v>
      </c>
    </row>
    <row r="314" spans="1:18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8"/>
        <v>111.87499999999999</v>
      </c>
      <c r="P314">
        <f t="shared" si="9"/>
        <v>61.301369863013697</v>
      </c>
      <c r="Q314" t="s">
        <v>8310</v>
      </c>
      <c r="R314" t="s">
        <v>8315</v>
      </c>
    </row>
    <row r="315" spans="1:18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8"/>
        <v>104.73529411764706</v>
      </c>
      <c r="P315">
        <f t="shared" si="9"/>
        <v>80.202702702702709</v>
      </c>
      <c r="Q315" t="s">
        <v>8310</v>
      </c>
      <c r="R315" t="s">
        <v>8315</v>
      </c>
    </row>
    <row r="316" spans="1:18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8"/>
        <v>385.15000000000003</v>
      </c>
      <c r="P316">
        <f t="shared" si="9"/>
        <v>32.095833333333331</v>
      </c>
      <c r="Q316" t="s">
        <v>8310</v>
      </c>
      <c r="R316" t="s">
        <v>8315</v>
      </c>
    </row>
    <row r="317" spans="1:18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8"/>
        <v>101.248</v>
      </c>
      <c r="P317">
        <f t="shared" si="9"/>
        <v>200.88888888888889</v>
      </c>
      <c r="Q317" t="s">
        <v>8310</v>
      </c>
      <c r="R317" t="s">
        <v>8315</v>
      </c>
    </row>
    <row r="318" spans="1:18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8"/>
        <v>113.77333333333333</v>
      </c>
      <c r="P318">
        <f t="shared" si="9"/>
        <v>108.01265822784811</v>
      </c>
      <c r="Q318" t="s">
        <v>8310</v>
      </c>
      <c r="R318" t="s">
        <v>8315</v>
      </c>
    </row>
    <row r="319" spans="1:18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8"/>
        <v>100.80333333333333</v>
      </c>
      <c r="P319">
        <f t="shared" si="9"/>
        <v>95.699367088607602</v>
      </c>
      <c r="Q319" t="s">
        <v>8310</v>
      </c>
      <c r="R319" t="s">
        <v>8315</v>
      </c>
    </row>
    <row r="320" spans="1:18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8"/>
        <v>283.32</v>
      </c>
      <c r="P320">
        <f t="shared" si="9"/>
        <v>49.880281690140848</v>
      </c>
      <c r="Q320" t="s">
        <v>8310</v>
      </c>
      <c r="R320" t="s">
        <v>8315</v>
      </c>
    </row>
    <row r="321" spans="1:18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8"/>
        <v>112.68</v>
      </c>
      <c r="P321">
        <f t="shared" si="9"/>
        <v>110.47058823529412</v>
      </c>
      <c r="Q321" t="s">
        <v>8310</v>
      </c>
      <c r="R321" t="s">
        <v>8315</v>
      </c>
    </row>
    <row r="322" spans="1:18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8"/>
        <v>106.58000000000001</v>
      </c>
      <c r="P322">
        <f t="shared" si="9"/>
        <v>134.91139240506328</v>
      </c>
      <c r="Q322" t="s">
        <v>8310</v>
      </c>
      <c r="R322" t="s">
        <v>8315</v>
      </c>
    </row>
    <row r="323" spans="1:18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10">E323/D323*100</f>
        <v>102.66285714285715</v>
      </c>
      <c r="P323">
        <f t="shared" ref="P323:P386" si="11">E323/L323</f>
        <v>106.62314540059347</v>
      </c>
      <c r="Q323" t="s">
        <v>8310</v>
      </c>
      <c r="R323" t="s">
        <v>8315</v>
      </c>
    </row>
    <row r="324" spans="1:18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10"/>
        <v>107.91200000000001</v>
      </c>
      <c r="P324">
        <f t="shared" si="11"/>
        <v>145.04301075268816</v>
      </c>
      <c r="Q324" t="s">
        <v>8310</v>
      </c>
      <c r="R324" t="s">
        <v>8315</v>
      </c>
    </row>
    <row r="325" spans="1:18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10"/>
        <v>123.07407407407408</v>
      </c>
      <c r="P325">
        <f t="shared" si="11"/>
        <v>114.58620689655173</v>
      </c>
      <c r="Q325" t="s">
        <v>8310</v>
      </c>
      <c r="R325" t="s">
        <v>8315</v>
      </c>
    </row>
    <row r="326" spans="1:18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10"/>
        <v>101.6</v>
      </c>
      <c r="P326">
        <f t="shared" si="11"/>
        <v>105.3170731707317</v>
      </c>
      <c r="Q326" t="s">
        <v>8310</v>
      </c>
      <c r="R326" t="s">
        <v>8315</v>
      </c>
    </row>
    <row r="327" spans="1:18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10"/>
        <v>104.396</v>
      </c>
      <c r="P327">
        <f t="shared" si="11"/>
        <v>70.921195652173907</v>
      </c>
      <c r="Q327" t="s">
        <v>8310</v>
      </c>
      <c r="R327" t="s">
        <v>8315</v>
      </c>
    </row>
    <row r="328" spans="1:18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10"/>
        <v>112.92973333333333</v>
      </c>
      <c r="P328">
        <f t="shared" si="11"/>
        <v>147.17167680278018</v>
      </c>
      <c r="Q328" t="s">
        <v>8310</v>
      </c>
      <c r="R328" t="s">
        <v>8315</v>
      </c>
    </row>
    <row r="329" spans="1:18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10"/>
        <v>136.4</v>
      </c>
      <c r="P329">
        <f t="shared" si="11"/>
        <v>160.47058823529412</v>
      </c>
      <c r="Q329" t="s">
        <v>8310</v>
      </c>
      <c r="R329" t="s">
        <v>8315</v>
      </c>
    </row>
    <row r="330" spans="1:18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10"/>
        <v>103.61439999999999</v>
      </c>
      <c r="P330">
        <f t="shared" si="11"/>
        <v>156.04578313253012</v>
      </c>
      <c r="Q330" t="s">
        <v>8310</v>
      </c>
      <c r="R330" t="s">
        <v>8315</v>
      </c>
    </row>
    <row r="331" spans="1:18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10"/>
        <v>105.5</v>
      </c>
      <c r="P331">
        <f t="shared" si="11"/>
        <v>63.17365269461078</v>
      </c>
      <c r="Q331" t="s">
        <v>8310</v>
      </c>
      <c r="R331" t="s">
        <v>8315</v>
      </c>
    </row>
    <row r="332" spans="1:18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10"/>
        <v>101.82857142857142</v>
      </c>
      <c r="P332">
        <f t="shared" si="11"/>
        <v>104.82352941176471</v>
      </c>
      <c r="Q332" t="s">
        <v>8310</v>
      </c>
      <c r="R332" t="s">
        <v>8315</v>
      </c>
    </row>
    <row r="333" spans="1:18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10"/>
        <v>106.60499999999999</v>
      </c>
      <c r="P333">
        <f t="shared" si="11"/>
        <v>97.356164383561648</v>
      </c>
      <c r="Q333" t="s">
        <v>8310</v>
      </c>
      <c r="R333" t="s">
        <v>8315</v>
      </c>
    </row>
    <row r="334" spans="1:18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10"/>
        <v>113.015</v>
      </c>
      <c r="P334">
        <f t="shared" si="11"/>
        <v>203.63063063063063</v>
      </c>
      <c r="Q334" t="s">
        <v>8310</v>
      </c>
      <c r="R334" t="s">
        <v>8315</v>
      </c>
    </row>
    <row r="335" spans="1:18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10"/>
        <v>125.22750000000001</v>
      </c>
      <c r="P335">
        <f t="shared" si="11"/>
        <v>188.31203007518798</v>
      </c>
      <c r="Q335" t="s">
        <v>8310</v>
      </c>
      <c r="R335" t="s">
        <v>8315</v>
      </c>
    </row>
    <row r="336" spans="1:18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10"/>
        <v>101.19</v>
      </c>
      <c r="P336">
        <f t="shared" si="11"/>
        <v>146.65217391304347</v>
      </c>
      <c r="Q336" t="s">
        <v>8310</v>
      </c>
      <c r="R336" t="s">
        <v>8315</v>
      </c>
    </row>
    <row r="337" spans="1:18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10"/>
        <v>102.76470588235294</v>
      </c>
      <c r="P337">
        <f t="shared" si="11"/>
        <v>109.1875</v>
      </c>
      <c r="Q337" t="s">
        <v>8310</v>
      </c>
      <c r="R337" t="s">
        <v>8315</v>
      </c>
    </row>
    <row r="338" spans="1:18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10"/>
        <v>116.83911999999998</v>
      </c>
      <c r="P338">
        <f t="shared" si="11"/>
        <v>59.249046653144013</v>
      </c>
      <c r="Q338" t="s">
        <v>8310</v>
      </c>
      <c r="R338" t="s">
        <v>8315</v>
      </c>
    </row>
    <row r="339" spans="1:18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10"/>
        <v>101.16833333333335</v>
      </c>
      <c r="P339">
        <f t="shared" si="11"/>
        <v>97.904838709677421</v>
      </c>
      <c r="Q339" t="s">
        <v>8310</v>
      </c>
      <c r="R339" t="s">
        <v>8315</v>
      </c>
    </row>
    <row r="340" spans="1:18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10"/>
        <v>110.13360000000002</v>
      </c>
      <c r="P340">
        <f t="shared" si="11"/>
        <v>70.000169491525426</v>
      </c>
      <c r="Q340" t="s">
        <v>8310</v>
      </c>
      <c r="R340" t="s">
        <v>8315</v>
      </c>
    </row>
    <row r="341" spans="1:18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10"/>
        <v>108.08333333333333</v>
      </c>
      <c r="P341">
        <f t="shared" si="11"/>
        <v>72.865168539325836</v>
      </c>
      <c r="Q341" t="s">
        <v>8310</v>
      </c>
      <c r="R341" t="s">
        <v>8315</v>
      </c>
    </row>
    <row r="342" spans="1:18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10"/>
        <v>125.02285714285715</v>
      </c>
      <c r="P342">
        <f t="shared" si="11"/>
        <v>146.34782608695653</v>
      </c>
      <c r="Q342" t="s">
        <v>8310</v>
      </c>
      <c r="R342" t="s">
        <v>8315</v>
      </c>
    </row>
    <row r="343" spans="1:18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10"/>
        <v>106.71428571428572</v>
      </c>
      <c r="P343">
        <f t="shared" si="11"/>
        <v>67.909090909090907</v>
      </c>
      <c r="Q343" t="s">
        <v>8310</v>
      </c>
      <c r="R343" t="s">
        <v>8315</v>
      </c>
    </row>
    <row r="344" spans="1:18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10"/>
        <v>100.36639999999998</v>
      </c>
      <c r="P344">
        <f t="shared" si="11"/>
        <v>169.85083076923075</v>
      </c>
      <c r="Q344" t="s">
        <v>8310</v>
      </c>
      <c r="R344" t="s">
        <v>8315</v>
      </c>
    </row>
    <row r="345" spans="1:18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10"/>
        <v>102.02863333333335</v>
      </c>
      <c r="P345">
        <f t="shared" si="11"/>
        <v>58.413339694656486</v>
      </c>
      <c r="Q345" t="s">
        <v>8310</v>
      </c>
      <c r="R345" t="s">
        <v>8315</v>
      </c>
    </row>
    <row r="346" spans="1:18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10"/>
        <v>102.08358208955224</v>
      </c>
      <c r="P346">
        <f t="shared" si="11"/>
        <v>119.99298245614035</v>
      </c>
      <c r="Q346" t="s">
        <v>8310</v>
      </c>
      <c r="R346" t="s">
        <v>8315</v>
      </c>
    </row>
    <row r="347" spans="1:18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10"/>
        <v>123.27586206896552</v>
      </c>
      <c r="P347">
        <f t="shared" si="11"/>
        <v>99.860335195530723</v>
      </c>
      <c r="Q347" t="s">
        <v>8310</v>
      </c>
      <c r="R347" t="s">
        <v>8315</v>
      </c>
    </row>
    <row r="348" spans="1:18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10"/>
        <v>170.28880000000001</v>
      </c>
      <c r="P348">
        <f t="shared" si="11"/>
        <v>90.579148936170213</v>
      </c>
      <c r="Q348" t="s">
        <v>8310</v>
      </c>
      <c r="R348" t="s">
        <v>8315</v>
      </c>
    </row>
    <row r="349" spans="1:18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10"/>
        <v>111.59049999999999</v>
      </c>
      <c r="P349">
        <f t="shared" si="11"/>
        <v>117.77361477572559</v>
      </c>
      <c r="Q349" t="s">
        <v>8310</v>
      </c>
      <c r="R349" t="s">
        <v>8315</v>
      </c>
    </row>
    <row r="350" spans="1:18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10"/>
        <v>103</v>
      </c>
      <c r="P350">
        <f t="shared" si="11"/>
        <v>86.554621848739501</v>
      </c>
      <c r="Q350" t="s">
        <v>8310</v>
      </c>
      <c r="R350" t="s">
        <v>8315</v>
      </c>
    </row>
    <row r="351" spans="1:18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10"/>
        <v>106.63570159857905</v>
      </c>
      <c r="P351">
        <f t="shared" si="11"/>
        <v>71.899281437125751</v>
      </c>
      <c r="Q351" t="s">
        <v>8310</v>
      </c>
      <c r="R351" t="s">
        <v>8315</v>
      </c>
    </row>
    <row r="352" spans="1:18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10"/>
        <v>114.75999999999999</v>
      </c>
      <c r="P352">
        <f t="shared" si="11"/>
        <v>129.81900452488688</v>
      </c>
      <c r="Q352" t="s">
        <v>8310</v>
      </c>
      <c r="R352" t="s">
        <v>8315</v>
      </c>
    </row>
    <row r="353" spans="1:18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10"/>
        <v>127.34117647058822</v>
      </c>
      <c r="P353">
        <f t="shared" si="11"/>
        <v>44.912863070539416</v>
      </c>
      <c r="Q353" t="s">
        <v>8310</v>
      </c>
      <c r="R353" t="s">
        <v>8315</v>
      </c>
    </row>
    <row r="354" spans="1:18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10"/>
        <v>116.56</v>
      </c>
      <c r="P354">
        <f t="shared" si="11"/>
        <v>40.755244755244753</v>
      </c>
      <c r="Q354" t="s">
        <v>8310</v>
      </c>
      <c r="R354" t="s">
        <v>8315</v>
      </c>
    </row>
    <row r="355" spans="1:18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10"/>
        <v>108.61819426615318</v>
      </c>
      <c r="P355">
        <f t="shared" si="11"/>
        <v>103.52394779771615</v>
      </c>
      <c r="Q355" t="s">
        <v>8310</v>
      </c>
      <c r="R355" t="s">
        <v>8315</v>
      </c>
    </row>
    <row r="356" spans="1:18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10"/>
        <v>103.94285714285714</v>
      </c>
      <c r="P356">
        <f t="shared" si="11"/>
        <v>125.44827586206897</v>
      </c>
      <c r="Q356" t="s">
        <v>8310</v>
      </c>
      <c r="R356" t="s">
        <v>8315</v>
      </c>
    </row>
    <row r="357" spans="1:18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10"/>
        <v>116.25714285714285</v>
      </c>
      <c r="P357">
        <f t="shared" si="11"/>
        <v>246.60606060606059</v>
      </c>
      <c r="Q357" t="s">
        <v>8310</v>
      </c>
      <c r="R357" t="s">
        <v>8315</v>
      </c>
    </row>
    <row r="358" spans="1:18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10"/>
        <v>102.69239999999999</v>
      </c>
      <c r="P358">
        <f t="shared" si="11"/>
        <v>79.401340206185566</v>
      </c>
      <c r="Q358" t="s">
        <v>8310</v>
      </c>
      <c r="R358" t="s">
        <v>8315</v>
      </c>
    </row>
    <row r="359" spans="1:18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10"/>
        <v>174</v>
      </c>
      <c r="P359">
        <f t="shared" si="11"/>
        <v>86.138613861386133</v>
      </c>
      <c r="Q359" t="s">
        <v>8310</v>
      </c>
      <c r="R359" t="s">
        <v>8315</v>
      </c>
    </row>
    <row r="360" spans="1:18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10"/>
        <v>103.08800000000001</v>
      </c>
      <c r="P360">
        <f t="shared" si="11"/>
        <v>193.04868913857678</v>
      </c>
      <c r="Q360" t="s">
        <v>8310</v>
      </c>
      <c r="R360" t="s">
        <v>8315</v>
      </c>
    </row>
    <row r="361" spans="1:18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10"/>
        <v>104.85537190082646</v>
      </c>
      <c r="P361">
        <f t="shared" si="11"/>
        <v>84.023178807947019</v>
      </c>
      <c r="Q361" t="s">
        <v>8310</v>
      </c>
      <c r="R361" t="s">
        <v>8315</v>
      </c>
    </row>
    <row r="362" spans="1:18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10"/>
        <v>101.375</v>
      </c>
      <c r="P362">
        <f t="shared" si="11"/>
        <v>139.82758620689654</v>
      </c>
      <c r="Q362" t="s">
        <v>8310</v>
      </c>
      <c r="R362" t="s">
        <v>8315</v>
      </c>
    </row>
    <row r="363" spans="1:18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10"/>
        <v>111.07699999999998</v>
      </c>
      <c r="P363">
        <f t="shared" si="11"/>
        <v>109.82189265536722</v>
      </c>
      <c r="Q363" t="s">
        <v>8310</v>
      </c>
      <c r="R363" t="s">
        <v>8315</v>
      </c>
    </row>
    <row r="364" spans="1:18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10"/>
        <v>124.15933781686496</v>
      </c>
      <c r="P364">
        <f t="shared" si="11"/>
        <v>139.53488372093022</v>
      </c>
      <c r="Q364" t="s">
        <v>8310</v>
      </c>
      <c r="R364" t="s">
        <v>8315</v>
      </c>
    </row>
    <row r="365" spans="1:18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10"/>
        <v>101.33333333333334</v>
      </c>
      <c r="P365">
        <f t="shared" si="11"/>
        <v>347.84615384615387</v>
      </c>
      <c r="Q365" t="s">
        <v>8310</v>
      </c>
      <c r="R365" t="s">
        <v>8315</v>
      </c>
    </row>
    <row r="366" spans="1:18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10"/>
        <v>110.16142857142856</v>
      </c>
      <c r="P366">
        <f t="shared" si="11"/>
        <v>68.24159292035398</v>
      </c>
      <c r="Q366" t="s">
        <v>8310</v>
      </c>
      <c r="R366" t="s">
        <v>8315</v>
      </c>
    </row>
    <row r="367" spans="1:18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10"/>
        <v>103.97333333333334</v>
      </c>
      <c r="P367">
        <f t="shared" si="11"/>
        <v>239.93846153846152</v>
      </c>
      <c r="Q367" t="s">
        <v>8310</v>
      </c>
      <c r="R367" t="s">
        <v>8315</v>
      </c>
    </row>
    <row r="368" spans="1:18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10"/>
        <v>101.31578947368421</v>
      </c>
      <c r="P368">
        <f t="shared" si="11"/>
        <v>287.31343283582089</v>
      </c>
      <c r="Q368" t="s">
        <v>8310</v>
      </c>
      <c r="R368" t="s">
        <v>8315</v>
      </c>
    </row>
    <row r="369" spans="1:18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10"/>
        <v>103.3501</v>
      </c>
      <c r="P369">
        <f t="shared" si="11"/>
        <v>86.84882352941176</v>
      </c>
      <c r="Q369" t="s">
        <v>8310</v>
      </c>
      <c r="R369" t="s">
        <v>8315</v>
      </c>
    </row>
    <row r="370" spans="1:18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10"/>
        <v>104.11200000000001</v>
      </c>
      <c r="P370">
        <f t="shared" si="11"/>
        <v>81.84905660377359</v>
      </c>
      <c r="Q370" t="s">
        <v>8310</v>
      </c>
      <c r="R370" t="s">
        <v>8315</v>
      </c>
    </row>
    <row r="371" spans="1:18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10"/>
        <v>110.15569230769231</v>
      </c>
      <c r="P371">
        <f t="shared" si="11"/>
        <v>42.874970059880241</v>
      </c>
      <c r="Q371" t="s">
        <v>8310</v>
      </c>
      <c r="R371" t="s">
        <v>8315</v>
      </c>
    </row>
    <row r="372" spans="1:18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10"/>
        <v>122.02</v>
      </c>
      <c r="P372">
        <f t="shared" si="11"/>
        <v>709.41860465116281</v>
      </c>
      <c r="Q372" t="s">
        <v>8310</v>
      </c>
      <c r="R372" t="s">
        <v>8315</v>
      </c>
    </row>
    <row r="373" spans="1:18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10"/>
        <v>114.16866666666667</v>
      </c>
      <c r="P373">
        <f t="shared" si="11"/>
        <v>161.25517890772127</v>
      </c>
      <c r="Q373" t="s">
        <v>8310</v>
      </c>
      <c r="R373" t="s">
        <v>8315</v>
      </c>
    </row>
    <row r="374" spans="1:18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10"/>
        <v>125.33333333333334</v>
      </c>
      <c r="P374">
        <f t="shared" si="11"/>
        <v>41.777777777777779</v>
      </c>
      <c r="Q374" t="s">
        <v>8310</v>
      </c>
      <c r="R374" t="s">
        <v>8315</v>
      </c>
    </row>
    <row r="375" spans="1:18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10"/>
        <v>106.66666666666667</v>
      </c>
      <c r="P375">
        <f t="shared" si="11"/>
        <v>89.887640449438209</v>
      </c>
      <c r="Q375" t="s">
        <v>8310</v>
      </c>
      <c r="R375" t="s">
        <v>8315</v>
      </c>
    </row>
    <row r="376" spans="1:18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10"/>
        <v>130.65</v>
      </c>
      <c r="P376">
        <f t="shared" si="11"/>
        <v>45.051724137931032</v>
      </c>
      <c r="Q376" t="s">
        <v>8310</v>
      </c>
      <c r="R376" t="s">
        <v>8315</v>
      </c>
    </row>
    <row r="377" spans="1:18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10"/>
        <v>120</v>
      </c>
      <c r="P377">
        <f t="shared" si="11"/>
        <v>42.857142857142854</v>
      </c>
      <c r="Q377" t="s">
        <v>8310</v>
      </c>
      <c r="R377" t="s">
        <v>8315</v>
      </c>
    </row>
    <row r="378" spans="1:18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10"/>
        <v>105.9591836734694</v>
      </c>
      <c r="P378">
        <f t="shared" si="11"/>
        <v>54.083333333333336</v>
      </c>
      <c r="Q378" t="s">
        <v>8310</v>
      </c>
      <c r="R378" t="s">
        <v>8315</v>
      </c>
    </row>
    <row r="379" spans="1:18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10"/>
        <v>114.39999999999999</v>
      </c>
      <c r="P379">
        <f t="shared" si="11"/>
        <v>103.21804511278195</v>
      </c>
      <c r="Q379" t="s">
        <v>8310</v>
      </c>
      <c r="R379" t="s">
        <v>8315</v>
      </c>
    </row>
    <row r="380" spans="1:18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10"/>
        <v>111.76666666666665</v>
      </c>
      <c r="P380">
        <f t="shared" si="11"/>
        <v>40.397590361445786</v>
      </c>
      <c r="Q380" t="s">
        <v>8310</v>
      </c>
      <c r="R380" t="s">
        <v>8315</v>
      </c>
    </row>
    <row r="381" spans="1:18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10"/>
        <v>116.08000000000001</v>
      </c>
      <c r="P381">
        <f t="shared" si="11"/>
        <v>116.85906040268456</v>
      </c>
      <c r="Q381" t="s">
        <v>8310</v>
      </c>
      <c r="R381" t="s">
        <v>8315</v>
      </c>
    </row>
    <row r="382" spans="1:18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10"/>
        <v>141.5</v>
      </c>
      <c r="P382">
        <f t="shared" si="11"/>
        <v>115.51020408163265</v>
      </c>
      <c r="Q382" t="s">
        <v>8310</v>
      </c>
      <c r="R382" t="s">
        <v>8315</v>
      </c>
    </row>
    <row r="383" spans="1:18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10"/>
        <v>104.72999999999999</v>
      </c>
      <c r="P383">
        <f t="shared" si="11"/>
        <v>104.31274900398407</v>
      </c>
      <c r="Q383" t="s">
        <v>8310</v>
      </c>
      <c r="R383" t="s">
        <v>8315</v>
      </c>
    </row>
    <row r="384" spans="1:18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10"/>
        <v>255.83333333333331</v>
      </c>
      <c r="P384">
        <f t="shared" si="11"/>
        <v>69.772727272727266</v>
      </c>
      <c r="Q384" t="s">
        <v>8310</v>
      </c>
      <c r="R384" t="s">
        <v>8315</v>
      </c>
    </row>
    <row r="385" spans="1:18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10"/>
        <v>206.70670670670671</v>
      </c>
      <c r="P385">
        <f t="shared" si="11"/>
        <v>43.020833333333336</v>
      </c>
      <c r="Q385" t="s">
        <v>8310</v>
      </c>
      <c r="R385" t="s">
        <v>8315</v>
      </c>
    </row>
    <row r="386" spans="1:18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10"/>
        <v>112.105</v>
      </c>
      <c r="P386">
        <f t="shared" si="11"/>
        <v>58.540469973890339</v>
      </c>
      <c r="Q386" t="s">
        <v>8310</v>
      </c>
      <c r="R386" t="s">
        <v>8315</v>
      </c>
    </row>
    <row r="387" spans="1:18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12">E387/D387*100</f>
        <v>105.982</v>
      </c>
      <c r="P387">
        <f t="shared" ref="P387:P450" si="13">E387/L387</f>
        <v>111.79535864978902</v>
      </c>
      <c r="Q387" t="s">
        <v>8310</v>
      </c>
      <c r="R387" t="s">
        <v>8315</v>
      </c>
    </row>
    <row r="388" spans="1:18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12"/>
        <v>100.16666666666667</v>
      </c>
      <c r="P388">
        <f t="shared" si="13"/>
        <v>46.230769230769234</v>
      </c>
      <c r="Q388" t="s">
        <v>8310</v>
      </c>
      <c r="R388" t="s">
        <v>8315</v>
      </c>
    </row>
    <row r="389" spans="1:18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12"/>
        <v>213.98947368421051</v>
      </c>
      <c r="P389">
        <f t="shared" si="13"/>
        <v>144.69039145907473</v>
      </c>
      <c r="Q389" t="s">
        <v>8310</v>
      </c>
      <c r="R389" t="s">
        <v>8315</v>
      </c>
    </row>
    <row r="390" spans="1:18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12"/>
        <v>126.16000000000001</v>
      </c>
      <c r="P390">
        <f t="shared" si="13"/>
        <v>88.845070422535215</v>
      </c>
      <c r="Q390" t="s">
        <v>8310</v>
      </c>
      <c r="R390" t="s">
        <v>8315</v>
      </c>
    </row>
    <row r="391" spans="1:18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12"/>
        <v>181.53547058823528</v>
      </c>
      <c r="P391">
        <f t="shared" si="13"/>
        <v>81.75107284768211</v>
      </c>
      <c r="Q391" t="s">
        <v>8310</v>
      </c>
      <c r="R391" t="s">
        <v>8315</v>
      </c>
    </row>
    <row r="392" spans="1:18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12"/>
        <v>100</v>
      </c>
      <c r="P392">
        <f t="shared" si="13"/>
        <v>71.428571428571431</v>
      </c>
      <c r="Q392" t="s">
        <v>8310</v>
      </c>
      <c r="R392" t="s">
        <v>8315</v>
      </c>
    </row>
    <row r="393" spans="1:18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12"/>
        <v>100.61</v>
      </c>
      <c r="P393">
        <f t="shared" si="13"/>
        <v>104.25906735751295</v>
      </c>
      <c r="Q393" t="s">
        <v>8310</v>
      </c>
      <c r="R393" t="s">
        <v>8315</v>
      </c>
    </row>
    <row r="394" spans="1:18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12"/>
        <v>100.9027027027027</v>
      </c>
      <c r="P394">
        <f t="shared" si="13"/>
        <v>90.616504854368927</v>
      </c>
      <c r="Q394" t="s">
        <v>8310</v>
      </c>
      <c r="R394" t="s">
        <v>8315</v>
      </c>
    </row>
    <row r="395" spans="1:18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12"/>
        <v>110.446</v>
      </c>
      <c r="P395">
        <f t="shared" si="13"/>
        <v>157.33048433048432</v>
      </c>
      <c r="Q395" t="s">
        <v>8310</v>
      </c>
      <c r="R395" t="s">
        <v>8315</v>
      </c>
    </row>
    <row r="396" spans="1:18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12"/>
        <v>111.8936170212766</v>
      </c>
      <c r="P396">
        <f t="shared" si="13"/>
        <v>105.18</v>
      </c>
      <c r="Q396" t="s">
        <v>8310</v>
      </c>
      <c r="R396" t="s">
        <v>8315</v>
      </c>
    </row>
    <row r="397" spans="1:18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12"/>
        <v>108.04450000000001</v>
      </c>
      <c r="P397">
        <f t="shared" si="13"/>
        <v>58.719836956521746</v>
      </c>
      <c r="Q397" t="s">
        <v>8310</v>
      </c>
      <c r="R397" t="s">
        <v>8315</v>
      </c>
    </row>
    <row r="398" spans="1:18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12"/>
        <v>106.66666666666667</v>
      </c>
      <c r="P398">
        <f t="shared" si="13"/>
        <v>81.632653061224488</v>
      </c>
      <c r="Q398" t="s">
        <v>8310</v>
      </c>
      <c r="R398" t="s">
        <v>8315</v>
      </c>
    </row>
    <row r="399" spans="1:18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12"/>
        <v>103.90027322404372</v>
      </c>
      <c r="P399">
        <f t="shared" si="13"/>
        <v>56.460043668122275</v>
      </c>
      <c r="Q399" t="s">
        <v>8310</v>
      </c>
      <c r="R399" t="s">
        <v>8315</v>
      </c>
    </row>
    <row r="400" spans="1:18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12"/>
        <v>125.16000000000001</v>
      </c>
      <c r="P400">
        <f t="shared" si="13"/>
        <v>140.1044776119403</v>
      </c>
      <c r="Q400" t="s">
        <v>8310</v>
      </c>
      <c r="R400" t="s">
        <v>8315</v>
      </c>
    </row>
    <row r="401" spans="1:18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12"/>
        <v>106.80499999999999</v>
      </c>
      <c r="P401">
        <f t="shared" si="13"/>
        <v>224.85263157894738</v>
      </c>
      <c r="Q401" t="s">
        <v>8310</v>
      </c>
      <c r="R401" t="s">
        <v>8315</v>
      </c>
    </row>
    <row r="402" spans="1:18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12"/>
        <v>112.30249999999999</v>
      </c>
      <c r="P402">
        <f t="shared" si="13"/>
        <v>181.13306451612902</v>
      </c>
      <c r="Q402" t="s">
        <v>8310</v>
      </c>
      <c r="R402" t="s">
        <v>8315</v>
      </c>
    </row>
    <row r="403" spans="1:18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12"/>
        <v>103.812</v>
      </c>
      <c r="P403">
        <f t="shared" si="13"/>
        <v>711.04109589041093</v>
      </c>
      <c r="Q403" t="s">
        <v>8310</v>
      </c>
      <c r="R403" t="s">
        <v>8315</v>
      </c>
    </row>
    <row r="404" spans="1:18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12"/>
        <v>141.65</v>
      </c>
      <c r="P404">
        <f t="shared" si="13"/>
        <v>65.883720930232556</v>
      </c>
      <c r="Q404" t="s">
        <v>8310</v>
      </c>
      <c r="R404" t="s">
        <v>8315</v>
      </c>
    </row>
    <row r="405" spans="1:18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12"/>
        <v>105.25999999999999</v>
      </c>
      <c r="P405">
        <f t="shared" si="13"/>
        <v>75.185714285714283</v>
      </c>
      <c r="Q405" t="s">
        <v>8310</v>
      </c>
      <c r="R405" t="s">
        <v>8315</v>
      </c>
    </row>
    <row r="406" spans="1:18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12"/>
        <v>103.09142857142857</v>
      </c>
      <c r="P406">
        <f t="shared" si="13"/>
        <v>133.14391143911439</v>
      </c>
      <c r="Q406" t="s">
        <v>8310</v>
      </c>
      <c r="R406" t="s">
        <v>8315</v>
      </c>
    </row>
    <row r="407" spans="1:18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12"/>
        <v>107.65957446808511</v>
      </c>
      <c r="P407">
        <f t="shared" si="13"/>
        <v>55.2</v>
      </c>
      <c r="Q407" t="s">
        <v>8310</v>
      </c>
      <c r="R407" t="s">
        <v>8315</v>
      </c>
    </row>
    <row r="408" spans="1:18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12"/>
        <v>107.70464285714286</v>
      </c>
      <c r="P408">
        <f t="shared" si="13"/>
        <v>86.163714285714292</v>
      </c>
      <c r="Q408" t="s">
        <v>8310</v>
      </c>
      <c r="R408" t="s">
        <v>8315</v>
      </c>
    </row>
    <row r="409" spans="1:18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12"/>
        <v>101.55000000000001</v>
      </c>
      <c r="P409">
        <f t="shared" si="13"/>
        <v>92.318181818181813</v>
      </c>
      <c r="Q409" t="s">
        <v>8310</v>
      </c>
      <c r="R409" t="s">
        <v>8315</v>
      </c>
    </row>
    <row r="410" spans="1:18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12"/>
        <v>101.43766666666667</v>
      </c>
      <c r="P410">
        <f t="shared" si="13"/>
        <v>160.16473684210527</v>
      </c>
      <c r="Q410" t="s">
        <v>8310</v>
      </c>
      <c r="R410" t="s">
        <v>8315</v>
      </c>
    </row>
    <row r="411" spans="1:18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12"/>
        <v>136.80000000000001</v>
      </c>
      <c r="P411">
        <f t="shared" si="13"/>
        <v>45.6</v>
      </c>
      <c r="Q411" t="s">
        <v>8310</v>
      </c>
      <c r="R411" t="s">
        <v>8315</v>
      </c>
    </row>
    <row r="412" spans="1:18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12"/>
        <v>128.29999999999998</v>
      </c>
      <c r="P412">
        <f t="shared" si="13"/>
        <v>183.28571428571428</v>
      </c>
      <c r="Q412" t="s">
        <v>8310</v>
      </c>
      <c r="R412" t="s">
        <v>8315</v>
      </c>
    </row>
    <row r="413" spans="1:18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12"/>
        <v>101.05</v>
      </c>
      <c r="P413">
        <f t="shared" si="13"/>
        <v>125.78838174273859</v>
      </c>
      <c r="Q413" t="s">
        <v>8310</v>
      </c>
      <c r="R413" t="s">
        <v>8315</v>
      </c>
    </row>
    <row r="414" spans="1:18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12"/>
        <v>126.84</v>
      </c>
      <c r="P414">
        <f t="shared" si="13"/>
        <v>57.654545454545456</v>
      </c>
      <c r="Q414" t="s">
        <v>8310</v>
      </c>
      <c r="R414" t="s">
        <v>8315</v>
      </c>
    </row>
    <row r="415" spans="1:18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12"/>
        <v>105.0859375</v>
      </c>
      <c r="P415">
        <f t="shared" si="13"/>
        <v>78.660818713450297</v>
      </c>
      <c r="Q415" t="s">
        <v>8310</v>
      </c>
      <c r="R415" t="s">
        <v>8315</v>
      </c>
    </row>
    <row r="416" spans="1:18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12"/>
        <v>102.85405405405406</v>
      </c>
      <c r="P416">
        <f t="shared" si="13"/>
        <v>91.480769230769226</v>
      </c>
      <c r="Q416" t="s">
        <v>8310</v>
      </c>
      <c r="R416" t="s">
        <v>8315</v>
      </c>
    </row>
    <row r="417" spans="1:18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12"/>
        <v>102.14714285714285</v>
      </c>
      <c r="P417">
        <f t="shared" si="13"/>
        <v>68.09809523809524</v>
      </c>
      <c r="Q417" t="s">
        <v>8310</v>
      </c>
      <c r="R417" t="s">
        <v>8315</v>
      </c>
    </row>
    <row r="418" spans="1:18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12"/>
        <v>120.21700000000001</v>
      </c>
      <c r="P418">
        <f t="shared" si="13"/>
        <v>48.086800000000004</v>
      </c>
      <c r="Q418" t="s">
        <v>8310</v>
      </c>
      <c r="R418" t="s">
        <v>8315</v>
      </c>
    </row>
    <row r="419" spans="1:18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12"/>
        <v>100.24761904761905</v>
      </c>
      <c r="P419">
        <f t="shared" si="13"/>
        <v>202.42307692307693</v>
      </c>
      <c r="Q419" t="s">
        <v>8310</v>
      </c>
      <c r="R419" t="s">
        <v>8315</v>
      </c>
    </row>
    <row r="420" spans="1:18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12"/>
        <v>100.63392857142857</v>
      </c>
      <c r="P420">
        <f t="shared" si="13"/>
        <v>216.75</v>
      </c>
      <c r="Q420" t="s">
        <v>8310</v>
      </c>
      <c r="R420" t="s">
        <v>8315</v>
      </c>
    </row>
    <row r="421" spans="1:18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12"/>
        <v>100.4375</v>
      </c>
      <c r="P421">
        <f t="shared" si="13"/>
        <v>110.06849315068493</v>
      </c>
      <c r="Q421" t="s">
        <v>8310</v>
      </c>
      <c r="R421" t="s">
        <v>8315</v>
      </c>
    </row>
    <row r="422" spans="1:18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12"/>
        <v>0.43939393939393934</v>
      </c>
      <c r="P422">
        <f t="shared" si="13"/>
        <v>4.833333333333333</v>
      </c>
      <c r="Q422" t="s">
        <v>8310</v>
      </c>
      <c r="R422" t="s">
        <v>8316</v>
      </c>
    </row>
    <row r="423" spans="1:18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12"/>
        <v>2.0066666666666668</v>
      </c>
      <c r="P423">
        <f t="shared" si="13"/>
        <v>50.166666666666664</v>
      </c>
      <c r="Q423" t="s">
        <v>8310</v>
      </c>
      <c r="R423" t="s">
        <v>8316</v>
      </c>
    </row>
    <row r="424" spans="1:18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12"/>
        <v>1.075</v>
      </c>
      <c r="P424">
        <f t="shared" si="13"/>
        <v>35.833333333333336</v>
      </c>
      <c r="Q424" t="s">
        <v>8310</v>
      </c>
      <c r="R424" t="s">
        <v>8316</v>
      </c>
    </row>
    <row r="425" spans="1:18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12"/>
        <v>0.76500000000000001</v>
      </c>
      <c r="P425">
        <f t="shared" si="13"/>
        <v>11.76923076923077</v>
      </c>
      <c r="Q425" t="s">
        <v>8310</v>
      </c>
      <c r="R425" t="s">
        <v>8316</v>
      </c>
    </row>
    <row r="426" spans="1:18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12"/>
        <v>6.7966666666666677</v>
      </c>
      <c r="P426">
        <f t="shared" si="13"/>
        <v>40.78</v>
      </c>
      <c r="Q426" t="s">
        <v>8310</v>
      </c>
      <c r="R426" t="s">
        <v>8316</v>
      </c>
    </row>
    <row r="427" spans="1:18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12"/>
        <v>1.2E-2</v>
      </c>
      <c r="P427">
        <f t="shared" si="13"/>
        <v>3</v>
      </c>
      <c r="Q427" t="s">
        <v>8310</v>
      </c>
      <c r="R427" t="s">
        <v>8316</v>
      </c>
    </row>
    <row r="428" spans="1:18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12"/>
        <v>1.3299999999999998</v>
      </c>
      <c r="P428">
        <f t="shared" si="13"/>
        <v>16.625</v>
      </c>
      <c r="Q428" t="s">
        <v>8310</v>
      </c>
      <c r="R428" t="s">
        <v>8316</v>
      </c>
    </row>
    <row r="429" spans="1:18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12"/>
        <v>0</v>
      </c>
      <c r="P429" t="e">
        <f t="shared" si="13"/>
        <v>#DIV/0!</v>
      </c>
      <c r="Q429" t="s">
        <v>8310</v>
      </c>
      <c r="R429" t="s">
        <v>8316</v>
      </c>
    </row>
    <row r="430" spans="1:18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12"/>
        <v>5.6333333333333329</v>
      </c>
      <c r="P430">
        <f t="shared" si="13"/>
        <v>52</v>
      </c>
      <c r="Q430" t="s">
        <v>8310</v>
      </c>
      <c r="R430" t="s">
        <v>8316</v>
      </c>
    </row>
    <row r="431" spans="1:18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12"/>
        <v>0</v>
      </c>
      <c r="P431" t="e">
        <f t="shared" si="13"/>
        <v>#DIV/0!</v>
      </c>
      <c r="Q431" t="s">
        <v>8310</v>
      </c>
      <c r="R431" t="s">
        <v>8316</v>
      </c>
    </row>
    <row r="432" spans="1:18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12"/>
        <v>2.4</v>
      </c>
      <c r="P432">
        <f t="shared" si="13"/>
        <v>4.8</v>
      </c>
      <c r="Q432" t="s">
        <v>8310</v>
      </c>
      <c r="R432" t="s">
        <v>8316</v>
      </c>
    </row>
    <row r="433" spans="1:18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12"/>
        <v>13.833333333333334</v>
      </c>
      <c r="P433">
        <f t="shared" si="13"/>
        <v>51.875</v>
      </c>
      <c r="Q433" t="s">
        <v>8310</v>
      </c>
      <c r="R433" t="s">
        <v>8316</v>
      </c>
    </row>
    <row r="434" spans="1:18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12"/>
        <v>9.5</v>
      </c>
      <c r="P434">
        <f t="shared" si="13"/>
        <v>71.25</v>
      </c>
      <c r="Q434" t="s">
        <v>8310</v>
      </c>
      <c r="R434" t="s">
        <v>8316</v>
      </c>
    </row>
    <row r="435" spans="1:18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12"/>
        <v>0</v>
      </c>
      <c r="P435" t="e">
        <f t="shared" si="13"/>
        <v>#DIV/0!</v>
      </c>
      <c r="Q435" t="s">
        <v>8310</v>
      </c>
      <c r="R435" t="s">
        <v>8316</v>
      </c>
    </row>
    <row r="436" spans="1:18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12"/>
        <v>5</v>
      </c>
      <c r="P436">
        <f t="shared" si="13"/>
        <v>62.5</v>
      </c>
      <c r="Q436" t="s">
        <v>8310</v>
      </c>
      <c r="R436" t="s">
        <v>8316</v>
      </c>
    </row>
    <row r="437" spans="1:18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12"/>
        <v>2.7272727272727275E-3</v>
      </c>
      <c r="P437">
        <f t="shared" si="13"/>
        <v>1</v>
      </c>
      <c r="Q437" t="s">
        <v>8310</v>
      </c>
      <c r="R437" t="s">
        <v>8316</v>
      </c>
    </row>
    <row r="438" spans="1:18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12"/>
        <v>0</v>
      </c>
      <c r="P438" t="e">
        <f t="shared" si="13"/>
        <v>#DIV/0!</v>
      </c>
      <c r="Q438" t="s">
        <v>8310</v>
      </c>
      <c r="R438" t="s">
        <v>8316</v>
      </c>
    </row>
    <row r="439" spans="1:18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12"/>
        <v>0</v>
      </c>
      <c r="P439" t="e">
        <f t="shared" si="13"/>
        <v>#DIV/0!</v>
      </c>
      <c r="Q439" t="s">
        <v>8310</v>
      </c>
      <c r="R439" t="s">
        <v>8316</v>
      </c>
    </row>
    <row r="440" spans="1:18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12"/>
        <v>9.379999999999999</v>
      </c>
      <c r="P440">
        <f t="shared" si="13"/>
        <v>170.54545454545453</v>
      </c>
      <c r="Q440" t="s">
        <v>8310</v>
      </c>
      <c r="R440" t="s">
        <v>8316</v>
      </c>
    </row>
    <row r="441" spans="1:18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12"/>
        <v>0</v>
      </c>
      <c r="P441" t="e">
        <f t="shared" si="13"/>
        <v>#DIV/0!</v>
      </c>
      <c r="Q441" t="s">
        <v>8310</v>
      </c>
      <c r="R441" t="s">
        <v>8316</v>
      </c>
    </row>
    <row r="442" spans="1:18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12"/>
        <v>0.1</v>
      </c>
      <c r="P442">
        <f t="shared" si="13"/>
        <v>5</v>
      </c>
      <c r="Q442" t="s">
        <v>8310</v>
      </c>
      <c r="R442" t="s">
        <v>8316</v>
      </c>
    </row>
    <row r="443" spans="1:18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12"/>
        <v>0</v>
      </c>
      <c r="P443" t="e">
        <f t="shared" si="13"/>
        <v>#DIV/0!</v>
      </c>
      <c r="Q443" t="s">
        <v>8310</v>
      </c>
      <c r="R443" t="s">
        <v>8316</v>
      </c>
    </row>
    <row r="444" spans="1:18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12"/>
        <v>39.358823529411765</v>
      </c>
      <c r="P444">
        <f t="shared" si="13"/>
        <v>393.58823529411762</v>
      </c>
      <c r="Q444" t="s">
        <v>8310</v>
      </c>
      <c r="R444" t="s">
        <v>8316</v>
      </c>
    </row>
    <row r="445" spans="1:18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12"/>
        <v>0.1</v>
      </c>
      <c r="P445">
        <f t="shared" si="13"/>
        <v>5</v>
      </c>
      <c r="Q445" t="s">
        <v>8310</v>
      </c>
      <c r="R445" t="s">
        <v>8316</v>
      </c>
    </row>
    <row r="446" spans="1:18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12"/>
        <v>5</v>
      </c>
      <c r="P446">
        <f t="shared" si="13"/>
        <v>50</v>
      </c>
      <c r="Q446" t="s">
        <v>8310</v>
      </c>
      <c r="R446" t="s">
        <v>8316</v>
      </c>
    </row>
    <row r="447" spans="1:18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12"/>
        <v>3.3333333333333335E-3</v>
      </c>
      <c r="P447">
        <f t="shared" si="13"/>
        <v>1</v>
      </c>
      <c r="Q447" t="s">
        <v>8310</v>
      </c>
      <c r="R447" t="s">
        <v>8316</v>
      </c>
    </row>
    <row r="448" spans="1:18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12"/>
        <v>7.2952380952380951</v>
      </c>
      <c r="P448">
        <f t="shared" si="13"/>
        <v>47.875</v>
      </c>
      <c r="Q448" t="s">
        <v>8310</v>
      </c>
      <c r="R448" t="s">
        <v>8316</v>
      </c>
    </row>
    <row r="449" spans="1:18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12"/>
        <v>1.6666666666666666E-2</v>
      </c>
      <c r="P449">
        <f t="shared" si="13"/>
        <v>5</v>
      </c>
      <c r="Q449" t="s">
        <v>8310</v>
      </c>
      <c r="R449" t="s">
        <v>8316</v>
      </c>
    </row>
    <row r="450" spans="1:18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12"/>
        <v>3.2804000000000002</v>
      </c>
      <c r="P450">
        <f t="shared" si="13"/>
        <v>20.502500000000001</v>
      </c>
      <c r="Q450" t="s">
        <v>8310</v>
      </c>
      <c r="R450" t="s">
        <v>8316</v>
      </c>
    </row>
    <row r="451" spans="1:18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14">E451/D451*100</f>
        <v>2.25</v>
      </c>
      <c r="P451">
        <f t="shared" ref="P451:P514" si="15">E451/L451</f>
        <v>9</v>
      </c>
      <c r="Q451" t="s">
        <v>8310</v>
      </c>
      <c r="R451" t="s">
        <v>8316</v>
      </c>
    </row>
    <row r="452" spans="1:18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14"/>
        <v>0.79200000000000004</v>
      </c>
      <c r="P452">
        <f t="shared" si="15"/>
        <v>56.571428571428569</v>
      </c>
      <c r="Q452" t="s">
        <v>8310</v>
      </c>
      <c r="R452" t="s">
        <v>8316</v>
      </c>
    </row>
    <row r="453" spans="1:18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14"/>
        <v>0</v>
      </c>
      <c r="P453" t="e">
        <f t="shared" si="15"/>
        <v>#DIV/0!</v>
      </c>
      <c r="Q453" t="s">
        <v>8310</v>
      </c>
      <c r="R453" t="s">
        <v>8316</v>
      </c>
    </row>
    <row r="454" spans="1:18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14"/>
        <v>64</v>
      </c>
      <c r="P454">
        <f t="shared" si="15"/>
        <v>40</v>
      </c>
      <c r="Q454" t="s">
        <v>8310</v>
      </c>
      <c r="R454" t="s">
        <v>8316</v>
      </c>
    </row>
    <row r="455" spans="1:18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14"/>
        <v>2.7404479578392621E-2</v>
      </c>
      <c r="P455">
        <f t="shared" si="15"/>
        <v>13</v>
      </c>
      <c r="Q455" t="s">
        <v>8310</v>
      </c>
      <c r="R455" t="s">
        <v>8316</v>
      </c>
    </row>
    <row r="456" spans="1:18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14"/>
        <v>0.82000000000000006</v>
      </c>
      <c r="P456">
        <f t="shared" si="15"/>
        <v>16.399999999999999</v>
      </c>
      <c r="Q456" t="s">
        <v>8310</v>
      </c>
      <c r="R456" t="s">
        <v>8316</v>
      </c>
    </row>
    <row r="457" spans="1:18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14"/>
        <v>6.9230769230769221E-2</v>
      </c>
      <c r="P457">
        <f t="shared" si="15"/>
        <v>22.5</v>
      </c>
      <c r="Q457" t="s">
        <v>8310</v>
      </c>
      <c r="R457" t="s">
        <v>8316</v>
      </c>
    </row>
    <row r="458" spans="1:18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14"/>
        <v>0.68631863186318631</v>
      </c>
      <c r="P458">
        <f t="shared" si="15"/>
        <v>20.333333333333332</v>
      </c>
      <c r="Q458" t="s">
        <v>8310</v>
      </c>
      <c r="R458" t="s">
        <v>8316</v>
      </c>
    </row>
    <row r="459" spans="1:18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14"/>
        <v>0</v>
      </c>
      <c r="P459" t="e">
        <f t="shared" si="15"/>
        <v>#DIV/0!</v>
      </c>
      <c r="Q459" t="s">
        <v>8310</v>
      </c>
      <c r="R459" t="s">
        <v>8316</v>
      </c>
    </row>
    <row r="460" spans="1:18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14"/>
        <v>8.2100000000000009</v>
      </c>
      <c r="P460">
        <f t="shared" si="15"/>
        <v>16.755102040816325</v>
      </c>
      <c r="Q460" t="s">
        <v>8310</v>
      </c>
      <c r="R460" t="s">
        <v>8316</v>
      </c>
    </row>
    <row r="461" spans="1:18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14"/>
        <v>6.4102564102564097E-2</v>
      </c>
      <c r="P461">
        <f t="shared" si="15"/>
        <v>25</v>
      </c>
      <c r="Q461" t="s">
        <v>8310</v>
      </c>
      <c r="R461" t="s">
        <v>8316</v>
      </c>
    </row>
    <row r="462" spans="1:18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14"/>
        <v>0.29411764705882354</v>
      </c>
      <c r="P462">
        <f t="shared" si="15"/>
        <v>12.5</v>
      </c>
      <c r="Q462" t="s">
        <v>8310</v>
      </c>
      <c r="R462" t="s">
        <v>8316</v>
      </c>
    </row>
    <row r="463" spans="1:18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14"/>
        <v>0</v>
      </c>
      <c r="P463" t="e">
        <f t="shared" si="15"/>
        <v>#DIV/0!</v>
      </c>
      <c r="Q463" t="s">
        <v>8310</v>
      </c>
      <c r="R463" t="s">
        <v>8316</v>
      </c>
    </row>
    <row r="464" spans="1:18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14"/>
        <v>0</v>
      </c>
      <c r="P464" t="e">
        <f t="shared" si="15"/>
        <v>#DIV/0!</v>
      </c>
      <c r="Q464" t="s">
        <v>8310</v>
      </c>
      <c r="R464" t="s">
        <v>8316</v>
      </c>
    </row>
    <row r="465" spans="1:18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14"/>
        <v>2.2727272727272729</v>
      </c>
      <c r="P465">
        <f t="shared" si="15"/>
        <v>113.63636363636364</v>
      </c>
      <c r="Q465" t="s">
        <v>8310</v>
      </c>
      <c r="R465" t="s">
        <v>8316</v>
      </c>
    </row>
    <row r="466" spans="1:18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14"/>
        <v>9.9009900990099015E-2</v>
      </c>
      <c r="P466">
        <f t="shared" si="15"/>
        <v>1</v>
      </c>
      <c r="Q466" t="s">
        <v>8310</v>
      </c>
      <c r="R466" t="s">
        <v>8316</v>
      </c>
    </row>
    <row r="467" spans="1:18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14"/>
        <v>26.953125</v>
      </c>
      <c r="P467">
        <f t="shared" si="15"/>
        <v>17.25</v>
      </c>
      <c r="Q467" t="s">
        <v>8310</v>
      </c>
      <c r="R467" t="s">
        <v>8316</v>
      </c>
    </row>
    <row r="468" spans="1:18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14"/>
        <v>0.76</v>
      </c>
      <c r="P468">
        <f t="shared" si="15"/>
        <v>15.2</v>
      </c>
      <c r="Q468" t="s">
        <v>8310</v>
      </c>
      <c r="R468" t="s">
        <v>8316</v>
      </c>
    </row>
    <row r="469" spans="1:18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14"/>
        <v>21.574999999999999</v>
      </c>
      <c r="P469">
        <f t="shared" si="15"/>
        <v>110.64102564102564</v>
      </c>
      <c r="Q469" t="s">
        <v>8310</v>
      </c>
      <c r="R469" t="s">
        <v>8316</v>
      </c>
    </row>
    <row r="470" spans="1:18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14"/>
        <v>0</v>
      </c>
      <c r="P470" t="e">
        <f t="shared" si="15"/>
        <v>#DIV/0!</v>
      </c>
      <c r="Q470" t="s">
        <v>8310</v>
      </c>
      <c r="R470" t="s">
        <v>8316</v>
      </c>
    </row>
    <row r="471" spans="1:18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14"/>
        <v>0</v>
      </c>
      <c r="P471" t="e">
        <f t="shared" si="15"/>
        <v>#DIV/0!</v>
      </c>
      <c r="Q471" t="s">
        <v>8310</v>
      </c>
      <c r="R471" t="s">
        <v>8316</v>
      </c>
    </row>
    <row r="472" spans="1:18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14"/>
        <v>1.02</v>
      </c>
      <c r="P472">
        <f t="shared" si="15"/>
        <v>25.5</v>
      </c>
      <c r="Q472" t="s">
        <v>8310</v>
      </c>
      <c r="R472" t="s">
        <v>8316</v>
      </c>
    </row>
    <row r="473" spans="1:18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14"/>
        <v>11.892727272727273</v>
      </c>
      <c r="P473">
        <f t="shared" si="15"/>
        <v>38.476470588235294</v>
      </c>
      <c r="Q473" t="s">
        <v>8310</v>
      </c>
      <c r="R473" t="s">
        <v>8316</v>
      </c>
    </row>
    <row r="474" spans="1:18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14"/>
        <v>17.625</v>
      </c>
      <c r="P474">
        <f t="shared" si="15"/>
        <v>28.2</v>
      </c>
      <c r="Q474" t="s">
        <v>8310</v>
      </c>
      <c r="R474" t="s">
        <v>8316</v>
      </c>
    </row>
    <row r="475" spans="1:18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14"/>
        <v>2.87</v>
      </c>
      <c r="P475">
        <f t="shared" si="15"/>
        <v>61.5</v>
      </c>
      <c r="Q475" t="s">
        <v>8310</v>
      </c>
      <c r="R475" t="s">
        <v>8316</v>
      </c>
    </row>
    <row r="476" spans="1:18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14"/>
        <v>3.0303030303030304E-2</v>
      </c>
      <c r="P476">
        <f t="shared" si="15"/>
        <v>1</v>
      </c>
      <c r="Q476" t="s">
        <v>8310</v>
      </c>
      <c r="R476" t="s">
        <v>8316</v>
      </c>
    </row>
    <row r="477" spans="1:18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14"/>
        <v>0</v>
      </c>
      <c r="P477" t="e">
        <f t="shared" si="15"/>
        <v>#DIV/0!</v>
      </c>
      <c r="Q477" t="s">
        <v>8310</v>
      </c>
      <c r="R477" t="s">
        <v>8316</v>
      </c>
    </row>
    <row r="478" spans="1:18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14"/>
        <v>2.230268181818182</v>
      </c>
      <c r="P478">
        <f t="shared" si="15"/>
        <v>39.569274193548388</v>
      </c>
      <c r="Q478" t="s">
        <v>8310</v>
      </c>
      <c r="R478" t="s">
        <v>8316</v>
      </c>
    </row>
    <row r="479" spans="1:18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14"/>
        <v>0</v>
      </c>
      <c r="P479" t="e">
        <f t="shared" si="15"/>
        <v>#DIV/0!</v>
      </c>
      <c r="Q479" t="s">
        <v>8310</v>
      </c>
      <c r="R479" t="s">
        <v>8316</v>
      </c>
    </row>
    <row r="480" spans="1:18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14"/>
        <v>0</v>
      </c>
      <c r="P480" t="e">
        <f t="shared" si="15"/>
        <v>#DIV/0!</v>
      </c>
      <c r="Q480" t="s">
        <v>8310</v>
      </c>
      <c r="R480" t="s">
        <v>8316</v>
      </c>
    </row>
    <row r="481" spans="1:18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14"/>
        <v>32.56</v>
      </c>
      <c r="P481">
        <f t="shared" si="15"/>
        <v>88.8</v>
      </c>
      <c r="Q481" t="s">
        <v>8310</v>
      </c>
      <c r="R481" t="s">
        <v>8316</v>
      </c>
    </row>
    <row r="482" spans="1:18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14"/>
        <v>19.41</v>
      </c>
      <c r="P482">
        <f t="shared" si="15"/>
        <v>55.457142857142856</v>
      </c>
      <c r="Q482" t="s">
        <v>8310</v>
      </c>
      <c r="R482" t="s">
        <v>8316</v>
      </c>
    </row>
    <row r="483" spans="1:18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14"/>
        <v>6.1</v>
      </c>
      <c r="P483">
        <f t="shared" si="15"/>
        <v>87.142857142857139</v>
      </c>
      <c r="Q483" t="s">
        <v>8310</v>
      </c>
      <c r="R483" t="s">
        <v>8316</v>
      </c>
    </row>
    <row r="484" spans="1:18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14"/>
        <v>0.1</v>
      </c>
      <c r="P484">
        <f t="shared" si="15"/>
        <v>10</v>
      </c>
      <c r="Q484" t="s">
        <v>8310</v>
      </c>
      <c r="R484" t="s">
        <v>8316</v>
      </c>
    </row>
    <row r="485" spans="1:18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14"/>
        <v>50.2</v>
      </c>
      <c r="P485">
        <f t="shared" si="15"/>
        <v>51.224489795918366</v>
      </c>
      <c r="Q485" t="s">
        <v>8310</v>
      </c>
      <c r="R485" t="s">
        <v>8316</v>
      </c>
    </row>
    <row r="486" spans="1:18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14"/>
        <v>0.18625</v>
      </c>
      <c r="P486">
        <f t="shared" si="15"/>
        <v>13.545454545454545</v>
      </c>
      <c r="Q486" t="s">
        <v>8310</v>
      </c>
      <c r="R486" t="s">
        <v>8316</v>
      </c>
    </row>
    <row r="487" spans="1:18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14"/>
        <v>21.906971229845084</v>
      </c>
      <c r="P487">
        <f t="shared" si="15"/>
        <v>66.520080000000007</v>
      </c>
      <c r="Q487" t="s">
        <v>8310</v>
      </c>
      <c r="R487" t="s">
        <v>8316</v>
      </c>
    </row>
    <row r="488" spans="1:18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14"/>
        <v>9.0909090909090905E-3</v>
      </c>
      <c r="P488">
        <f t="shared" si="15"/>
        <v>50</v>
      </c>
      <c r="Q488" t="s">
        <v>8310</v>
      </c>
      <c r="R488" t="s">
        <v>8316</v>
      </c>
    </row>
    <row r="489" spans="1:18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14"/>
        <v>0</v>
      </c>
      <c r="P489" t="e">
        <f t="shared" si="15"/>
        <v>#DIV/0!</v>
      </c>
      <c r="Q489" t="s">
        <v>8310</v>
      </c>
      <c r="R489" t="s">
        <v>8316</v>
      </c>
    </row>
    <row r="490" spans="1:18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14"/>
        <v>0</v>
      </c>
      <c r="P490" t="e">
        <f t="shared" si="15"/>
        <v>#DIV/0!</v>
      </c>
      <c r="Q490" t="s">
        <v>8310</v>
      </c>
      <c r="R490" t="s">
        <v>8316</v>
      </c>
    </row>
    <row r="491" spans="1:18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14"/>
        <v>0.28667813379201834</v>
      </c>
      <c r="P491">
        <f t="shared" si="15"/>
        <v>71.666666666666671</v>
      </c>
      <c r="Q491" t="s">
        <v>8310</v>
      </c>
      <c r="R491" t="s">
        <v>8316</v>
      </c>
    </row>
    <row r="492" spans="1:18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14"/>
        <v>0</v>
      </c>
      <c r="P492" t="e">
        <f t="shared" si="15"/>
        <v>#DIV/0!</v>
      </c>
      <c r="Q492" t="s">
        <v>8310</v>
      </c>
      <c r="R492" t="s">
        <v>8316</v>
      </c>
    </row>
    <row r="493" spans="1:18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14"/>
        <v>0</v>
      </c>
      <c r="P493" t="e">
        <f t="shared" si="15"/>
        <v>#DIV/0!</v>
      </c>
      <c r="Q493" t="s">
        <v>8310</v>
      </c>
      <c r="R493" t="s">
        <v>8316</v>
      </c>
    </row>
    <row r="494" spans="1:18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14"/>
        <v>0</v>
      </c>
      <c r="P494" t="e">
        <f t="shared" si="15"/>
        <v>#DIV/0!</v>
      </c>
      <c r="Q494" t="s">
        <v>8310</v>
      </c>
      <c r="R494" t="s">
        <v>8316</v>
      </c>
    </row>
    <row r="495" spans="1:18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14"/>
        <v>0</v>
      </c>
      <c r="P495" t="e">
        <f t="shared" si="15"/>
        <v>#DIV/0!</v>
      </c>
      <c r="Q495" t="s">
        <v>8310</v>
      </c>
      <c r="R495" t="s">
        <v>8316</v>
      </c>
    </row>
    <row r="496" spans="1:18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14"/>
        <v>0.155</v>
      </c>
      <c r="P496">
        <f t="shared" si="15"/>
        <v>10.333333333333334</v>
      </c>
      <c r="Q496" t="s">
        <v>8310</v>
      </c>
      <c r="R496" t="s">
        <v>8316</v>
      </c>
    </row>
    <row r="497" spans="1:18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14"/>
        <v>0</v>
      </c>
      <c r="P497" t="e">
        <f t="shared" si="15"/>
        <v>#DIV/0!</v>
      </c>
      <c r="Q497" t="s">
        <v>8310</v>
      </c>
      <c r="R497" t="s">
        <v>8316</v>
      </c>
    </row>
    <row r="498" spans="1:18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14"/>
        <v>1.6666666666666668E-3</v>
      </c>
      <c r="P498">
        <f t="shared" si="15"/>
        <v>1</v>
      </c>
      <c r="Q498" t="s">
        <v>8310</v>
      </c>
      <c r="R498" t="s">
        <v>8316</v>
      </c>
    </row>
    <row r="499" spans="1:18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14"/>
        <v>0.6696428571428571</v>
      </c>
      <c r="P499">
        <f t="shared" si="15"/>
        <v>10</v>
      </c>
      <c r="Q499" t="s">
        <v>8310</v>
      </c>
      <c r="R499" t="s">
        <v>8316</v>
      </c>
    </row>
    <row r="500" spans="1:18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14"/>
        <v>4.5985132395404564</v>
      </c>
      <c r="P500">
        <f t="shared" si="15"/>
        <v>136.09090909090909</v>
      </c>
      <c r="Q500" t="s">
        <v>8310</v>
      </c>
      <c r="R500" t="s">
        <v>8316</v>
      </c>
    </row>
    <row r="501" spans="1:18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14"/>
        <v>9.5500000000000007</v>
      </c>
      <c r="P501">
        <f t="shared" si="15"/>
        <v>73.461538461538467</v>
      </c>
      <c r="Q501" t="s">
        <v>8310</v>
      </c>
      <c r="R501" t="s">
        <v>8316</v>
      </c>
    </row>
    <row r="502" spans="1:18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14"/>
        <v>3.3076923076923079</v>
      </c>
      <c r="P502">
        <f t="shared" si="15"/>
        <v>53.75</v>
      </c>
      <c r="Q502" t="s">
        <v>8310</v>
      </c>
      <c r="R502" t="s">
        <v>8316</v>
      </c>
    </row>
    <row r="503" spans="1:18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14"/>
        <v>0</v>
      </c>
      <c r="P503" t="e">
        <f t="shared" si="15"/>
        <v>#DIV/0!</v>
      </c>
      <c r="Q503" t="s">
        <v>8310</v>
      </c>
      <c r="R503" t="s">
        <v>8316</v>
      </c>
    </row>
    <row r="504" spans="1:18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14"/>
        <v>1.1499999999999999</v>
      </c>
      <c r="P504">
        <f t="shared" si="15"/>
        <v>57.5</v>
      </c>
      <c r="Q504" t="s">
        <v>8310</v>
      </c>
      <c r="R504" t="s">
        <v>8316</v>
      </c>
    </row>
    <row r="505" spans="1:18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14"/>
        <v>1.7538461538461538</v>
      </c>
      <c r="P505">
        <f t="shared" si="15"/>
        <v>12.666666666666666</v>
      </c>
      <c r="Q505" t="s">
        <v>8310</v>
      </c>
      <c r="R505" t="s">
        <v>8316</v>
      </c>
    </row>
    <row r="506" spans="1:18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14"/>
        <v>1.3673469387755102</v>
      </c>
      <c r="P506">
        <f t="shared" si="15"/>
        <v>67</v>
      </c>
      <c r="Q506" t="s">
        <v>8310</v>
      </c>
      <c r="R506" t="s">
        <v>8316</v>
      </c>
    </row>
    <row r="507" spans="1:18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14"/>
        <v>0.43333333333333329</v>
      </c>
      <c r="P507">
        <f t="shared" si="15"/>
        <v>3.7142857142857144</v>
      </c>
      <c r="Q507" t="s">
        <v>8310</v>
      </c>
      <c r="R507" t="s">
        <v>8316</v>
      </c>
    </row>
    <row r="508" spans="1:18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14"/>
        <v>0.125</v>
      </c>
      <c r="P508">
        <f t="shared" si="15"/>
        <v>250</v>
      </c>
      <c r="Q508" t="s">
        <v>8310</v>
      </c>
      <c r="R508" t="s">
        <v>8316</v>
      </c>
    </row>
    <row r="509" spans="1:18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14"/>
        <v>3.2</v>
      </c>
      <c r="P509">
        <f t="shared" si="15"/>
        <v>64</v>
      </c>
      <c r="Q509" t="s">
        <v>8310</v>
      </c>
      <c r="R509" t="s">
        <v>8316</v>
      </c>
    </row>
    <row r="510" spans="1:18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14"/>
        <v>0.8</v>
      </c>
      <c r="P510">
        <f t="shared" si="15"/>
        <v>133.33333333333334</v>
      </c>
      <c r="Q510" t="s">
        <v>8310</v>
      </c>
      <c r="R510" t="s">
        <v>8316</v>
      </c>
    </row>
    <row r="511" spans="1:18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14"/>
        <v>0.2</v>
      </c>
      <c r="P511">
        <f t="shared" si="15"/>
        <v>10</v>
      </c>
      <c r="Q511" t="s">
        <v>8310</v>
      </c>
      <c r="R511" t="s">
        <v>8316</v>
      </c>
    </row>
    <row r="512" spans="1:18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14"/>
        <v>0</v>
      </c>
      <c r="P512" t="e">
        <f t="shared" si="15"/>
        <v>#DIV/0!</v>
      </c>
      <c r="Q512" t="s">
        <v>8310</v>
      </c>
      <c r="R512" t="s">
        <v>8316</v>
      </c>
    </row>
    <row r="513" spans="1:18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14"/>
        <v>3</v>
      </c>
      <c r="P513">
        <f t="shared" si="15"/>
        <v>30</v>
      </c>
      <c r="Q513" t="s">
        <v>8310</v>
      </c>
      <c r="R513" t="s">
        <v>8316</v>
      </c>
    </row>
    <row r="514" spans="1:18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14"/>
        <v>0.13749999999999998</v>
      </c>
      <c r="P514">
        <f t="shared" si="15"/>
        <v>5.5</v>
      </c>
      <c r="Q514" t="s">
        <v>8310</v>
      </c>
      <c r="R514" t="s">
        <v>8316</v>
      </c>
    </row>
    <row r="515" spans="1:18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16">E515/D515*100</f>
        <v>13.923999999999999</v>
      </c>
      <c r="P515">
        <f t="shared" ref="P515:P578" si="17">E515/L515</f>
        <v>102.38235294117646</v>
      </c>
      <c r="Q515" t="s">
        <v>8310</v>
      </c>
      <c r="R515" t="s">
        <v>8316</v>
      </c>
    </row>
    <row r="516" spans="1:18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16"/>
        <v>3.3333333333333335</v>
      </c>
      <c r="P516">
        <f t="shared" si="17"/>
        <v>16.666666666666668</v>
      </c>
      <c r="Q516" t="s">
        <v>8310</v>
      </c>
      <c r="R516" t="s">
        <v>8316</v>
      </c>
    </row>
    <row r="517" spans="1:18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16"/>
        <v>25.41340206185567</v>
      </c>
      <c r="P517">
        <f t="shared" si="17"/>
        <v>725.02941176470586</v>
      </c>
      <c r="Q517" t="s">
        <v>8310</v>
      </c>
      <c r="R517" t="s">
        <v>8316</v>
      </c>
    </row>
    <row r="518" spans="1:18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16"/>
        <v>0</v>
      </c>
      <c r="P518" t="e">
        <f t="shared" si="17"/>
        <v>#DIV/0!</v>
      </c>
      <c r="Q518" t="s">
        <v>8310</v>
      </c>
      <c r="R518" t="s">
        <v>8316</v>
      </c>
    </row>
    <row r="519" spans="1:18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16"/>
        <v>1.3666666666666667</v>
      </c>
      <c r="P519">
        <f t="shared" si="17"/>
        <v>68.333333333333329</v>
      </c>
      <c r="Q519" t="s">
        <v>8310</v>
      </c>
      <c r="R519" t="s">
        <v>8316</v>
      </c>
    </row>
    <row r="520" spans="1:18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16"/>
        <v>0</v>
      </c>
      <c r="P520" t="e">
        <f t="shared" si="17"/>
        <v>#DIV/0!</v>
      </c>
      <c r="Q520" t="s">
        <v>8310</v>
      </c>
      <c r="R520" t="s">
        <v>8316</v>
      </c>
    </row>
    <row r="521" spans="1:18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16"/>
        <v>22.881426547787683</v>
      </c>
      <c r="P521">
        <f t="shared" si="17"/>
        <v>39.228571428571428</v>
      </c>
      <c r="Q521" t="s">
        <v>8310</v>
      </c>
      <c r="R521" t="s">
        <v>8316</v>
      </c>
    </row>
    <row r="522" spans="1:18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16"/>
        <v>102.1</v>
      </c>
      <c r="P522">
        <f t="shared" si="17"/>
        <v>150.14705882352942</v>
      </c>
      <c r="Q522" t="s">
        <v>8317</v>
      </c>
      <c r="R522" t="s">
        <v>8318</v>
      </c>
    </row>
    <row r="523" spans="1:18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16"/>
        <v>104.64</v>
      </c>
      <c r="P523">
        <f t="shared" si="17"/>
        <v>93.428571428571431</v>
      </c>
      <c r="Q523" t="s">
        <v>8317</v>
      </c>
      <c r="R523" t="s">
        <v>8318</v>
      </c>
    </row>
    <row r="524" spans="1:18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16"/>
        <v>114.66666666666667</v>
      </c>
      <c r="P524">
        <f t="shared" si="17"/>
        <v>110.96774193548387</v>
      </c>
      <c r="Q524" t="s">
        <v>8317</v>
      </c>
      <c r="R524" t="s">
        <v>8318</v>
      </c>
    </row>
    <row r="525" spans="1:18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16"/>
        <v>120.6</v>
      </c>
      <c r="P525">
        <f t="shared" si="17"/>
        <v>71.785714285714292</v>
      </c>
      <c r="Q525" t="s">
        <v>8317</v>
      </c>
      <c r="R525" t="s">
        <v>8318</v>
      </c>
    </row>
    <row r="526" spans="1:18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16"/>
        <v>108.67285714285715</v>
      </c>
      <c r="P526">
        <f t="shared" si="17"/>
        <v>29.258076923076924</v>
      </c>
      <c r="Q526" t="s">
        <v>8317</v>
      </c>
      <c r="R526" t="s">
        <v>8318</v>
      </c>
    </row>
    <row r="527" spans="1:18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16"/>
        <v>100</v>
      </c>
      <c r="P527">
        <f t="shared" si="17"/>
        <v>1000</v>
      </c>
      <c r="Q527" t="s">
        <v>8317</v>
      </c>
      <c r="R527" t="s">
        <v>8318</v>
      </c>
    </row>
    <row r="528" spans="1:18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16"/>
        <v>113.99999999999999</v>
      </c>
      <c r="P528">
        <f t="shared" si="17"/>
        <v>74.347826086956516</v>
      </c>
      <c r="Q528" t="s">
        <v>8317</v>
      </c>
      <c r="R528" t="s">
        <v>8318</v>
      </c>
    </row>
    <row r="529" spans="1:18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16"/>
        <v>100.85</v>
      </c>
      <c r="P529">
        <f t="shared" si="17"/>
        <v>63.829113924050631</v>
      </c>
      <c r="Q529" t="s">
        <v>8317</v>
      </c>
      <c r="R529" t="s">
        <v>8318</v>
      </c>
    </row>
    <row r="530" spans="1:18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16"/>
        <v>115.65217391304347</v>
      </c>
      <c r="P530">
        <f t="shared" si="17"/>
        <v>44.333333333333336</v>
      </c>
      <c r="Q530" t="s">
        <v>8317</v>
      </c>
      <c r="R530" t="s">
        <v>8318</v>
      </c>
    </row>
    <row r="531" spans="1:18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16"/>
        <v>130.41666666666666</v>
      </c>
      <c r="P531">
        <f t="shared" si="17"/>
        <v>86.944444444444443</v>
      </c>
      <c r="Q531" t="s">
        <v>8317</v>
      </c>
      <c r="R531" t="s">
        <v>8318</v>
      </c>
    </row>
    <row r="532" spans="1:18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16"/>
        <v>107.78267254038178</v>
      </c>
      <c r="P532">
        <f t="shared" si="17"/>
        <v>126.55172413793103</v>
      </c>
      <c r="Q532" t="s">
        <v>8317</v>
      </c>
      <c r="R532" t="s">
        <v>8318</v>
      </c>
    </row>
    <row r="533" spans="1:18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16"/>
        <v>100</v>
      </c>
      <c r="P533">
        <f t="shared" si="17"/>
        <v>129.03225806451613</v>
      </c>
      <c r="Q533" t="s">
        <v>8317</v>
      </c>
      <c r="R533" t="s">
        <v>8318</v>
      </c>
    </row>
    <row r="534" spans="1:18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16"/>
        <v>123.25</v>
      </c>
      <c r="P534">
        <f t="shared" si="17"/>
        <v>71.242774566473983</v>
      </c>
      <c r="Q534" t="s">
        <v>8317</v>
      </c>
      <c r="R534" t="s">
        <v>8318</v>
      </c>
    </row>
    <row r="535" spans="1:18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16"/>
        <v>100.2</v>
      </c>
      <c r="P535">
        <f t="shared" si="17"/>
        <v>117.88235294117646</v>
      </c>
      <c r="Q535" t="s">
        <v>8317</v>
      </c>
      <c r="R535" t="s">
        <v>8318</v>
      </c>
    </row>
    <row r="536" spans="1:18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16"/>
        <v>104.66666666666666</v>
      </c>
      <c r="P536">
        <f t="shared" si="17"/>
        <v>327.08333333333331</v>
      </c>
      <c r="Q536" t="s">
        <v>8317</v>
      </c>
      <c r="R536" t="s">
        <v>8318</v>
      </c>
    </row>
    <row r="537" spans="1:18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16"/>
        <v>102.49999999999999</v>
      </c>
      <c r="P537">
        <f t="shared" si="17"/>
        <v>34.745762711864408</v>
      </c>
      <c r="Q537" t="s">
        <v>8317</v>
      </c>
      <c r="R537" t="s">
        <v>8318</v>
      </c>
    </row>
    <row r="538" spans="1:18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16"/>
        <v>118.25757575757576</v>
      </c>
      <c r="P538">
        <f t="shared" si="17"/>
        <v>100.06410256410257</v>
      </c>
      <c r="Q538" t="s">
        <v>8317</v>
      </c>
      <c r="R538" t="s">
        <v>8318</v>
      </c>
    </row>
    <row r="539" spans="1:18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16"/>
        <v>120.5</v>
      </c>
      <c r="P539">
        <f t="shared" si="17"/>
        <v>40.847457627118644</v>
      </c>
      <c r="Q539" t="s">
        <v>8317</v>
      </c>
      <c r="R539" t="s">
        <v>8318</v>
      </c>
    </row>
    <row r="540" spans="1:18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16"/>
        <v>302.42</v>
      </c>
      <c r="P540">
        <f t="shared" si="17"/>
        <v>252.01666666666668</v>
      </c>
      <c r="Q540" t="s">
        <v>8317</v>
      </c>
      <c r="R540" t="s">
        <v>8318</v>
      </c>
    </row>
    <row r="541" spans="1:18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16"/>
        <v>100.64400000000001</v>
      </c>
      <c r="P541">
        <f t="shared" si="17"/>
        <v>25.161000000000001</v>
      </c>
      <c r="Q541" t="s">
        <v>8317</v>
      </c>
      <c r="R541" t="s">
        <v>8318</v>
      </c>
    </row>
    <row r="542" spans="1:18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16"/>
        <v>6.6666666666666671E-3</v>
      </c>
      <c r="P542">
        <f t="shared" si="17"/>
        <v>1</v>
      </c>
      <c r="Q542" t="s">
        <v>8319</v>
      </c>
      <c r="R542" t="s">
        <v>8320</v>
      </c>
    </row>
    <row r="543" spans="1:18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16"/>
        <v>0.55555555555555558</v>
      </c>
      <c r="P543">
        <f t="shared" si="17"/>
        <v>25</v>
      </c>
      <c r="Q543" t="s">
        <v>8319</v>
      </c>
      <c r="R543" t="s">
        <v>8320</v>
      </c>
    </row>
    <row r="544" spans="1:18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16"/>
        <v>3.9999999999999996E-4</v>
      </c>
      <c r="P544">
        <f t="shared" si="17"/>
        <v>1</v>
      </c>
      <c r="Q544" t="s">
        <v>8319</v>
      </c>
      <c r="R544" t="s">
        <v>8320</v>
      </c>
    </row>
    <row r="545" spans="1:18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16"/>
        <v>0.31818181818181818</v>
      </c>
      <c r="P545">
        <f t="shared" si="17"/>
        <v>35</v>
      </c>
      <c r="Q545" t="s">
        <v>8319</v>
      </c>
      <c r="R545" t="s">
        <v>8320</v>
      </c>
    </row>
    <row r="546" spans="1:18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16"/>
        <v>1.2</v>
      </c>
      <c r="P546">
        <f t="shared" si="17"/>
        <v>3</v>
      </c>
      <c r="Q546" t="s">
        <v>8319</v>
      </c>
      <c r="R546" t="s">
        <v>8320</v>
      </c>
    </row>
    <row r="547" spans="1:18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16"/>
        <v>27.383999999999997</v>
      </c>
      <c r="P547">
        <f t="shared" si="17"/>
        <v>402.70588235294116</v>
      </c>
      <c r="Q547" t="s">
        <v>8319</v>
      </c>
      <c r="R547" t="s">
        <v>8320</v>
      </c>
    </row>
    <row r="548" spans="1:18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16"/>
        <v>8.666666666666667E-2</v>
      </c>
      <c r="P548">
        <f t="shared" si="17"/>
        <v>26</v>
      </c>
      <c r="Q548" t="s">
        <v>8319</v>
      </c>
      <c r="R548" t="s">
        <v>8320</v>
      </c>
    </row>
    <row r="549" spans="1:18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16"/>
        <v>0</v>
      </c>
      <c r="P549" t="e">
        <f t="shared" si="17"/>
        <v>#DIV/0!</v>
      </c>
      <c r="Q549" t="s">
        <v>8319</v>
      </c>
      <c r="R549" t="s">
        <v>8320</v>
      </c>
    </row>
    <row r="550" spans="1:18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16"/>
        <v>0.09</v>
      </c>
      <c r="P550">
        <f t="shared" si="17"/>
        <v>9</v>
      </c>
      <c r="Q550" t="s">
        <v>8319</v>
      </c>
      <c r="R550" t="s">
        <v>8320</v>
      </c>
    </row>
    <row r="551" spans="1:18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16"/>
        <v>2.7199999999999998</v>
      </c>
      <c r="P551">
        <f t="shared" si="17"/>
        <v>8.5</v>
      </c>
      <c r="Q551" t="s">
        <v>8319</v>
      </c>
      <c r="R551" t="s">
        <v>8320</v>
      </c>
    </row>
    <row r="552" spans="1:18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16"/>
        <v>0.70000000000000007</v>
      </c>
      <c r="P552">
        <f t="shared" si="17"/>
        <v>8.75</v>
      </c>
      <c r="Q552" t="s">
        <v>8319</v>
      </c>
      <c r="R552" t="s">
        <v>8320</v>
      </c>
    </row>
    <row r="553" spans="1:18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16"/>
        <v>5.0413333333333332</v>
      </c>
      <c r="P553">
        <f t="shared" si="17"/>
        <v>135.03571428571428</v>
      </c>
      <c r="Q553" t="s">
        <v>8319</v>
      </c>
      <c r="R553" t="s">
        <v>8320</v>
      </c>
    </row>
    <row r="554" spans="1:18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16"/>
        <v>0</v>
      </c>
      <c r="P554" t="e">
        <f t="shared" si="17"/>
        <v>#DIV/0!</v>
      </c>
      <c r="Q554" t="s">
        <v>8319</v>
      </c>
      <c r="R554" t="s">
        <v>8320</v>
      </c>
    </row>
    <row r="555" spans="1:18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16"/>
        <v>0.49199999999999999</v>
      </c>
      <c r="P555">
        <f t="shared" si="17"/>
        <v>20.5</v>
      </c>
      <c r="Q555" t="s">
        <v>8319</v>
      </c>
      <c r="R555" t="s">
        <v>8320</v>
      </c>
    </row>
    <row r="556" spans="1:18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16"/>
        <v>36.589147286821706</v>
      </c>
      <c r="P556">
        <f t="shared" si="17"/>
        <v>64.36363636363636</v>
      </c>
      <c r="Q556" t="s">
        <v>8319</v>
      </c>
      <c r="R556" t="s">
        <v>8320</v>
      </c>
    </row>
    <row r="557" spans="1:18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16"/>
        <v>0</v>
      </c>
      <c r="P557" t="e">
        <f t="shared" si="17"/>
        <v>#DIV/0!</v>
      </c>
      <c r="Q557" t="s">
        <v>8319</v>
      </c>
      <c r="R557" t="s">
        <v>8320</v>
      </c>
    </row>
    <row r="558" spans="1:18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16"/>
        <v>2.5</v>
      </c>
      <c r="P558">
        <f t="shared" si="17"/>
        <v>200</v>
      </c>
      <c r="Q558" t="s">
        <v>8319</v>
      </c>
      <c r="R558" t="s">
        <v>8320</v>
      </c>
    </row>
    <row r="559" spans="1:18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16"/>
        <v>0.91066666666666674</v>
      </c>
      <c r="P559">
        <f t="shared" si="17"/>
        <v>68.3</v>
      </c>
      <c r="Q559" t="s">
        <v>8319</v>
      </c>
      <c r="R559" t="s">
        <v>8320</v>
      </c>
    </row>
    <row r="560" spans="1:18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16"/>
        <v>0</v>
      </c>
      <c r="P560" t="e">
        <f t="shared" si="17"/>
        <v>#DIV/0!</v>
      </c>
      <c r="Q560" t="s">
        <v>8319</v>
      </c>
      <c r="R560" t="s">
        <v>8320</v>
      </c>
    </row>
    <row r="561" spans="1:18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16"/>
        <v>2.0833333333333336E-2</v>
      </c>
      <c r="P561">
        <f t="shared" si="17"/>
        <v>50</v>
      </c>
      <c r="Q561" t="s">
        <v>8319</v>
      </c>
      <c r="R561" t="s">
        <v>8320</v>
      </c>
    </row>
    <row r="562" spans="1:18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16"/>
        <v>1.2E-2</v>
      </c>
      <c r="P562">
        <f t="shared" si="17"/>
        <v>4</v>
      </c>
      <c r="Q562" t="s">
        <v>8319</v>
      </c>
      <c r="R562" t="s">
        <v>8320</v>
      </c>
    </row>
    <row r="563" spans="1:18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16"/>
        <v>0.36666666666666664</v>
      </c>
      <c r="P563">
        <f t="shared" si="17"/>
        <v>27.5</v>
      </c>
      <c r="Q563" t="s">
        <v>8319</v>
      </c>
      <c r="R563" t="s">
        <v>8320</v>
      </c>
    </row>
    <row r="564" spans="1:18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16"/>
        <v>0</v>
      </c>
      <c r="P564" t="e">
        <f t="shared" si="17"/>
        <v>#DIV/0!</v>
      </c>
      <c r="Q564" t="s">
        <v>8319</v>
      </c>
      <c r="R564" t="s">
        <v>8320</v>
      </c>
    </row>
    <row r="565" spans="1:18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16"/>
        <v>9.0666666666666659E-2</v>
      </c>
      <c r="P565">
        <f t="shared" si="17"/>
        <v>34</v>
      </c>
      <c r="Q565" t="s">
        <v>8319</v>
      </c>
      <c r="R565" t="s">
        <v>8320</v>
      </c>
    </row>
    <row r="566" spans="1:18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16"/>
        <v>5.5555555555555558E-3</v>
      </c>
      <c r="P566">
        <f t="shared" si="17"/>
        <v>1</v>
      </c>
      <c r="Q566" t="s">
        <v>8319</v>
      </c>
      <c r="R566" t="s">
        <v>8320</v>
      </c>
    </row>
    <row r="567" spans="1:18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16"/>
        <v>0</v>
      </c>
      <c r="P567" t="e">
        <f t="shared" si="17"/>
        <v>#DIV/0!</v>
      </c>
      <c r="Q567" t="s">
        <v>8319</v>
      </c>
      <c r="R567" t="s">
        <v>8320</v>
      </c>
    </row>
    <row r="568" spans="1:18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16"/>
        <v>0.02</v>
      </c>
      <c r="P568">
        <f t="shared" si="17"/>
        <v>1</v>
      </c>
      <c r="Q568" t="s">
        <v>8319</v>
      </c>
      <c r="R568" t="s">
        <v>8320</v>
      </c>
    </row>
    <row r="569" spans="1:18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16"/>
        <v>0</v>
      </c>
      <c r="P569" t="e">
        <f t="shared" si="17"/>
        <v>#DIV/0!</v>
      </c>
      <c r="Q569" t="s">
        <v>8319</v>
      </c>
      <c r="R569" t="s">
        <v>8320</v>
      </c>
    </row>
    <row r="570" spans="1:18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16"/>
        <v>1</v>
      </c>
      <c r="P570">
        <f t="shared" si="17"/>
        <v>49</v>
      </c>
      <c r="Q570" t="s">
        <v>8319</v>
      </c>
      <c r="R570" t="s">
        <v>8320</v>
      </c>
    </row>
    <row r="571" spans="1:18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16"/>
        <v>0.8</v>
      </c>
      <c r="P571">
        <f t="shared" si="17"/>
        <v>20</v>
      </c>
      <c r="Q571" t="s">
        <v>8319</v>
      </c>
      <c r="R571" t="s">
        <v>8320</v>
      </c>
    </row>
    <row r="572" spans="1:18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16"/>
        <v>0.16705882352941176</v>
      </c>
      <c r="P572">
        <f t="shared" si="17"/>
        <v>142</v>
      </c>
      <c r="Q572" t="s">
        <v>8319</v>
      </c>
      <c r="R572" t="s">
        <v>8320</v>
      </c>
    </row>
    <row r="573" spans="1:18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16"/>
        <v>0.42399999999999999</v>
      </c>
      <c r="P573">
        <f t="shared" si="17"/>
        <v>53</v>
      </c>
      <c r="Q573" t="s">
        <v>8319</v>
      </c>
      <c r="R573" t="s">
        <v>8320</v>
      </c>
    </row>
    <row r="574" spans="1:18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16"/>
        <v>0</v>
      </c>
      <c r="P574" t="e">
        <f t="shared" si="17"/>
        <v>#DIV/0!</v>
      </c>
      <c r="Q574" t="s">
        <v>8319</v>
      </c>
      <c r="R574" t="s">
        <v>8320</v>
      </c>
    </row>
    <row r="575" spans="1:18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16"/>
        <v>0.38925389253892539</v>
      </c>
      <c r="P575">
        <f t="shared" si="17"/>
        <v>38.444444444444443</v>
      </c>
      <c r="Q575" t="s">
        <v>8319</v>
      </c>
      <c r="R575" t="s">
        <v>8320</v>
      </c>
    </row>
    <row r="576" spans="1:18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16"/>
        <v>0.7155635062611807</v>
      </c>
      <c r="P576">
        <f t="shared" si="17"/>
        <v>20</v>
      </c>
      <c r="Q576" t="s">
        <v>8319</v>
      </c>
      <c r="R576" t="s">
        <v>8320</v>
      </c>
    </row>
    <row r="577" spans="1:18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16"/>
        <v>0.43166666666666664</v>
      </c>
      <c r="P577">
        <f t="shared" si="17"/>
        <v>64.75</v>
      </c>
      <c r="Q577" t="s">
        <v>8319</v>
      </c>
      <c r="R577" t="s">
        <v>8320</v>
      </c>
    </row>
    <row r="578" spans="1:18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16"/>
        <v>1.25E-3</v>
      </c>
      <c r="P578">
        <f t="shared" si="17"/>
        <v>1</v>
      </c>
      <c r="Q578" t="s">
        <v>8319</v>
      </c>
      <c r="R578" t="s">
        <v>8320</v>
      </c>
    </row>
    <row r="579" spans="1:18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18">E579/D579*100</f>
        <v>0.2</v>
      </c>
      <c r="P579">
        <f t="shared" ref="P579:P642" si="19">E579/L579</f>
        <v>10</v>
      </c>
      <c r="Q579" t="s">
        <v>8319</v>
      </c>
      <c r="R579" t="s">
        <v>8320</v>
      </c>
    </row>
    <row r="580" spans="1:18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18"/>
        <v>1.12E-2</v>
      </c>
      <c r="P580">
        <f t="shared" si="19"/>
        <v>2</v>
      </c>
      <c r="Q580" t="s">
        <v>8319</v>
      </c>
      <c r="R580" t="s">
        <v>8320</v>
      </c>
    </row>
    <row r="581" spans="1:18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18"/>
        <v>1.4583333333333333</v>
      </c>
      <c r="P581">
        <f t="shared" si="19"/>
        <v>35</v>
      </c>
      <c r="Q581" t="s">
        <v>8319</v>
      </c>
      <c r="R581" t="s">
        <v>8320</v>
      </c>
    </row>
    <row r="582" spans="1:18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18"/>
        <v>3.3333333333333333E-2</v>
      </c>
      <c r="P582">
        <f t="shared" si="19"/>
        <v>1</v>
      </c>
      <c r="Q582" t="s">
        <v>8319</v>
      </c>
      <c r="R582" t="s">
        <v>8320</v>
      </c>
    </row>
    <row r="583" spans="1:18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18"/>
        <v>0</v>
      </c>
      <c r="P583" t="e">
        <f t="shared" si="19"/>
        <v>#DIV/0!</v>
      </c>
      <c r="Q583" t="s">
        <v>8319</v>
      </c>
      <c r="R583" t="s">
        <v>8320</v>
      </c>
    </row>
    <row r="584" spans="1:18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18"/>
        <v>0</v>
      </c>
      <c r="P584" t="e">
        <f t="shared" si="19"/>
        <v>#DIV/0!</v>
      </c>
      <c r="Q584" t="s">
        <v>8319</v>
      </c>
      <c r="R584" t="s">
        <v>8320</v>
      </c>
    </row>
    <row r="585" spans="1:18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18"/>
        <v>1.1111111111111112E-2</v>
      </c>
      <c r="P585">
        <f t="shared" si="19"/>
        <v>1</v>
      </c>
      <c r="Q585" t="s">
        <v>8319</v>
      </c>
      <c r="R585" t="s">
        <v>8320</v>
      </c>
    </row>
    <row r="586" spans="1:18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18"/>
        <v>1</v>
      </c>
      <c r="P586">
        <f t="shared" si="19"/>
        <v>5</v>
      </c>
      <c r="Q586" t="s">
        <v>8319</v>
      </c>
      <c r="R586" t="s">
        <v>8320</v>
      </c>
    </row>
    <row r="587" spans="1:18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18"/>
        <v>0</v>
      </c>
      <c r="P587" t="e">
        <f t="shared" si="19"/>
        <v>#DIV/0!</v>
      </c>
      <c r="Q587" t="s">
        <v>8319</v>
      </c>
      <c r="R587" t="s">
        <v>8320</v>
      </c>
    </row>
    <row r="588" spans="1:18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18"/>
        <v>0.55999999999999994</v>
      </c>
      <c r="P588">
        <f t="shared" si="19"/>
        <v>14</v>
      </c>
      <c r="Q588" t="s">
        <v>8319</v>
      </c>
      <c r="R588" t="s">
        <v>8320</v>
      </c>
    </row>
    <row r="589" spans="1:18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18"/>
        <v>9.0833333333333339</v>
      </c>
      <c r="P589">
        <f t="shared" si="19"/>
        <v>389.28571428571428</v>
      </c>
      <c r="Q589" t="s">
        <v>8319</v>
      </c>
      <c r="R589" t="s">
        <v>8320</v>
      </c>
    </row>
    <row r="590" spans="1:18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18"/>
        <v>3.3444444444444441</v>
      </c>
      <c r="P590">
        <f t="shared" si="19"/>
        <v>150.5</v>
      </c>
      <c r="Q590" t="s">
        <v>8319</v>
      </c>
      <c r="R590" t="s">
        <v>8320</v>
      </c>
    </row>
    <row r="591" spans="1:18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18"/>
        <v>1.3333333333333334E-2</v>
      </c>
      <c r="P591">
        <f t="shared" si="19"/>
        <v>1</v>
      </c>
      <c r="Q591" t="s">
        <v>8319</v>
      </c>
      <c r="R591" t="s">
        <v>8320</v>
      </c>
    </row>
    <row r="592" spans="1:18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18"/>
        <v>4.46</v>
      </c>
      <c r="P592">
        <f t="shared" si="19"/>
        <v>24.777777777777779</v>
      </c>
      <c r="Q592" t="s">
        <v>8319</v>
      </c>
      <c r="R592" t="s">
        <v>8320</v>
      </c>
    </row>
    <row r="593" spans="1:18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18"/>
        <v>6.0999999999999999E-2</v>
      </c>
      <c r="P593">
        <f t="shared" si="19"/>
        <v>30.5</v>
      </c>
      <c r="Q593" t="s">
        <v>8319</v>
      </c>
      <c r="R593" t="s">
        <v>8320</v>
      </c>
    </row>
    <row r="594" spans="1:18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18"/>
        <v>3.3333333333333335</v>
      </c>
      <c r="P594">
        <f t="shared" si="19"/>
        <v>250</v>
      </c>
      <c r="Q594" t="s">
        <v>8319</v>
      </c>
      <c r="R594" t="s">
        <v>8320</v>
      </c>
    </row>
    <row r="595" spans="1:18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18"/>
        <v>23</v>
      </c>
      <c r="P595">
        <f t="shared" si="19"/>
        <v>16.428571428571427</v>
      </c>
      <c r="Q595" t="s">
        <v>8319</v>
      </c>
      <c r="R595" t="s">
        <v>8320</v>
      </c>
    </row>
    <row r="596" spans="1:18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18"/>
        <v>0.104</v>
      </c>
      <c r="P596">
        <f t="shared" si="19"/>
        <v>13</v>
      </c>
      <c r="Q596" t="s">
        <v>8319</v>
      </c>
      <c r="R596" t="s">
        <v>8320</v>
      </c>
    </row>
    <row r="597" spans="1:18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18"/>
        <v>0.42599999999999999</v>
      </c>
      <c r="P597">
        <f t="shared" si="19"/>
        <v>53.25</v>
      </c>
      <c r="Q597" t="s">
        <v>8319</v>
      </c>
      <c r="R597" t="s">
        <v>8320</v>
      </c>
    </row>
    <row r="598" spans="1:18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18"/>
        <v>0.03</v>
      </c>
      <c r="P598">
        <f t="shared" si="19"/>
        <v>3</v>
      </c>
      <c r="Q598" t="s">
        <v>8319</v>
      </c>
      <c r="R598" t="s">
        <v>8320</v>
      </c>
    </row>
    <row r="599" spans="1:18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18"/>
        <v>0.26666666666666666</v>
      </c>
      <c r="P599">
        <f t="shared" si="19"/>
        <v>10</v>
      </c>
      <c r="Q599" t="s">
        <v>8319</v>
      </c>
      <c r="R599" t="s">
        <v>8320</v>
      </c>
    </row>
    <row r="600" spans="1:18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18"/>
        <v>34</v>
      </c>
      <c r="P600">
        <f t="shared" si="19"/>
        <v>121.42857142857143</v>
      </c>
      <c r="Q600" t="s">
        <v>8319</v>
      </c>
      <c r="R600" t="s">
        <v>8320</v>
      </c>
    </row>
    <row r="601" spans="1:18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18"/>
        <v>6.2E-2</v>
      </c>
      <c r="P601">
        <f t="shared" si="19"/>
        <v>15.5</v>
      </c>
      <c r="Q601" t="s">
        <v>8319</v>
      </c>
      <c r="R601" t="s">
        <v>8320</v>
      </c>
    </row>
    <row r="602" spans="1:18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18"/>
        <v>2</v>
      </c>
      <c r="P602">
        <f t="shared" si="19"/>
        <v>100</v>
      </c>
      <c r="Q602" t="s">
        <v>8319</v>
      </c>
      <c r="R602" t="s">
        <v>8320</v>
      </c>
    </row>
    <row r="603" spans="1:18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18"/>
        <v>1.4000000000000001</v>
      </c>
      <c r="P603">
        <f t="shared" si="19"/>
        <v>23.333333333333332</v>
      </c>
      <c r="Q603" t="s">
        <v>8319</v>
      </c>
      <c r="R603" t="s">
        <v>8320</v>
      </c>
    </row>
    <row r="604" spans="1:18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18"/>
        <v>0</v>
      </c>
      <c r="P604" t="e">
        <f t="shared" si="19"/>
        <v>#DIV/0!</v>
      </c>
      <c r="Q604" t="s">
        <v>8319</v>
      </c>
      <c r="R604" t="s">
        <v>8320</v>
      </c>
    </row>
    <row r="605" spans="1:18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18"/>
        <v>3.9334666666666664</v>
      </c>
      <c r="P605">
        <f t="shared" si="19"/>
        <v>45.386153846153846</v>
      </c>
      <c r="Q605" t="s">
        <v>8319</v>
      </c>
      <c r="R605" t="s">
        <v>8320</v>
      </c>
    </row>
    <row r="606" spans="1:18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18"/>
        <v>0</v>
      </c>
      <c r="P606" t="e">
        <f t="shared" si="19"/>
        <v>#DIV/0!</v>
      </c>
      <c r="Q606" t="s">
        <v>8319</v>
      </c>
      <c r="R606" t="s">
        <v>8320</v>
      </c>
    </row>
    <row r="607" spans="1:18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18"/>
        <v>2.62</v>
      </c>
      <c r="P607">
        <f t="shared" si="19"/>
        <v>16.375</v>
      </c>
      <c r="Q607" t="s">
        <v>8319</v>
      </c>
      <c r="R607" t="s">
        <v>8320</v>
      </c>
    </row>
    <row r="608" spans="1:18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18"/>
        <v>0.2</v>
      </c>
      <c r="P608">
        <f t="shared" si="19"/>
        <v>10</v>
      </c>
      <c r="Q608" t="s">
        <v>8319</v>
      </c>
      <c r="R608" t="s">
        <v>8320</v>
      </c>
    </row>
    <row r="609" spans="1:18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18"/>
        <v>0</v>
      </c>
      <c r="P609" t="e">
        <f t="shared" si="19"/>
        <v>#DIV/0!</v>
      </c>
      <c r="Q609" t="s">
        <v>8319</v>
      </c>
      <c r="R609" t="s">
        <v>8320</v>
      </c>
    </row>
    <row r="610" spans="1:18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18"/>
        <v>0.97400000000000009</v>
      </c>
      <c r="P610">
        <f t="shared" si="19"/>
        <v>292.2</v>
      </c>
      <c r="Q610" t="s">
        <v>8319</v>
      </c>
      <c r="R610" t="s">
        <v>8320</v>
      </c>
    </row>
    <row r="611" spans="1:18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18"/>
        <v>0.64102564102564097</v>
      </c>
      <c r="P611">
        <f t="shared" si="19"/>
        <v>5</v>
      </c>
      <c r="Q611" t="s">
        <v>8319</v>
      </c>
      <c r="R611" t="s">
        <v>8320</v>
      </c>
    </row>
    <row r="612" spans="1:18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18"/>
        <v>0</v>
      </c>
      <c r="P612" t="e">
        <f t="shared" si="19"/>
        <v>#DIV/0!</v>
      </c>
      <c r="Q612" t="s">
        <v>8319</v>
      </c>
      <c r="R612" t="s">
        <v>8320</v>
      </c>
    </row>
    <row r="613" spans="1:18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18"/>
        <v>0</v>
      </c>
      <c r="P613" t="e">
        <f t="shared" si="19"/>
        <v>#DIV/0!</v>
      </c>
      <c r="Q613" t="s">
        <v>8319</v>
      </c>
      <c r="R613" t="s">
        <v>8320</v>
      </c>
    </row>
    <row r="614" spans="1:18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18"/>
        <v>0</v>
      </c>
      <c r="P614" t="e">
        <f t="shared" si="19"/>
        <v>#DIV/0!</v>
      </c>
      <c r="Q614" t="s">
        <v>8319</v>
      </c>
      <c r="R614" t="s">
        <v>8320</v>
      </c>
    </row>
    <row r="615" spans="1:18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18"/>
        <v>21.363333333333333</v>
      </c>
      <c r="P615">
        <f t="shared" si="19"/>
        <v>105.93388429752066</v>
      </c>
      <c r="Q615" t="s">
        <v>8319</v>
      </c>
      <c r="R615" t="s">
        <v>8320</v>
      </c>
    </row>
    <row r="616" spans="1:18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18"/>
        <v>0</v>
      </c>
      <c r="P616" t="e">
        <f t="shared" si="19"/>
        <v>#DIV/0!</v>
      </c>
      <c r="Q616" t="s">
        <v>8319</v>
      </c>
      <c r="R616" t="s">
        <v>8320</v>
      </c>
    </row>
    <row r="617" spans="1:18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18"/>
        <v>0</v>
      </c>
      <c r="P617" t="e">
        <f t="shared" si="19"/>
        <v>#DIV/0!</v>
      </c>
      <c r="Q617" t="s">
        <v>8319</v>
      </c>
      <c r="R617" t="s">
        <v>8320</v>
      </c>
    </row>
    <row r="618" spans="1:18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18"/>
        <v>0</v>
      </c>
      <c r="P618" t="e">
        <f t="shared" si="19"/>
        <v>#DIV/0!</v>
      </c>
      <c r="Q618" t="s">
        <v>8319</v>
      </c>
      <c r="R618" t="s">
        <v>8320</v>
      </c>
    </row>
    <row r="619" spans="1:18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18"/>
        <v>3</v>
      </c>
      <c r="P619">
        <f t="shared" si="19"/>
        <v>20</v>
      </c>
      <c r="Q619" t="s">
        <v>8319</v>
      </c>
      <c r="R619" t="s">
        <v>8320</v>
      </c>
    </row>
    <row r="620" spans="1:18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18"/>
        <v>0</v>
      </c>
      <c r="P620" t="e">
        <f t="shared" si="19"/>
        <v>#DIV/0!</v>
      </c>
      <c r="Q620" t="s">
        <v>8319</v>
      </c>
      <c r="R620" t="s">
        <v>8320</v>
      </c>
    </row>
    <row r="621" spans="1:18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18"/>
        <v>3.9999999999999996E-5</v>
      </c>
      <c r="P621">
        <f t="shared" si="19"/>
        <v>1</v>
      </c>
      <c r="Q621" t="s">
        <v>8319</v>
      </c>
      <c r="R621" t="s">
        <v>8320</v>
      </c>
    </row>
    <row r="622" spans="1:18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18"/>
        <v>1</v>
      </c>
      <c r="P622">
        <f t="shared" si="19"/>
        <v>300</v>
      </c>
      <c r="Q622" t="s">
        <v>8319</v>
      </c>
      <c r="R622" t="s">
        <v>8320</v>
      </c>
    </row>
    <row r="623" spans="1:18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18"/>
        <v>1.044</v>
      </c>
      <c r="P623">
        <f t="shared" si="19"/>
        <v>87</v>
      </c>
      <c r="Q623" t="s">
        <v>8319</v>
      </c>
      <c r="R623" t="s">
        <v>8320</v>
      </c>
    </row>
    <row r="624" spans="1:18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18"/>
        <v>5.6833333333333336</v>
      </c>
      <c r="P624">
        <f t="shared" si="19"/>
        <v>37.888888888888886</v>
      </c>
      <c r="Q624" t="s">
        <v>8319</v>
      </c>
      <c r="R624" t="s">
        <v>8320</v>
      </c>
    </row>
    <row r="625" spans="1:18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18"/>
        <v>0</v>
      </c>
      <c r="P625" t="e">
        <f t="shared" si="19"/>
        <v>#DIV/0!</v>
      </c>
      <c r="Q625" t="s">
        <v>8319</v>
      </c>
      <c r="R625" t="s">
        <v>8320</v>
      </c>
    </row>
    <row r="626" spans="1:18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18"/>
        <v>0</v>
      </c>
      <c r="P626" t="e">
        <f t="shared" si="19"/>
        <v>#DIV/0!</v>
      </c>
      <c r="Q626" t="s">
        <v>8319</v>
      </c>
      <c r="R626" t="s">
        <v>8320</v>
      </c>
    </row>
    <row r="627" spans="1:18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18"/>
        <v>0</v>
      </c>
      <c r="P627" t="e">
        <f t="shared" si="19"/>
        <v>#DIV/0!</v>
      </c>
      <c r="Q627" t="s">
        <v>8319</v>
      </c>
      <c r="R627" t="s">
        <v>8320</v>
      </c>
    </row>
    <row r="628" spans="1:18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18"/>
        <v>17.380000000000003</v>
      </c>
      <c r="P628">
        <f t="shared" si="19"/>
        <v>111.41025641025641</v>
      </c>
      <c r="Q628" t="s">
        <v>8319</v>
      </c>
      <c r="R628" t="s">
        <v>8320</v>
      </c>
    </row>
    <row r="629" spans="1:18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18"/>
        <v>0.02</v>
      </c>
      <c r="P629">
        <f t="shared" si="19"/>
        <v>90</v>
      </c>
      <c r="Q629" t="s">
        <v>8319</v>
      </c>
      <c r="R629" t="s">
        <v>8320</v>
      </c>
    </row>
    <row r="630" spans="1:18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18"/>
        <v>0</v>
      </c>
      <c r="P630" t="e">
        <f t="shared" si="19"/>
        <v>#DIV/0!</v>
      </c>
      <c r="Q630" t="s">
        <v>8319</v>
      </c>
      <c r="R630" t="s">
        <v>8320</v>
      </c>
    </row>
    <row r="631" spans="1:18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18"/>
        <v>0.17500000000000002</v>
      </c>
      <c r="P631">
        <f t="shared" si="19"/>
        <v>116.66666666666667</v>
      </c>
      <c r="Q631" t="s">
        <v>8319</v>
      </c>
      <c r="R631" t="s">
        <v>8320</v>
      </c>
    </row>
    <row r="632" spans="1:18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18"/>
        <v>8.3340278356529712E-2</v>
      </c>
      <c r="P632">
        <f t="shared" si="19"/>
        <v>10</v>
      </c>
      <c r="Q632" t="s">
        <v>8319</v>
      </c>
      <c r="R632" t="s">
        <v>8320</v>
      </c>
    </row>
    <row r="633" spans="1:18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18"/>
        <v>1.38</v>
      </c>
      <c r="P633">
        <f t="shared" si="19"/>
        <v>76.666666666666671</v>
      </c>
      <c r="Q633" t="s">
        <v>8319</v>
      </c>
      <c r="R633" t="s">
        <v>8320</v>
      </c>
    </row>
    <row r="634" spans="1:18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18"/>
        <v>0</v>
      </c>
      <c r="P634" t="e">
        <f t="shared" si="19"/>
        <v>#DIV/0!</v>
      </c>
      <c r="Q634" t="s">
        <v>8319</v>
      </c>
      <c r="R634" t="s">
        <v>8320</v>
      </c>
    </row>
    <row r="635" spans="1:18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18"/>
        <v>12.45</v>
      </c>
      <c r="P635">
        <f t="shared" si="19"/>
        <v>49.8</v>
      </c>
      <c r="Q635" t="s">
        <v>8319</v>
      </c>
      <c r="R635" t="s">
        <v>8320</v>
      </c>
    </row>
    <row r="636" spans="1:18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18"/>
        <v>0.02</v>
      </c>
      <c r="P636">
        <f t="shared" si="19"/>
        <v>1</v>
      </c>
      <c r="Q636" t="s">
        <v>8319</v>
      </c>
      <c r="R636" t="s">
        <v>8320</v>
      </c>
    </row>
    <row r="637" spans="1:18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18"/>
        <v>8.0000000000000002E-3</v>
      </c>
      <c r="P637">
        <f t="shared" si="19"/>
        <v>2</v>
      </c>
      <c r="Q637" t="s">
        <v>8319</v>
      </c>
      <c r="R637" t="s">
        <v>8320</v>
      </c>
    </row>
    <row r="638" spans="1:18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18"/>
        <v>0.2</v>
      </c>
      <c r="P638">
        <f t="shared" si="19"/>
        <v>4</v>
      </c>
      <c r="Q638" t="s">
        <v>8319</v>
      </c>
      <c r="R638" t="s">
        <v>8320</v>
      </c>
    </row>
    <row r="639" spans="1:18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18"/>
        <v>0</v>
      </c>
      <c r="P639" t="e">
        <f t="shared" si="19"/>
        <v>#DIV/0!</v>
      </c>
      <c r="Q639" t="s">
        <v>8319</v>
      </c>
      <c r="R639" t="s">
        <v>8320</v>
      </c>
    </row>
    <row r="640" spans="1:18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18"/>
        <v>9.0000000000000011E-3</v>
      </c>
      <c r="P640">
        <f t="shared" si="19"/>
        <v>3</v>
      </c>
      <c r="Q640" t="s">
        <v>8319</v>
      </c>
      <c r="R640" t="s">
        <v>8320</v>
      </c>
    </row>
    <row r="641" spans="1:18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18"/>
        <v>9.9999999999999991E-5</v>
      </c>
      <c r="P641">
        <f t="shared" si="19"/>
        <v>1</v>
      </c>
      <c r="Q641" t="s">
        <v>8319</v>
      </c>
      <c r="R641" t="s">
        <v>8320</v>
      </c>
    </row>
    <row r="642" spans="1:18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18"/>
        <v>144.28571428571428</v>
      </c>
      <c r="P642">
        <f t="shared" si="19"/>
        <v>50.5</v>
      </c>
      <c r="Q642" t="s">
        <v>8319</v>
      </c>
      <c r="R642" t="s">
        <v>8321</v>
      </c>
    </row>
    <row r="643" spans="1:18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20">E643/D643*100</f>
        <v>119.16249999999999</v>
      </c>
      <c r="P643">
        <f t="shared" ref="P643:P706" si="21">E643/L643</f>
        <v>151.31746031746033</v>
      </c>
      <c r="Q643" t="s">
        <v>8319</v>
      </c>
      <c r="R643" t="s">
        <v>8321</v>
      </c>
    </row>
    <row r="644" spans="1:18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20"/>
        <v>1460.4850000000001</v>
      </c>
      <c r="P644">
        <f t="shared" si="21"/>
        <v>134.3592456301748</v>
      </c>
      <c r="Q644" t="s">
        <v>8319</v>
      </c>
      <c r="R644" t="s">
        <v>8321</v>
      </c>
    </row>
    <row r="645" spans="1:18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20"/>
        <v>105.80799999999999</v>
      </c>
      <c r="P645">
        <f t="shared" si="21"/>
        <v>174.02631578947367</v>
      </c>
      <c r="Q645" t="s">
        <v>8319</v>
      </c>
      <c r="R645" t="s">
        <v>8321</v>
      </c>
    </row>
    <row r="646" spans="1:18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20"/>
        <v>300.11791999999997</v>
      </c>
      <c r="P646">
        <f t="shared" si="21"/>
        <v>73.486268364348675</v>
      </c>
      <c r="Q646" t="s">
        <v>8319</v>
      </c>
      <c r="R646" t="s">
        <v>8321</v>
      </c>
    </row>
    <row r="647" spans="1:18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20"/>
        <v>278.7</v>
      </c>
      <c r="P647">
        <f t="shared" si="21"/>
        <v>23.518987341772153</v>
      </c>
      <c r="Q647" t="s">
        <v>8319</v>
      </c>
      <c r="R647" t="s">
        <v>8321</v>
      </c>
    </row>
    <row r="648" spans="1:18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20"/>
        <v>131.87625</v>
      </c>
      <c r="P648">
        <f t="shared" si="21"/>
        <v>39.074444444444445</v>
      </c>
      <c r="Q648" t="s">
        <v>8319</v>
      </c>
      <c r="R648" t="s">
        <v>8321</v>
      </c>
    </row>
    <row r="649" spans="1:18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20"/>
        <v>107.05</v>
      </c>
      <c r="P649">
        <f t="shared" si="21"/>
        <v>125.94117647058823</v>
      </c>
      <c r="Q649" t="s">
        <v>8319</v>
      </c>
      <c r="R649" t="s">
        <v>8321</v>
      </c>
    </row>
    <row r="650" spans="1:18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20"/>
        <v>126.82285714285715</v>
      </c>
      <c r="P650">
        <f t="shared" si="21"/>
        <v>1644</v>
      </c>
      <c r="Q650" t="s">
        <v>8319</v>
      </c>
      <c r="R650" t="s">
        <v>8321</v>
      </c>
    </row>
    <row r="651" spans="1:18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20"/>
        <v>139.96</v>
      </c>
      <c r="P651">
        <f t="shared" si="21"/>
        <v>42.670731707317074</v>
      </c>
      <c r="Q651" t="s">
        <v>8319</v>
      </c>
      <c r="R651" t="s">
        <v>8321</v>
      </c>
    </row>
    <row r="652" spans="1:18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20"/>
        <v>112.4</v>
      </c>
      <c r="P652">
        <f t="shared" si="21"/>
        <v>35.125</v>
      </c>
      <c r="Q652" t="s">
        <v>8319</v>
      </c>
      <c r="R652" t="s">
        <v>8321</v>
      </c>
    </row>
    <row r="653" spans="1:18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20"/>
        <v>100.52799999999999</v>
      </c>
      <c r="P653">
        <f t="shared" si="21"/>
        <v>239.35238095238094</v>
      </c>
      <c r="Q653" t="s">
        <v>8319</v>
      </c>
      <c r="R653" t="s">
        <v>8321</v>
      </c>
    </row>
    <row r="654" spans="1:18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20"/>
        <v>100.46666666666665</v>
      </c>
      <c r="P654">
        <f t="shared" si="21"/>
        <v>107.64285714285714</v>
      </c>
      <c r="Q654" t="s">
        <v>8319</v>
      </c>
      <c r="R654" t="s">
        <v>8321</v>
      </c>
    </row>
    <row r="655" spans="1:18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20"/>
        <v>141.446</v>
      </c>
      <c r="P655">
        <f t="shared" si="21"/>
        <v>95.830623306233065</v>
      </c>
      <c r="Q655" t="s">
        <v>8319</v>
      </c>
      <c r="R655" t="s">
        <v>8321</v>
      </c>
    </row>
    <row r="656" spans="1:18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20"/>
        <v>267.29166666666669</v>
      </c>
      <c r="P656">
        <f t="shared" si="21"/>
        <v>31.663376110562684</v>
      </c>
      <c r="Q656" t="s">
        <v>8319</v>
      </c>
      <c r="R656" t="s">
        <v>8321</v>
      </c>
    </row>
    <row r="657" spans="1:18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20"/>
        <v>146.88749999999999</v>
      </c>
      <c r="P657">
        <f t="shared" si="21"/>
        <v>42.886861313868614</v>
      </c>
      <c r="Q657" t="s">
        <v>8319</v>
      </c>
      <c r="R657" t="s">
        <v>8321</v>
      </c>
    </row>
    <row r="658" spans="1:18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20"/>
        <v>213.56</v>
      </c>
      <c r="P658">
        <f t="shared" si="21"/>
        <v>122.73563218390805</v>
      </c>
      <c r="Q658" t="s">
        <v>8319</v>
      </c>
      <c r="R658" t="s">
        <v>8321</v>
      </c>
    </row>
    <row r="659" spans="1:18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20"/>
        <v>125.69999999999999</v>
      </c>
      <c r="P659">
        <f t="shared" si="21"/>
        <v>190.45454545454547</v>
      </c>
      <c r="Q659" t="s">
        <v>8319</v>
      </c>
      <c r="R659" t="s">
        <v>8321</v>
      </c>
    </row>
    <row r="660" spans="1:18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20"/>
        <v>104.46206037108834</v>
      </c>
      <c r="P660">
        <f t="shared" si="21"/>
        <v>109.33695652173913</v>
      </c>
      <c r="Q660" t="s">
        <v>8319</v>
      </c>
      <c r="R660" t="s">
        <v>8321</v>
      </c>
    </row>
    <row r="661" spans="1:18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20"/>
        <v>100.56666666666668</v>
      </c>
      <c r="P661">
        <f t="shared" si="21"/>
        <v>143.66666666666666</v>
      </c>
      <c r="Q661" t="s">
        <v>8319</v>
      </c>
      <c r="R661" t="s">
        <v>8321</v>
      </c>
    </row>
    <row r="662" spans="1:18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20"/>
        <v>3.0579999999999998</v>
      </c>
      <c r="P662">
        <f t="shared" si="21"/>
        <v>84.944444444444443</v>
      </c>
      <c r="Q662" t="s">
        <v>8319</v>
      </c>
      <c r="R662" t="s">
        <v>8321</v>
      </c>
    </row>
    <row r="663" spans="1:18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20"/>
        <v>0.95</v>
      </c>
      <c r="P663">
        <f t="shared" si="21"/>
        <v>10.555555555555555</v>
      </c>
      <c r="Q663" t="s">
        <v>8319</v>
      </c>
      <c r="R663" t="s">
        <v>8321</v>
      </c>
    </row>
    <row r="664" spans="1:18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20"/>
        <v>0.4</v>
      </c>
      <c r="P664">
        <f t="shared" si="21"/>
        <v>39</v>
      </c>
      <c r="Q664" t="s">
        <v>8319</v>
      </c>
      <c r="R664" t="s">
        <v>8321</v>
      </c>
    </row>
    <row r="665" spans="1:18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20"/>
        <v>0.35000000000000003</v>
      </c>
      <c r="P665">
        <f t="shared" si="21"/>
        <v>100</v>
      </c>
      <c r="Q665" t="s">
        <v>8319</v>
      </c>
      <c r="R665" t="s">
        <v>8321</v>
      </c>
    </row>
    <row r="666" spans="1:18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20"/>
        <v>7.5333333333333332</v>
      </c>
      <c r="P666">
        <f t="shared" si="21"/>
        <v>31.172413793103448</v>
      </c>
      <c r="Q666" t="s">
        <v>8319</v>
      </c>
      <c r="R666" t="s">
        <v>8321</v>
      </c>
    </row>
    <row r="667" spans="1:18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20"/>
        <v>18.64</v>
      </c>
      <c r="P667">
        <f t="shared" si="21"/>
        <v>155.33333333333334</v>
      </c>
      <c r="Q667" t="s">
        <v>8319</v>
      </c>
      <c r="R667" t="s">
        <v>8321</v>
      </c>
    </row>
    <row r="668" spans="1:18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20"/>
        <v>4.0000000000000001E-3</v>
      </c>
      <c r="P668">
        <f t="shared" si="21"/>
        <v>2</v>
      </c>
      <c r="Q668" t="s">
        <v>8319</v>
      </c>
      <c r="R668" t="s">
        <v>8321</v>
      </c>
    </row>
    <row r="669" spans="1:18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20"/>
        <v>10.02</v>
      </c>
      <c r="P669">
        <f t="shared" si="21"/>
        <v>178.92857142857142</v>
      </c>
      <c r="Q669" t="s">
        <v>8319</v>
      </c>
      <c r="R669" t="s">
        <v>8321</v>
      </c>
    </row>
    <row r="670" spans="1:18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20"/>
        <v>4.5600000000000005</v>
      </c>
      <c r="P670">
        <f t="shared" si="21"/>
        <v>27.36</v>
      </c>
      <c r="Q670" t="s">
        <v>8319</v>
      </c>
      <c r="R670" t="s">
        <v>8321</v>
      </c>
    </row>
    <row r="671" spans="1:18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20"/>
        <v>21.5075</v>
      </c>
      <c r="P671">
        <f t="shared" si="21"/>
        <v>1536.25</v>
      </c>
      <c r="Q671" t="s">
        <v>8319</v>
      </c>
      <c r="R671" t="s">
        <v>8321</v>
      </c>
    </row>
    <row r="672" spans="1:18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20"/>
        <v>29.276666666666667</v>
      </c>
      <c r="P672">
        <f t="shared" si="21"/>
        <v>84.99677419354839</v>
      </c>
      <c r="Q672" t="s">
        <v>8319</v>
      </c>
      <c r="R672" t="s">
        <v>8321</v>
      </c>
    </row>
    <row r="673" spans="1:18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20"/>
        <v>39.426666666666662</v>
      </c>
      <c r="P673">
        <f t="shared" si="21"/>
        <v>788.5333333333333</v>
      </c>
      <c r="Q673" t="s">
        <v>8319</v>
      </c>
      <c r="R673" t="s">
        <v>8321</v>
      </c>
    </row>
    <row r="674" spans="1:18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20"/>
        <v>21.628</v>
      </c>
      <c r="P674">
        <f t="shared" si="21"/>
        <v>50.29767441860465</v>
      </c>
      <c r="Q674" t="s">
        <v>8319</v>
      </c>
      <c r="R674" t="s">
        <v>8321</v>
      </c>
    </row>
    <row r="675" spans="1:18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20"/>
        <v>0.20500000000000002</v>
      </c>
      <c r="P675">
        <f t="shared" si="21"/>
        <v>68.333333333333329</v>
      </c>
      <c r="Q675" t="s">
        <v>8319</v>
      </c>
      <c r="R675" t="s">
        <v>8321</v>
      </c>
    </row>
    <row r="676" spans="1:18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20"/>
        <v>0.03</v>
      </c>
      <c r="P676">
        <f t="shared" si="21"/>
        <v>7.5</v>
      </c>
      <c r="Q676" t="s">
        <v>8319</v>
      </c>
      <c r="R676" t="s">
        <v>8321</v>
      </c>
    </row>
    <row r="677" spans="1:18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20"/>
        <v>14.85</v>
      </c>
      <c r="P677">
        <f t="shared" si="21"/>
        <v>34.269230769230766</v>
      </c>
      <c r="Q677" t="s">
        <v>8319</v>
      </c>
      <c r="R677" t="s">
        <v>8321</v>
      </c>
    </row>
    <row r="678" spans="1:18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20"/>
        <v>1.4710000000000001</v>
      </c>
      <c r="P678">
        <f t="shared" si="21"/>
        <v>61.291666666666664</v>
      </c>
      <c r="Q678" t="s">
        <v>8319</v>
      </c>
      <c r="R678" t="s">
        <v>8321</v>
      </c>
    </row>
    <row r="679" spans="1:18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20"/>
        <v>25.584</v>
      </c>
      <c r="P679">
        <f t="shared" si="21"/>
        <v>133.25</v>
      </c>
      <c r="Q679" t="s">
        <v>8319</v>
      </c>
      <c r="R679" t="s">
        <v>8321</v>
      </c>
    </row>
    <row r="680" spans="1:18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20"/>
        <v>3.8206896551724134</v>
      </c>
      <c r="P680">
        <f t="shared" si="21"/>
        <v>65.17647058823529</v>
      </c>
      <c r="Q680" t="s">
        <v>8319</v>
      </c>
      <c r="R680" t="s">
        <v>8321</v>
      </c>
    </row>
    <row r="681" spans="1:18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20"/>
        <v>15.485964912280703</v>
      </c>
      <c r="P681">
        <f t="shared" si="21"/>
        <v>93.90425531914893</v>
      </c>
      <c r="Q681" t="s">
        <v>8319</v>
      </c>
      <c r="R681" t="s">
        <v>8321</v>
      </c>
    </row>
    <row r="682" spans="1:18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20"/>
        <v>25.912000000000003</v>
      </c>
      <c r="P682">
        <f t="shared" si="21"/>
        <v>150.65116279069767</v>
      </c>
      <c r="Q682" t="s">
        <v>8319</v>
      </c>
      <c r="R682" t="s">
        <v>8321</v>
      </c>
    </row>
    <row r="683" spans="1:18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20"/>
        <v>0.04</v>
      </c>
      <c r="P683">
        <f t="shared" si="21"/>
        <v>1</v>
      </c>
      <c r="Q683" t="s">
        <v>8319</v>
      </c>
      <c r="R683" t="s">
        <v>8321</v>
      </c>
    </row>
    <row r="684" spans="1:18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20"/>
        <v>0.106</v>
      </c>
      <c r="P684">
        <f t="shared" si="21"/>
        <v>13.25</v>
      </c>
      <c r="Q684" t="s">
        <v>8319</v>
      </c>
      <c r="R684" t="s">
        <v>8321</v>
      </c>
    </row>
    <row r="685" spans="1:18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20"/>
        <v>0.85142857142857142</v>
      </c>
      <c r="P685">
        <f t="shared" si="21"/>
        <v>99.333333333333329</v>
      </c>
      <c r="Q685" t="s">
        <v>8319</v>
      </c>
      <c r="R685" t="s">
        <v>8321</v>
      </c>
    </row>
    <row r="686" spans="1:18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20"/>
        <v>7.4837500000000006</v>
      </c>
      <c r="P686">
        <f t="shared" si="21"/>
        <v>177.39259259259259</v>
      </c>
      <c r="Q686" t="s">
        <v>8319</v>
      </c>
      <c r="R686" t="s">
        <v>8321</v>
      </c>
    </row>
    <row r="687" spans="1:18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20"/>
        <v>27.650000000000002</v>
      </c>
      <c r="P687">
        <f t="shared" si="21"/>
        <v>55.3</v>
      </c>
      <c r="Q687" t="s">
        <v>8319</v>
      </c>
      <c r="R687" t="s">
        <v>8321</v>
      </c>
    </row>
    <row r="688" spans="1:18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20"/>
        <v>0</v>
      </c>
      <c r="P688" t="e">
        <f t="shared" si="21"/>
        <v>#DIV/0!</v>
      </c>
      <c r="Q688" t="s">
        <v>8319</v>
      </c>
      <c r="R688" t="s">
        <v>8321</v>
      </c>
    </row>
    <row r="689" spans="1:18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20"/>
        <v>3.55</v>
      </c>
      <c r="P689">
        <f t="shared" si="21"/>
        <v>591.66666666666663</v>
      </c>
      <c r="Q689" t="s">
        <v>8319</v>
      </c>
      <c r="R689" t="s">
        <v>8321</v>
      </c>
    </row>
    <row r="690" spans="1:18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20"/>
        <v>72.989999999999995</v>
      </c>
      <c r="P690">
        <f t="shared" si="21"/>
        <v>405.5</v>
      </c>
      <c r="Q690" t="s">
        <v>8319</v>
      </c>
      <c r="R690" t="s">
        <v>8321</v>
      </c>
    </row>
    <row r="691" spans="1:18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20"/>
        <v>57.648750000000007</v>
      </c>
      <c r="P691">
        <f t="shared" si="21"/>
        <v>343.14732142857144</v>
      </c>
      <c r="Q691" t="s">
        <v>8319</v>
      </c>
      <c r="R691" t="s">
        <v>8321</v>
      </c>
    </row>
    <row r="692" spans="1:18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20"/>
        <v>12.34</v>
      </c>
      <c r="P692">
        <f t="shared" si="21"/>
        <v>72.588235294117652</v>
      </c>
      <c r="Q692" t="s">
        <v>8319</v>
      </c>
      <c r="R692" t="s">
        <v>8321</v>
      </c>
    </row>
    <row r="693" spans="1:18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20"/>
        <v>0.52</v>
      </c>
      <c r="P693">
        <f t="shared" si="21"/>
        <v>26</v>
      </c>
      <c r="Q693" t="s">
        <v>8319</v>
      </c>
      <c r="R693" t="s">
        <v>8321</v>
      </c>
    </row>
    <row r="694" spans="1:18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20"/>
        <v>6.5299999999999994</v>
      </c>
      <c r="P694">
        <f t="shared" si="21"/>
        <v>6.4975124378109452</v>
      </c>
      <c r="Q694" t="s">
        <v>8319</v>
      </c>
      <c r="R694" t="s">
        <v>8321</v>
      </c>
    </row>
    <row r="695" spans="1:18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20"/>
        <v>35.338000000000001</v>
      </c>
      <c r="P695">
        <f t="shared" si="21"/>
        <v>119.38513513513513</v>
      </c>
      <c r="Q695" t="s">
        <v>8319</v>
      </c>
      <c r="R695" t="s">
        <v>8321</v>
      </c>
    </row>
    <row r="696" spans="1:18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20"/>
        <v>0.39333333333333331</v>
      </c>
      <c r="P696">
        <f t="shared" si="21"/>
        <v>84.285714285714292</v>
      </c>
      <c r="Q696" t="s">
        <v>8319</v>
      </c>
      <c r="R696" t="s">
        <v>8321</v>
      </c>
    </row>
    <row r="697" spans="1:18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20"/>
        <v>1.06</v>
      </c>
      <c r="P697">
        <f t="shared" si="21"/>
        <v>90.857142857142861</v>
      </c>
      <c r="Q697" t="s">
        <v>8319</v>
      </c>
      <c r="R697" t="s">
        <v>8321</v>
      </c>
    </row>
    <row r="698" spans="1:18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20"/>
        <v>5.7142857142857147E-4</v>
      </c>
      <c r="P698">
        <f t="shared" si="21"/>
        <v>1</v>
      </c>
      <c r="Q698" t="s">
        <v>8319</v>
      </c>
      <c r="R698" t="s">
        <v>8321</v>
      </c>
    </row>
    <row r="699" spans="1:18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20"/>
        <v>46.379999999999995</v>
      </c>
      <c r="P699">
        <f t="shared" si="21"/>
        <v>20.342105263157894</v>
      </c>
      <c r="Q699" t="s">
        <v>8319</v>
      </c>
      <c r="R699" t="s">
        <v>8321</v>
      </c>
    </row>
    <row r="700" spans="1:18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20"/>
        <v>15.39</v>
      </c>
      <c r="P700">
        <f t="shared" si="21"/>
        <v>530.68965517241384</v>
      </c>
      <c r="Q700" t="s">
        <v>8319</v>
      </c>
      <c r="R700" t="s">
        <v>8321</v>
      </c>
    </row>
    <row r="701" spans="1:18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20"/>
        <v>82.422107692307705</v>
      </c>
      <c r="P701">
        <f t="shared" si="21"/>
        <v>120.39184269662923</v>
      </c>
      <c r="Q701" t="s">
        <v>8319</v>
      </c>
      <c r="R701" t="s">
        <v>8321</v>
      </c>
    </row>
    <row r="702" spans="1:18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20"/>
        <v>2.6866666666666665</v>
      </c>
      <c r="P702">
        <f t="shared" si="21"/>
        <v>13</v>
      </c>
      <c r="Q702" t="s">
        <v>8319</v>
      </c>
      <c r="R702" t="s">
        <v>8321</v>
      </c>
    </row>
    <row r="703" spans="1:18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20"/>
        <v>26.6</v>
      </c>
      <c r="P703">
        <f t="shared" si="21"/>
        <v>291.33333333333331</v>
      </c>
      <c r="Q703" t="s">
        <v>8319</v>
      </c>
      <c r="R703" t="s">
        <v>8321</v>
      </c>
    </row>
    <row r="704" spans="1:18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20"/>
        <v>30.813400000000001</v>
      </c>
      <c r="P704">
        <f t="shared" si="21"/>
        <v>124.9191891891892</v>
      </c>
      <c r="Q704" t="s">
        <v>8319</v>
      </c>
      <c r="R704" t="s">
        <v>8321</v>
      </c>
    </row>
    <row r="705" spans="1:18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20"/>
        <v>5.58</v>
      </c>
      <c r="P705">
        <f t="shared" si="21"/>
        <v>119.57142857142857</v>
      </c>
      <c r="Q705" t="s">
        <v>8319</v>
      </c>
      <c r="R705" t="s">
        <v>8321</v>
      </c>
    </row>
    <row r="706" spans="1:18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20"/>
        <v>0.87454545454545463</v>
      </c>
      <c r="P706">
        <f t="shared" si="21"/>
        <v>120.25</v>
      </c>
      <c r="Q706" t="s">
        <v>8319</v>
      </c>
      <c r="R706" t="s">
        <v>8321</v>
      </c>
    </row>
    <row r="707" spans="1:18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22">E707/D707*100</f>
        <v>0.97699999999999987</v>
      </c>
      <c r="P707">
        <f t="shared" ref="P707:P770" si="23">E707/L707</f>
        <v>195.4</v>
      </c>
      <c r="Q707" t="s">
        <v>8319</v>
      </c>
      <c r="R707" t="s">
        <v>8321</v>
      </c>
    </row>
    <row r="708" spans="1:18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22"/>
        <v>0</v>
      </c>
      <c r="P708" t="e">
        <f t="shared" si="23"/>
        <v>#DIV/0!</v>
      </c>
      <c r="Q708" t="s">
        <v>8319</v>
      </c>
      <c r="R708" t="s">
        <v>8321</v>
      </c>
    </row>
    <row r="709" spans="1:18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22"/>
        <v>78.927352941176466</v>
      </c>
      <c r="P709">
        <f t="shared" si="23"/>
        <v>117.69868421052631</v>
      </c>
      <c r="Q709" t="s">
        <v>8319</v>
      </c>
      <c r="R709" t="s">
        <v>8321</v>
      </c>
    </row>
    <row r="710" spans="1:18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22"/>
        <v>22.092500000000001</v>
      </c>
      <c r="P710">
        <f t="shared" si="23"/>
        <v>23.948509485094849</v>
      </c>
      <c r="Q710" t="s">
        <v>8319</v>
      </c>
      <c r="R710" t="s">
        <v>8321</v>
      </c>
    </row>
    <row r="711" spans="1:18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22"/>
        <v>0.40666666666666662</v>
      </c>
      <c r="P711">
        <f t="shared" si="23"/>
        <v>30.5</v>
      </c>
      <c r="Q711" t="s">
        <v>8319</v>
      </c>
      <c r="R711" t="s">
        <v>8321</v>
      </c>
    </row>
    <row r="712" spans="1:18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22"/>
        <v>0</v>
      </c>
      <c r="P712" t="e">
        <f t="shared" si="23"/>
        <v>#DIV/0!</v>
      </c>
      <c r="Q712" t="s">
        <v>8319</v>
      </c>
      <c r="R712" t="s">
        <v>8321</v>
      </c>
    </row>
    <row r="713" spans="1:18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22"/>
        <v>33.790999999999997</v>
      </c>
      <c r="P713">
        <f t="shared" si="23"/>
        <v>99.973372781065095</v>
      </c>
      <c r="Q713" t="s">
        <v>8319</v>
      </c>
      <c r="R713" t="s">
        <v>8321</v>
      </c>
    </row>
    <row r="714" spans="1:18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22"/>
        <v>0.21649484536082475</v>
      </c>
      <c r="P714">
        <f t="shared" si="23"/>
        <v>26.25</v>
      </c>
      <c r="Q714" t="s">
        <v>8319</v>
      </c>
      <c r="R714" t="s">
        <v>8321</v>
      </c>
    </row>
    <row r="715" spans="1:18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22"/>
        <v>0.79600000000000004</v>
      </c>
      <c r="P715">
        <f t="shared" si="23"/>
        <v>199</v>
      </c>
      <c r="Q715" t="s">
        <v>8319</v>
      </c>
      <c r="R715" t="s">
        <v>8321</v>
      </c>
    </row>
    <row r="716" spans="1:18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22"/>
        <v>14.993333333333334</v>
      </c>
      <c r="P716">
        <f t="shared" si="23"/>
        <v>80.321428571428569</v>
      </c>
      <c r="Q716" t="s">
        <v>8319</v>
      </c>
      <c r="R716" t="s">
        <v>8321</v>
      </c>
    </row>
    <row r="717" spans="1:18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22"/>
        <v>5.0509090909090908</v>
      </c>
      <c r="P717">
        <f t="shared" si="23"/>
        <v>115.75</v>
      </c>
      <c r="Q717" t="s">
        <v>8319</v>
      </c>
      <c r="R717" t="s">
        <v>8321</v>
      </c>
    </row>
    <row r="718" spans="1:18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22"/>
        <v>10.214285714285715</v>
      </c>
      <c r="P718">
        <f t="shared" si="23"/>
        <v>44.6875</v>
      </c>
      <c r="Q718" t="s">
        <v>8319</v>
      </c>
      <c r="R718" t="s">
        <v>8321</v>
      </c>
    </row>
    <row r="719" spans="1:18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22"/>
        <v>0.30499999999999999</v>
      </c>
      <c r="P719">
        <f t="shared" si="23"/>
        <v>76.25</v>
      </c>
      <c r="Q719" t="s">
        <v>8319</v>
      </c>
      <c r="R719" t="s">
        <v>8321</v>
      </c>
    </row>
    <row r="720" spans="1:18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22"/>
        <v>0.75</v>
      </c>
      <c r="P720">
        <f t="shared" si="23"/>
        <v>22.5</v>
      </c>
      <c r="Q720" t="s">
        <v>8319</v>
      </c>
      <c r="R720" t="s">
        <v>8321</v>
      </c>
    </row>
    <row r="721" spans="1:18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22"/>
        <v>1.2933333333333332</v>
      </c>
      <c r="P721">
        <f t="shared" si="23"/>
        <v>19.399999999999999</v>
      </c>
      <c r="Q721" t="s">
        <v>8319</v>
      </c>
      <c r="R721" t="s">
        <v>8321</v>
      </c>
    </row>
    <row r="722" spans="1:18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22"/>
        <v>143.94736842105263</v>
      </c>
      <c r="P722">
        <f t="shared" si="23"/>
        <v>66.707317073170728</v>
      </c>
      <c r="Q722" t="s">
        <v>8322</v>
      </c>
      <c r="R722" t="s">
        <v>8323</v>
      </c>
    </row>
    <row r="723" spans="1:18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22"/>
        <v>122.10975609756099</v>
      </c>
      <c r="P723">
        <f t="shared" si="23"/>
        <v>84.142857142857139</v>
      </c>
      <c r="Q723" t="s">
        <v>8322</v>
      </c>
      <c r="R723" t="s">
        <v>8323</v>
      </c>
    </row>
    <row r="724" spans="1:18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22"/>
        <v>132.024</v>
      </c>
      <c r="P724">
        <f t="shared" si="23"/>
        <v>215.72549019607843</v>
      </c>
      <c r="Q724" t="s">
        <v>8322</v>
      </c>
      <c r="R724" t="s">
        <v>8323</v>
      </c>
    </row>
    <row r="725" spans="1:18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22"/>
        <v>109.38000000000001</v>
      </c>
      <c r="P725">
        <f t="shared" si="23"/>
        <v>54.69</v>
      </c>
      <c r="Q725" t="s">
        <v>8322</v>
      </c>
      <c r="R725" t="s">
        <v>8323</v>
      </c>
    </row>
    <row r="726" spans="1:18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22"/>
        <v>105.47157142857144</v>
      </c>
      <c r="P726">
        <f t="shared" si="23"/>
        <v>51.62944055944056</v>
      </c>
      <c r="Q726" t="s">
        <v>8322</v>
      </c>
      <c r="R726" t="s">
        <v>8323</v>
      </c>
    </row>
    <row r="727" spans="1:18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22"/>
        <v>100.35000000000001</v>
      </c>
      <c r="P727">
        <f t="shared" si="23"/>
        <v>143.35714285714286</v>
      </c>
      <c r="Q727" t="s">
        <v>8322</v>
      </c>
      <c r="R727" t="s">
        <v>8323</v>
      </c>
    </row>
    <row r="728" spans="1:18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22"/>
        <v>101.4</v>
      </c>
      <c r="P728">
        <f t="shared" si="23"/>
        <v>72.428571428571431</v>
      </c>
      <c r="Q728" t="s">
        <v>8322</v>
      </c>
      <c r="R728" t="s">
        <v>8323</v>
      </c>
    </row>
    <row r="729" spans="1:18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22"/>
        <v>155.51428571428571</v>
      </c>
      <c r="P729">
        <f t="shared" si="23"/>
        <v>36.530201342281877</v>
      </c>
      <c r="Q729" t="s">
        <v>8322</v>
      </c>
      <c r="R729" t="s">
        <v>8323</v>
      </c>
    </row>
    <row r="730" spans="1:18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22"/>
        <v>105.566</v>
      </c>
      <c r="P730">
        <f t="shared" si="23"/>
        <v>60.903461538461535</v>
      </c>
      <c r="Q730" t="s">
        <v>8322</v>
      </c>
      <c r="R730" t="s">
        <v>8323</v>
      </c>
    </row>
    <row r="731" spans="1:18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22"/>
        <v>130.65</v>
      </c>
      <c r="P731">
        <f t="shared" si="23"/>
        <v>43.55</v>
      </c>
      <c r="Q731" t="s">
        <v>8322</v>
      </c>
      <c r="R731" t="s">
        <v>8323</v>
      </c>
    </row>
    <row r="732" spans="1:18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22"/>
        <v>132.19</v>
      </c>
      <c r="P732">
        <f t="shared" si="23"/>
        <v>99.766037735849054</v>
      </c>
      <c r="Q732" t="s">
        <v>8322</v>
      </c>
      <c r="R732" t="s">
        <v>8323</v>
      </c>
    </row>
    <row r="733" spans="1:18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22"/>
        <v>126</v>
      </c>
      <c r="P733">
        <f t="shared" si="23"/>
        <v>88.732394366197184</v>
      </c>
      <c r="Q733" t="s">
        <v>8322</v>
      </c>
      <c r="R733" t="s">
        <v>8323</v>
      </c>
    </row>
    <row r="734" spans="1:18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22"/>
        <v>160</v>
      </c>
      <c r="P734">
        <f t="shared" si="23"/>
        <v>4.9230769230769234</v>
      </c>
      <c r="Q734" t="s">
        <v>8322</v>
      </c>
      <c r="R734" t="s">
        <v>8323</v>
      </c>
    </row>
    <row r="735" spans="1:18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22"/>
        <v>120.48</v>
      </c>
      <c r="P735">
        <f t="shared" si="23"/>
        <v>17.822485207100591</v>
      </c>
      <c r="Q735" t="s">
        <v>8322</v>
      </c>
      <c r="R735" t="s">
        <v>8323</v>
      </c>
    </row>
    <row r="736" spans="1:18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22"/>
        <v>125.52941176470588</v>
      </c>
      <c r="P736">
        <f t="shared" si="23"/>
        <v>187.19298245614036</v>
      </c>
      <c r="Q736" t="s">
        <v>8322</v>
      </c>
      <c r="R736" t="s">
        <v>8323</v>
      </c>
    </row>
    <row r="737" spans="1:18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22"/>
        <v>114.40638297872341</v>
      </c>
      <c r="P737">
        <f t="shared" si="23"/>
        <v>234.80786026200875</v>
      </c>
      <c r="Q737" t="s">
        <v>8322</v>
      </c>
      <c r="R737" t="s">
        <v>8323</v>
      </c>
    </row>
    <row r="738" spans="1:18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22"/>
        <v>315.13888888888891</v>
      </c>
      <c r="P738">
        <f t="shared" si="23"/>
        <v>105.04629629629629</v>
      </c>
      <c r="Q738" t="s">
        <v>8322</v>
      </c>
      <c r="R738" t="s">
        <v>8323</v>
      </c>
    </row>
    <row r="739" spans="1:18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22"/>
        <v>122.39999999999999</v>
      </c>
      <c r="P739">
        <f t="shared" si="23"/>
        <v>56.666666666666664</v>
      </c>
      <c r="Q739" t="s">
        <v>8322</v>
      </c>
      <c r="R739" t="s">
        <v>8323</v>
      </c>
    </row>
    <row r="740" spans="1:18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22"/>
        <v>106.73333333333332</v>
      </c>
      <c r="P740">
        <f t="shared" si="23"/>
        <v>39.048780487804876</v>
      </c>
      <c r="Q740" t="s">
        <v>8322</v>
      </c>
      <c r="R740" t="s">
        <v>8323</v>
      </c>
    </row>
    <row r="741" spans="1:18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22"/>
        <v>158.33333333333331</v>
      </c>
      <c r="P741">
        <f t="shared" si="23"/>
        <v>68.345323741007192</v>
      </c>
      <c r="Q741" t="s">
        <v>8322</v>
      </c>
      <c r="R741" t="s">
        <v>8323</v>
      </c>
    </row>
    <row r="742" spans="1:18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22"/>
        <v>107.4</v>
      </c>
      <c r="P742">
        <f t="shared" si="23"/>
        <v>169.57894736842104</v>
      </c>
      <c r="Q742" t="s">
        <v>8322</v>
      </c>
      <c r="R742" t="s">
        <v>8323</v>
      </c>
    </row>
    <row r="743" spans="1:18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22"/>
        <v>102.25999999999999</v>
      </c>
      <c r="P743">
        <f t="shared" si="23"/>
        <v>141.42340425531913</v>
      </c>
      <c r="Q743" t="s">
        <v>8322</v>
      </c>
      <c r="R743" t="s">
        <v>8323</v>
      </c>
    </row>
    <row r="744" spans="1:18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22"/>
        <v>110.71428571428572</v>
      </c>
      <c r="P744">
        <f t="shared" si="23"/>
        <v>67.391304347826093</v>
      </c>
      <c r="Q744" t="s">
        <v>8322</v>
      </c>
      <c r="R744" t="s">
        <v>8323</v>
      </c>
    </row>
    <row r="745" spans="1:18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22"/>
        <v>148</v>
      </c>
      <c r="P745">
        <f t="shared" si="23"/>
        <v>54.266666666666666</v>
      </c>
      <c r="Q745" t="s">
        <v>8322</v>
      </c>
      <c r="R745" t="s">
        <v>8323</v>
      </c>
    </row>
    <row r="746" spans="1:18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22"/>
        <v>102.32000000000001</v>
      </c>
      <c r="P746">
        <f t="shared" si="23"/>
        <v>82.516129032258064</v>
      </c>
      <c r="Q746" t="s">
        <v>8322</v>
      </c>
      <c r="R746" t="s">
        <v>8323</v>
      </c>
    </row>
    <row r="747" spans="1:18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22"/>
        <v>179.09909909909908</v>
      </c>
      <c r="P747">
        <f t="shared" si="23"/>
        <v>53.729729729729726</v>
      </c>
      <c r="Q747" t="s">
        <v>8322</v>
      </c>
      <c r="R747" t="s">
        <v>8323</v>
      </c>
    </row>
    <row r="748" spans="1:18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22"/>
        <v>111.08135252761969</v>
      </c>
      <c r="P748">
        <f t="shared" si="23"/>
        <v>34.206185567010309</v>
      </c>
      <c r="Q748" t="s">
        <v>8322</v>
      </c>
      <c r="R748" t="s">
        <v>8323</v>
      </c>
    </row>
    <row r="749" spans="1:18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22"/>
        <v>100.04285714285714</v>
      </c>
      <c r="P749">
        <f t="shared" si="23"/>
        <v>127.32727272727273</v>
      </c>
      <c r="Q749" t="s">
        <v>8322</v>
      </c>
      <c r="R749" t="s">
        <v>8323</v>
      </c>
    </row>
    <row r="750" spans="1:18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22"/>
        <v>100.25</v>
      </c>
      <c r="P750">
        <f t="shared" si="23"/>
        <v>45.56818181818182</v>
      </c>
      <c r="Q750" t="s">
        <v>8322</v>
      </c>
      <c r="R750" t="s">
        <v>8323</v>
      </c>
    </row>
    <row r="751" spans="1:18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22"/>
        <v>105.56</v>
      </c>
      <c r="P751">
        <f t="shared" si="23"/>
        <v>95.963636363636368</v>
      </c>
      <c r="Q751" t="s">
        <v>8322</v>
      </c>
      <c r="R751" t="s">
        <v>8323</v>
      </c>
    </row>
    <row r="752" spans="1:18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22"/>
        <v>102.58775877587757</v>
      </c>
      <c r="P752">
        <f t="shared" si="23"/>
        <v>77.271186440677965</v>
      </c>
      <c r="Q752" t="s">
        <v>8322</v>
      </c>
      <c r="R752" t="s">
        <v>8323</v>
      </c>
    </row>
    <row r="753" spans="1:18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22"/>
        <v>118.5</v>
      </c>
      <c r="P753">
        <f t="shared" si="23"/>
        <v>57.338709677419352</v>
      </c>
      <c r="Q753" t="s">
        <v>8322</v>
      </c>
      <c r="R753" t="s">
        <v>8323</v>
      </c>
    </row>
    <row r="754" spans="1:18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22"/>
        <v>111.7</v>
      </c>
      <c r="P754">
        <f t="shared" si="23"/>
        <v>53.19047619047619</v>
      </c>
      <c r="Q754" t="s">
        <v>8322</v>
      </c>
      <c r="R754" t="s">
        <v>8323</v>
      </c>
    </row>
    <row r="755" spans="1:18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22"/>
        <v>128</v>
      </c>
      <c r="P755">
        <f t="shared" si="23"/>
        <v>492.30769230769232</v>
      </c>
      <c r="Q755" t="s">
        <v>8322</v>
      </c>
      <c r="R755" t="s">
        <v>8323</v>
      </c>
    </row>
    <row r="756" spans="1:18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22"/>
        <v>103.75000000000001</v>
      </c>
      <c r="P756">
        <f t="shared" si="23"/>
        <v>42.346938775510203</v>
      </c>
      <c r="Q756" t="s">
        <v>8322</v>
      </c>
      <c r="R756" t="s">
        <v>8323</v>
      </c>
    </row>
    <row r="757" spans="1:18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22"/>
        <v>101.9076</v>
      </c>
      <c r="P757">
        <f t="shared" si="23"/>
        <v>37.466029411764708</v>
      </c>
      <c r="Q757" t="s">
        <v>8322</v>
      </c>
      <c r="R757" t="s">
        <v>8323</v>
      </c>
    </row>
    <row r="758" spans="1:18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22"/>
        <v>117.71428571428571</v>
      </c>
      <c r="P758">
        <f t="shared" si="23"/>
        <v>37.454545454545453</v>
      </c>
      <c r="Q758" t="s">
        <v>8322</v>
      </c>
      <c r="R758" t="s">
        <v>8323</v>
      </c>
    </row>
    <row r="759" spans="1:18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22"/>
        <v>238</v>
      </c>
      <c r="P759">
        <f t="shared" si="23"/>
        <v>33.055555555555557</v>
      </c>
      <c r="Q759" t="s">
        <v>8322</v>
      </c>
      <c r="R759" t="s">
        <v>8323</v>
      </c>
    </row>
    <row r="760" spans="1:18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22"/>
        <v>102</v>
      </c>
      <c r="P760">
        <f t="shared" si="23"/>
        <v>134.21052631578948</v>
      </c>
      <c r="Q760" t="s">
        <v>8322</v>
      </c>
      <c r="R760" t="s">
        <v>8323</v>
      </c>
    </row>
    <row r="761" spans="1:18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22"/>
        <v>101.92000000000002</v>
      </c>
      <c r="P761">
        <f t="shared" si="23"/>
        <v>51.474747474747474</v>
      </c>
      <c r="Q761" t="s">
        <v>8322</v>
      </c>
      <c r="R761" t="s">
        <v>8323</v>
      </c>
    </row>
    <row r="762" spans="1:18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22"/>
        <v>0</v>
      </c>
      <c r="P762" t="e">
        <f t="shared" si="23"/>
        <v>#DIV/0!</v>
      </c>
      <c r="Q762" t="s">
        <v>8322</v>
      </c>
      <c r="R762" t="s">
        <v>8324</v>
      </c>
    </row>
    <row r="763" spans="1:18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22"/>
        <v>4.7</v>
      </c>
      <c r="P763">
        <f t="shared" si="23"/>
        <v>39.166666666666664</v>
      </c>
      <c r="Q763" t="s">
        <v>8322</v>
      </c>
      <c r="R763" t="s">
        <v>8324</v>
      </c>
    </row>
    <row r="764" spans="1:18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22"/>
        <v>0</v>
      </c>
      <c r="P764" t="e">
        <f t="shared" si="23"/>
        <v>#DIV/0!</v>
      </c>
      <c r="Q764" t="s">
        <v>8322</v>
      </c>
      <c r="R764" t="s">
        <v>8324</v>
      </c>
    </row>
    <row r="765" spans="1:18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22"/>
        <v>0.11655011655011654</v>
      </c>
      <c r="P765">
        <f t="shared" si="23"/>
        <v>5</v>
      </c>
      <c r="Q765" t="s">
        <v>8322</v>
      </c>
      <c r="R765" t="s">
        <v>8324</v>
      </c>
    </row>
    <row r="766" spans="1:18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22"/>
        <v>0</v>
      </c>
      <c r="P766" t="e">
        <f t="shared" si="23"/>
        <v>#DIV/0!</v>
      </c>
      <c r="Q766" t="s">
        <v>8322</v>
      </c>
      <c r="R766" t="s">
        <v>8324</v>
      </c>
    </row>
    <row r="767" spans="1:18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22"/>
        <v>36.014285714285712</v>
      </c>
      <c r="P767">
        <f t="shared" si="23"/>
        <v>57.295454545454547</v>
      </c>
      <c r="Q767" t="s">
        <v>8322</v>
      </c>
      <c r="R767" t="s">
        <v>8324</v>
      </c>
    </row>
    <row r="768" spans="1:18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22"/>
        <v>0</v>
      </c>
      <c r="P768" t="e">
        <f t="shared" si="23"/>
        <v>#DIV/0!</v>
      </c>
      <c r="Q768" t="s">
        <v>8322</v>
      </c>
      <c r="R768" t="s">
        <v>8324</v>
      </c>
    </row>
    <row r="769" spans="1:18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22"/>
        <v>3.54</v>
      </c>
      <c r="P769">
        <f t="shared" si="23"/>
        <v>59</v>
      </c>
      <c r="Q769" t="s">
        <v>8322</v>
      </c>
      <c r="R769" t="s">
        <v>8324</v>
      </c>
    </row>
    <row r="770" spans="1:18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22"/>
        <v>0</v>
      </c>
      <c r="P770" t="e">
        <f t="shared" si="23"/>
        <v>#DIV/0!</v>
      </c>
      <c r="Q770" t="s">
        <v>8322</v>
      </c>
      <c r="R770" t="s">
        <v>8324</v>
      </c>
    </row>
    <row r="771" spans="1:18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24">E771/D771*100</f>
        <v>41.4</v>
      </c>
      <c r="P771">
        <f t="shared" ref="P771:P834" si="25">E771/L771</f>
        <v>31.846153846153847</v>
      </c>
      <c r="Q771" t="s">
        <v>8322</v>
      </c>
      <c r="R771" t="s">
        <v>8324</v>
      </c>
    </row>
    <row r="772" spans="1:18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24"/>
        <v>0</v>
      </c>
      <c r="P772" t="e">
        <f t="shared" si="25"/>
        <v>#DIV/0!</v>
      </c>
      <c r="Q772" t="s">
        <v>8322</v>
      </c>
      <c r="R772" t="s">
        <v>8324</v>
      </c>
    </row>
    <row r="773" spans="1:18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24"/>
        <v>2.6315789473684209E-2</v>
      </c>
      <c r="P773">
        <f t="shared" si="25"/>
        <v>10</v>
      </c>
      <c r="Q773" t="s">
        <v>8322</v>
      </c>
      <c r="R773" t="s">
        <v>8324</v>
      </c>
    </row>
    <row r="774" spans="1:18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24"/>
        <v>3.3333333333333335</v>
      </c>
      <c r="P774">
        <f t="shared" si="25"/>
        <v>50</v>
      </c>
      <c r="Q774" t="s">
        <v>8322</v>
      </c>
      <c r="R774" t="s">
        <v>8324</v>
      </c>
    </row>
    <row r="775" spans="1:18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24"/>
        <v>0.85129023676509719</v>
      </c>
      <c r="P775">
        <f t="shared" si="25"/>
        <v>16</v>
      </c>
      <c r="Q775" t="s">
        <v>8322</v>
      </c>
      <c r="R775" t="s">
        <v>8324</v>
      </c>
    </row>
    <row r="776" spans="1:18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24"/>
        <v>70.199999999999989</v>
      </c>
      <c r="P776">
        <f t="shared" si="25"/>
        <v>39</v>
      </c>
      <c r="Q776" t="s">
        <v>8322</v>
      </c>
      <c r="R776" t="s">
        <v>8324</v>
      </c>
    </row>
    <row r="777" spans="1:18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24"/>
        <v>1.7000000000000002</v>
      </c>
      <c r="P777">
        <f t="shared" si="25"/>
        <v>34</v>
      </c>
      <c r="Q777" t="s">
        <v>8322</v>
      </c>
      <c r="R777" t="s">
        <v>8324</v>
      </c>
    </row>
    <row r="778" spans="1:18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24"/>
        <v>51.4</v>
      </c>
      <c r="P778">
        <f t="shared" si="25"/>
        <v>63.122807017543863</v>
      </c>
      <c r="Q778" t="s">
        <v>8322</v>
      </c>
      <c r="R778" t="s">
        <v>8324</v>
      </c>
    </row>
    <row r="779" spans="1:18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24"/>
        <v>0.70000000000000007</v>
      </c>
      <c r="P779">
        <f t="shared" si="25"/>
        <v>7</v>
      </c>
      <c r="Q779" t="s">
        <v>8322</v>
      </c>
      <c r="R779" t="s">
        <v>8324</v>
      </c>
    </row>
    <row r="780" spans="1:18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24"/>
        <v>0.4</v>
      </c>
      <c r="P780">
        <f t="shared" si="25"/>
        <v>2</v>
      </c>
      <c r="Q780" t="s">
        <v>8322</v>
      </c>
      <c r="R780" t="s">
        <v>8324</v>
      </c>
    </row>
    <row r="781" spans="1:18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24"/>
        <v>2.666666666666667</v>
      </c>
      <c r="P781">
        <f t="shared" si="25"/>
        <v>66.666666666666671</v>
      </c>
      <c r="Q781" t="s">
        <v>8322</v>
      </c>
      <c r="R781" t="s">
        <v>8324</v>
      </c>
    </row>
    <row r="782" spans="1:18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24"/>
        <v>104</v>
      </c>
      <c r="P782">
        <f t="shared" si="25"/>
        <v>38.518518518518519</v>
      </c>
      <c r="Q782" t="s">
        <v>8325</v>
      </c>
      <c r="R782" t="s">
        <v>8326</v>
      </c>
    </row>
    <row r="783" spans="1:18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24"/>
        <v>133.15375</v>
      </c>
      <c r="P783">
        <f t="shared" si="25"/>
        <v>42.609200000000001</v>
      </c>
      <c r="Q783" t="s">
        <v>8325</v>
      </c>
      <c r="R783" t="s">
        <v>8326</v>
      </c>
    </row>
    <row r="784" spans="1:18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24"/>
        <v>100</v>
      </c>
      <c r="P784">
        <f t="shared" si="25"/>
        <v>50</v>
      </c>
      <c r="Q784" t="s">
        <v>8325</v>
      </c>
      <c r="R784" t="s">
        <v>8326</v>
      </c>
    </row>
    <row r="785" spans="1:18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24"/>
        <v>148.13333333333333</v>
      </c>
      <c r="P785">
        <f t="shared" si="25"/>
        <v>63.485714285714288</v>
      </c>
      <c r="Q785" t="s">
        <v>8325</v>
      </c>
      <c r="R785" t="s">
        <v>8326</v>
      </c>
    </row>
    <row r="786" spans="1:18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24"/>
        <v>102.49999999999999</v>
      </c>
      <c r="P786">
        <f t="shared" si="25"/>
        <v>102.5</v>
      </c>
      <c r="Q786" t="s">
        <v>8325</v>
      </c>
      <c r="R786" t="s">
        <v>8326</v>
      </c>
    </row>
    <row r="787" spans="1:18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24"/>
        <v>180.62799999999999</v>
      </c>
      <c r="P787">
        <f t="shared" si="25"/>
        <v>31.142758620689655</v>
      </c>
      <c r="Q787" t="s">
        <v>8325</v>
      </c>
      <c r="R787" t="s">
        <v>8326</v>
      </c>
    </row>
    <row r="788" spans="1:18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24"/>
        <v>142.79999999999998</v>
      </c>
      <c r="P788">
        <f t="shared" si="25"/>
        <v>162.27272727272728</v>
      </c>
      <c r="Q788" t="s">
        <v>8325</v>
      </c>
      <c r="R788" t="s">
        <v>8326</v>
      </c>
    </row>
    <row r="789" spans="1:18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24"/>
        <v>114.16666666666666</v>
      </c>
      <c r="P789">
        <f t="shared" si="25"/>
        <v>80.588235294117652</v>
      </c>
      <c r="Q789" t="s">
        <v>8325</v>
      </c>
      <c r="R789" t="s">
        <v>8326</v>
      </c>
    </row>
    <row r="790" spans="1:18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24"/>
        <v>203.505</v>
      </c>
      <c r="P790">
        <f t="shared" si="25"/>
        <v>59.85441176470588</v>
      </c>
      <c r="Q790" t="s">
        <v>8325</v>
      </c>
      <c r="R790" t="s">
        <v>8326</v>
      </c>
    </row>
    <row r="791" spans="1:18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24"/>
        <v>109.41176470588236</v>
      </c>
      <c r="P791">
        <f t="shared" si="25"/>
        <v>132.85714285714286</v>
      </c>
      <c r="Q791" t="s">
        <v>8325</v>
      </c>
      <c r="R791" t="s">
        <v>8326</v>
      </c>
    </row>
    <row r="792" spans="1:18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24"/>
        <v>144.37459999999999</v>
      </c>
      <c r="P792">
        <f t="shared" si="25"/>
        <v>92.547820512820508</v>
      </c>
      <c r="Q792" t="s">
        <v>8325</v>
      </c>
      <c r="R792" t="s">
        <v>8326</v>
      </c>
    </row>
    <row r="793" spans="1:18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24"/>
        <v>103.86666666666666</v>
      </c>
      <c r="P793">
        <f t="shared" si="25"/>
        <v>60.859375</v>
      </c>
      <c r="Q793" t="s">
        <v>8325</v>
      </c>
      <c r="R793" t="s">
        <v>8326</v>
      </c>
    </row>
    <row r="794" spans="1:18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24"/>
        <v>100.44440000000002</v>
      </c>
      <c r="P794">
        <f t="shared" si="25"/>
        <v>41.851833333333339</v>
      </c>
      <c r="Q794" t="s">
        <v>8325</v>
      </c>
      <c r="R794" t="s">
        <v>8326</v>
      </c>
    </row>
    <row r="795" spans="1:18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24"/>
        <v>102.77927272727271</v>
      </c>
      <c r="P795">
        <f t="shared" si="25"/>
        <v>88.325937499999995</v>
      </c>
      <c r="Q795" t="s">
        <v>8325</v>
      </c>
      <c r="R795" t="s">
        <v>8326</v>
      </c>
    </row>
    <row r="796" spans="1:18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24"/>
        <v>105.31250000000001</v>
      </c>
      <c r="P796">
        <f t="shared" si="25"/>
        <v>158.96226415094338</v>
      </c>
      <c r="Q796" t="s">
        <v>8325</v>
      </c>
      <c r="R796" t="s">
        <v>8326</v>
      </c>
    </row>
    <row r="797" spans="1:18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24"/>
        <v>111.78571428571429</v>
      </c>
      <c r="P797">
        <f t="shared" si="25"/>
        <v>85.054347826086953</v>
      </c>
      <c r="Q797" t="s">
        <v>8325</v>
      </c>
      <c r="R797" t="s">
        <v>8326</v>
      </c>
    </row>
    <row r="798" spans="1:18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24"/>
        <v>101.35000000000001</v>
      </c>
      <c r="P798">
        <f t="shared" si="25"/>
        <v>112.61111111111111</v>
      </c>
      <c r="Q798" t="s">
        <v>8325</v>
      </c>
      <c r="R798" t="s">
        <v>8326</v>
      </c>
    </row>
    <row r="799" spans="1:18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24"/>
        <v>107.53333333333333</v>
      </c>
      <c r="P799">
        <f t="shared" si="25"/>
        <v>45.436619718309856</v>
      </c>
      <c r="Q799" t="s">
        <v>8325</v>
      </c>
      <c r="R799" t="s">
        <v>8326</v>
      </c>
    </row>
    <row r="800" spans="1:18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24"/>
        <v>114.88571428571429</v>
      </c>
      <c r="P800">
        <f t="shared" si="25"/>
        <v>46.218390804597703</v>
      </c>
      <c r="Q800" t="s">
        <v>8325</v>
      </c>
      <c r="R800" t="s">
        <v>8326</v>
      </c>
    </row>
    <row r="801" spans="1:18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24"/>
        <v>100.02</v>
      </c>
      <c r="P801">
        <f t="shared" si="25"/>
        <v>178.60714285714286</v>
      </c>
      <c r="Q801" t="s">
        <v>8325</v>
      </c>
      <c r="R801" t="s">
        <v>8326</v>
      </c>
    </row>
    <row r="802" spans="1:18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24"/>
        <v>152.13333333333335</v>
      </c>
      <c r="P802">
        <f t="shared" si="25"/>
        <v>40.75</v>
      </c>
      <c r="Q802" t="s">
        <v>8325</v>
      </c>
      <c r="R802" t="s">
        <v>8326</v>
      </c>
    </row>
    <row r="803" spans="1:18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24"/>
        <v>111.52149999999999</v>
      </c>
      <c r="P803">
        <f t="shared" si="25"/>
        <v>43.733921568627444</v>
      </c>
      <c r="Q803" t="s">
        <v>8325</v>
      </c>
      <c r="R803" t="s">
        <v>8326</v>
      </c>
    </row>
    <row r="804" spans="1:18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24"/>
        <v>101.33333333333334</v>
      </c>
      <c r="P804">
        <f t="shared" si="25"/>
        <v>81.066666666666663</v>
      </c>
      <c r="Q804" t="s">
        <v>8325</v>
      </c>
      <c r="R804" t="s">
        <v>8326</v>
      </c>
    </row>
    <row r="805" spans="1:18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24"/>
        <v>123.2608695652174</v>
      </c>
      <c r="P805">
        <f t="shared" si="25"/>
        <v>74.60526315789474</v>
      </c>
      <c r="Q805" t="s">
        <v>8325</v>
      </c>
      <c r="R805" t="s">
        <v>8326</v>
      </c>
    </row>
    <row r="806" spans="1:18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24"/>
        <v>100</v>
      </c>
      <c r="P806">
        <f t="shared" si="25"/>
        <v>305.55555555555554</v>
      </c>
      <c r="Q806" t="s">
        <v>8325</v>
      </c>
      <c r="R806" t="s">
        <v>8326</v>
      </c>
    </row>
    <row r="807" spans="1:18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24"/>
        <v>105</v>
      </c>
      <c r="P807">
        <f t="shared" si="25"/>
        <v>58.333333333333336</v>
      </c>
      <c r="Q807" t="s">
        <v>8325</v>
      </c>
      <c r="R807" t="s">
        <v>8326</v>
      </c>
    </row>
    <row r="808" spans="1:18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24"/>
        <v>104.4375</v>
      </c>
      <c r="P808">
        <f t="shared" si="25"/>
        <v>117.67605633802818</v>
      </c>
      <c r="Q808" t="s">
        <v>8325</v>
      </c>
      <c r="R808" t="s">
        <v>8326</v>
      </c>
    </row>
    <row r="809" spans="1:18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24"/>
        <v>105.125</v>
      </c>
      <c r="P809">
        <f t="shared" si="25"/>
        <v>73.771929824561397</v>
      </c>
      <c r="Q809" t="s">
        <v>8325</v>
      </c>
      <c r="R809" t="s">
        <v>8326</v>
      </c>
    </row>
    <row r="810" spans="1:18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24"/>
        <v>100</v>
      </c>
      <c r="P810">
        <f t="shared" si="25"/>
        <v>104.65116279069767</v>
      </c>
      <c r="Q810" t="s">
        <v>8325</v>
      </c>
      <c r="R810" t="s">
        <v>8326</v>
      </c>
    </row>
    <row r="811" spans="1:18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24"/>
        <v>103.77499999999999</v>
      </c>
      <c r="P811">
        <f t="shared" si="25"/>
        <v>79.82692307692308</v>
      </c>
      <c r="Q811" t="s">
        <v>8325</v>
      </c>
      <c r="R811" t="s">
        <v>8326</v>
      </c>
    </row>
    <row r="812" spans="1:18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24"/>
        <v>105</v>
      </c>
      <c r="P812">
        <f t="shared" si="25"/>
        <v>58.333333333333336</v>
      </c>
      <c r="Q812" t="s">
        <v>8325</v>
      </c>
      <c r="R812" t="s">
        <v>8326</v>
      </c>
    </row>
    <row r="813" spans="1:18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24"/>
        <v>104</v>
      </c>
      <c r="P813">
        <f t="shared" si="25"/>
        <v>86.666666666666671</v>
      </c>
      <c r="Q813" t="s">
        <v>8325</v>
      </c>
      <c r="R813" t="s">
        <v>8326</v>
      </c>
    </row>
    <row r="814" spans="1:18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24"/>
        <v>151.83333333333334</v>
      </c>
      <c r="P814">
        <f t="shared" si="25"/>
        <v>27.606060606060606</v>
      </c>
      <c r="Q814" t="s">
        <v>8325</v>
      </c>
      <c r="R814" t="s">
        <v>8326</v>
      </c>
    </row>
    <row r="815" spans="1:18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24"/>
        <v>159.99600000000001</v>
      </c>
      <c r="P815">
        <f t="shared" si="25"/>
        <v>24.999375000000001</v>
      </c>
      <c r="Q815" t="s">
        <v>8325</v>
      </c>
      <c r="R815" t="s">
        <v>8326</v>
      </c>
    </row>
    <row r="816" spans="1:18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24"/>
        <v>127.3</v>
      </c>
      <c r="P816">
        <f t="shared" si="25"/>
        <v>45.464285714285715</v>
      </c>
      <c r="Q816" t="s">
        <v>8325</v>
      </c>
      <c r="R816" t="s">
        <v>8326</v>
      </c>
    </row>
    <row r="817" spans="1:18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24"/>
        <v>107</v>
      </c>
      <c r="P817">
        <f t="shared" si="25"/>
        <v>99.534883720930239</v>
      </c>
      <c r="Q817" t="s">
        <v>8325</v>
      </c>
      <c r="R817" t="s">
        <v>8326</v>
      </c>
    </row>
    <row r="818" spans="1:18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24"/>
        <v>115.12214285714286</v>
      </c>
      <c r="P818">
        <f t="shared" si="25"/>
        <v>39.31</v>
      </c>
      <c r="Q818" t="s">
        <v>8325</v>
      </c>
      <c r="R818" t="s">
        <v>8326</v>
      </c>
    </row>
    <row r="819" spans="1:18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24"/>
        <v>137.11066666666665</v>
      </c>
      <c r="P819">
        <f t="shared" si="25"/>
        <v>89.419999999999987</v>
      </c>
      <c r="Q819" t="s">
        <v>8325</v>
      </c>
      <c r="R819" t="s">
        <v>8326</v>
      </c>
    </row>
    <row r="820" spans="1:18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24"/>
        <v>155.71428571428572</v>
      </c>
      <c r="P820">
        <f t="shared" si="25"/>
        <v>28.684210526315791</v>
      </c>
      <c r="Q820" t="s">
        <v>8325</v>
      </c>
      <c r="R820" t="s">
        <v>8326</v>
      </c>
    </row>
    <row r="821" spans="1:18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24"/>
        <v>108.74999999999999</v>
      </c>
      <c r="P821">
        <f t="shared" si="25"/>
        <v>31.071428571428573</v>
      </c>
      <c r="Q821" t="s">
        <v>8325</v>
      </c>
      <c r="R821" t="s">
        <v>8326</v>
      </c>
    </row>
    <row r="822" spans="1:18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24"/>
        <v>134.05000000000001</v>
      </c>
      <c r="P822">
        <f t="shared" si="25"/>
        <v>70.55263157894737</v>
      </c>
      <c r="Q822" t="s">
        <v>8325</v>
      </c>
      <c r="R822" t="s">
        <v>8326</v>
      </c>
    </row>
    <row r="823" spans="1:18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24"/>
        <v>100</v>
      </c>
      <c r="P823">
        <f t="shared" si="25"/>
        <v>224.12820512820514</v>
      </c>
      <c r="Q823" t="s">
        <v>8325</v>
      </c>
      <c r="R823" t="s">
        <v>8326</v>
      </c>
    </row>
    <row r="824" spans="1:18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24"/>
        <v>119.16666666666667</v>
      </c>
      <c r="P824">
        <f t="shared" si="25"/>
        <v>51.811594202898547</v>
      </c>
      <c r="Q824" t="s">
        <v>8325</v>
      </c>
      <c r="R824" t="s">
        <v>8326</v>
      </c>
    </row>
    <row r="825" spans="1:18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24"/>
        <v>179.5</v>
      </c>
      <c r="P825">
        <f t="shared" si="25"/>
        <v>43.515151515151516</v>
      </c>
      <c r="Q825" t="s">
        <v>8325</v>
      </c>
      <c r="R825" t="s">
        <v>8326</v>
      </c>
    </row>
    <row r="826" spans="1:18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24"/>
        <v>134.38124999999999</v>
      </c>
      <c r="P826">
        <f t="shared" si="25"/>
        <v>39.816666666666663</v>
      </c>
      <c r="Q826" t="s">
        <v>8325</v>
      </c>
      <c r="R826" t="s">
        <v>8326</v>
      </c>
    </row>
    <row r="827" spans="1:18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24"/>
        <v>100.43200000000002</v>
      </c>
      <c r="P827">
        <f t="shared" si="25"/>
        <v>126.8080808080808</v>
      </c>
      <c r="Q827" t="s">
        <v>8325</v>
      </c>
      <c r="R827" t="s">
        <v>8326</v>
      </c>
    </row>
    <row r="828" spans="1:18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24"/>
        <v>101.45454545454547</v>
      </c>
      <c r="P828">
        <f t="shared" si="25"/>
        <v>113.87755102040816</v>
      </c>
      <c r="Q828" t="s">
        <v>8325</v>
      </c>
      <c r="R828" t="s">
        <v>8326</v>
      </c>
    </row>
    <row r="829" spans="1:18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24"/>
        <v>103.33333333333334</v>
      </c>
      <c r="P829">
        <f t="shared" si="25"/>
        <v>28.181818181818183</v>
      </c>
      <c r="Q829" t="s">
        <v>8325</v>
      </c>
      <c r="R829" t="s">
        <v>8326</v>
      </c>
    </row>
    <row r="830" spans="1:18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24"/>
        <v>107</v>
      </c>
      <c r="P830">
        <f t="shared" si="25"/>
        <v>36.60526315789474</v>
      </c>
      <c r="Q830" t="s">
        <v>8325</v>
      </c>
      <c r="R830" t="s">
        <v>8326</v>
      </c>
    </row>
    <row r="831" spans="1:18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24"/>
        <v>104</v>
      </c>
      <c r="P831">
        <f t="shared" si="25"/>
        <v>32.5</v>
      </c>
      <c r="Q831" t="s">
        <v>8325</v>
      </c>
      <c r="R831" t="s">
        <v>8326</v>
      </c>
    </row>
    <row r="832" spans="1:18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24"/>
        <v>107.83333333333334</v>
      </c>
      <c r="P832">
        <f t="shared" si="25"/>
        <v>60.65625</v>
      </c>
      <c r="Q832" t="s">
        <v>8325</v>
      </c>
      <c r="R832" t="s">
        <v>8326</v>
      </c>
    </row>
    <row r="833" spans="1:18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24"/>
        <v>233.33333333333334</v>
      </c>
      <c r="P833">
        <f t="shared" si="25"/>
        <v>175</v>
      </c>
      <c r="Q833" t="s">
        <v>8325</v>
      </c>
      <c r="R833" t="s">
        <v>8326</v>
      </c>
    </row>
    <row r="834" spans="1:18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24"/>
        <v>100.60706666666665</v>
      </c>
      <c r="P834">
        <f t="shared" si="25"/>
        <v>97.993896103896105</v>
      </c>
      <c r="Q834" t="s">
        <v>8325</v>
      </c>
      <c r="R834" t="s">
        <v>8326</v>
      </c>
    </row>
    <row r="835" spans="1:18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26">E835/D835*100</f>
        <v>101.66666666666666</v>
      </c>
      <c r="P835">
        <f t="shared" ref="P835:P898" si="27">E835/L835</f>
        <v>148.78048780487805</v>
      </c>
      <c r="Q835" t="s">
        <v>8325</v>
      </c>
      <c r="R835" t="s">
        <v>8326</v>
      </c>
    </row>
    <row r="836" spans="1:18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26"/>
        <v>131.0181818181818</v>
      </c>
      <c r="P836">
        <f t="shared" si="27"/>
        <v>96.08</v>
      </c>
      <c r="Q836" t="s">
        <v>8325</v>
      </c>
      <c r="R836" t="s">
        <v>8326</v>
      </c>
    </row>
    <row r="837" spans="1:18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26"/>
        <v>117.25000000000001</v>
      </c>
      <c r="P837">
        <f t="shared" si="27"/>
        <v>58.625</v>
      </c>
      <c r="Q837" t="s">
        <v>8325</v>
      </c>
      <c r="R837" t="s">
        <v>8326</v>
      </c>
    </row>
    <row r="838" spans="1:18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26"/>
        <v>100.93039999999999</v>
      </c>
      <c r="P838">
        <f t="shared" si="27"/>
        <v>109.70695652173914</v>
      </c>
      <c r="Q838" t="s">
        <v>8325</v>
      </c>
      <c r="R838" t="s">
        <v>8326</v>
      </c>
    </row>
    <row r="839" spans="1:18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26"/>
        <v>121.8</v>
      </c>
      <c r="P839">
        <f t="shared" si="27"/>
        <v>49.112903225806448</v>
      </c>
      <c r="Q839" t="s">
        <v>8325</v>
      </c>
      <c r="R839" t="s">
        <v>8326</v>
      </c>
    </row>
    <row r="840" spans="1:18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26"/>
        <v>145.4</v>
      </c>
      <c r="P840">
        <f t="shared" si="27"/>
        <v>47.672131147540981</v>
      </c>
      <c r="Q840" t="s">
        <v>8325</v>
      </c>
      <c r="R840" t="s">
        <v>8326</v>
      </c>
    </row>
    <row r="841" spans="1:18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26"/>
        <v>116.61660000000001</v>
      </c>
      <c r="P841">
        <f t="shared" si="27"/>
        <v>60.737812499999997</v>
      </c>
      <c r="Q841" t="s">
        <v>8325</v>
      </c>
      <c r="R841" t="s">
        <v>8326</v>
      </c>
    </row>
    <row r="842" spans="1:18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26"/>
        <v>120.4166</v>
      </c>
      <c r="P842">
        <f t="shared" si="27"/>
        <v>63.37715789473684</v>
      </c>
      <c r="Q842" t="s">
        <v>8325</v>
      </c>
      <c r="R842" t="s">
        <v>8327</v>
      </c>
    </row>
    <row r="843" spans="1:18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26"/>
        <v>101.32000000000001</v>
      </c>
      <c r="P843">
        <f t="shared" si="27"/>
        <v>53.893617021276597</v>
      </c>
      <c r="Q843" t="s">
        <v>8325</v>
      </c>
      <c r="R843" t="s">
        <v>8327</v>
      </c>
    </row>
    <row r="844" spans="1:18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26"/>
        <v>104.32</v>
      </c>
      <c r="P844">
        <f t="shared" si="27"/>
        <v>66.871794871794876</v>
      </c>
      <c r="Q844" t="s">
        <v>8325</v>
      </c>
      <c r="R844" t="s">
        <v>8327</v>
      </c>
    </row>
    <row r="845" spans="1:18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26"/>
        <v>267.13333333333333</v>
      </c>
      <c r="P845">
        <f t="shared" si="27"/>
        <v>63.102362204724407</v>
      </c>
      <c r="Q845" t="s">
        <v>8325</v>
      </c>
      <c r="R845" t="s">
        <v>8327</v>
      </c>
    </row>
    <row r="846" spans="1:18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26"/>
        <v>194.13333333333333</v>
      </c>
      <c r="P846">
        <f t="shared" si="27"/>
        <v>36.628930817610062</v>
      </c>
      <c r="Q846" t="s">
        <v>8325</v>
      </c>
      <c r="R846" t="s">
        <v>8327</v>
      </c>
    </row>
    <row r="847" spans="1:18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26"/>
        <v>120.3802</v>
      </c>
      <c r="P847">
        <f t="shared" si="27"/>
        <v>34.005706214689269</v>
      </c>
      <c r="Q847" t="s">
        <v>8325</v>
      </c>
      <c r="R847" t="s">
        <v>8327</v>
      </c>
    </row>
    <row r="848" spans="1:18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26"/>
        <v>122.00090909090908</v>
      </c>
      <c r="P848">
        <f t="shared" si="27"/>
        <v>28.553404255319148</v>
      </c>
      <c r="Q848" t="s">
        <v>8325</v>
      </c>
      <c r="R848" t="s">
        <v>8327</v>
      </c>
    </row>
    <row r="849" spans="1:18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26"/>
        <v>100</v>
      </c>
      <c r="P849">
        <f t="shared" si="27"/>
        <v>10</v>
      </c>
      <c r="Q849" t="s">
        <v>8325</v>
      </c>
      <c r="R849" t="s">
        <v>8327</v>
      </c>
    </row>
    <row r="850" spans="1:18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26"/>
        <v>100</v>
      </c>
      <c r="P850">
        <f t="shared" si="27"/>
        <v>18.75</v>
      </c>
      <c r="Q850" t="s">
        <v>8325</v>
      </c>
      <c r="R850" t="s">
        <v>8327</v>
      </c>
    </row>
    <row r="851" spans="1:18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26"/>
        <v>119.9</v>
      </c>
      <c r="P851">
        <f t="shared" si="27"/>
        <v>41.704347826086959</v>
      </c>
      <c r="Q851" t="s">
        <v>8325</v>
      </c>
      <c r="R851" t="s">
        <v>8327</v>
      </c>
    </row>
    <row r="852" spans="1:18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26"/>
        <v>155.17499999999998</v>
      </c>
      <c r="P852">
        <f t="shared" si="27"/>
        <v>46.669172932330824</v>
      </c>
      <c r="Q852" t="s">
        <v>8325</v>
      </c>
      <c r="R852" t="s">
        <v>8327</v>
      </c>
    </row>
    <row r="853" spans="1:18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26"/>
        <v>130.44999999999999</v>
      </c>
      <c r="P853">
        <f t="shared" si="27"/>
        <v>37.271428571428572</v>
      </c>
      <c r="Q853" t="s">
        <v>8325</v>
      </c>
      <c r="R853" t="s">
        <v>8327</v>
      </c>
    </row>
    <row r="854" spans="1:18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26"/>
        <v>104.97142857142859</v>
      </c>
      <c r="P854">
        <f t="shared" si="27"/>
        <v>59.258064516129032</v>
      </c>
      <c r="Q854" t="s">
        <v>8325</v>
      </c>
      <c r="R854" t="s">
        <v>8327</v>
      </c>
    </row>
    <row r="855" spans="1:18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26"/>
        <v>100</v>
      </c>
      <c r="P855">
        <f t="shared" si="27"/>
        <v>30</v>
      </c>
      <c r="Q855" t="s">
        <v>8325</v>
      </c>
      <c r="R855" t="s">
        <v>8327</v>
      </c>
    </row>
    <row r="856" spans="1:18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26"/>
        <v>118.2205035971223</v>
      </c>
      <c r="P856">
        <f t="shared" si="27"/>
        <v>65.8623246492986</v>
      </c>
      <c r="Q856" t="s">
        <v>8325</v>
      </c>
      <c r="R856" t="s">
        <v>8327</v>
      </c>
    </row>
    <row r="857" spans="1:18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26"/>
        <v>103.44827586206897</v>
      </c>
      <c r="P857">
        <f t="shared" si="27"/>
        <v>31.914893617021278</v>
      </c>
      <c r="Q857" t="s">
        <v>8325</v>
      </c>
      <c r="R857" t="s">
        <v>8327</v>
      </c>
    </row>
    <row r="858" spans="1:18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26"/>
        <v>218.00000000000003</v>
      </c>
      <c r="P858">
        <f t="shared" si="27"/>
        <v>19.464285714285715</v>
      </c>
      <c r="Q858" t="s">
        <v>8325</v>
      </c>
      <c r="R858" t="s">
        <v>8327</v>
      </c>
    </row>
    <row r="859" spans="1:18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26"/>
        <v>100</v>
      </c>
      <c r="P859">
        <f t="shared" si="27"/>
        <v>50</v>
      </c>
      <c r="Q859" t="s">
        <v>8325</v>
      </c>
      <c r="R859" t="s">
        <v>8327</v>
      </c>
    </row>
    <row r="860" spans="1:18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26"/>
        <v>144.00583333333333</v>
      </c>
      <c r="P860">
        <f t="shared" si="27"/>
        <v>22.737763157894737</v>
      </c>
      <c r="Q860" t="s">
        <v>8325</v>
      </c>
      <c r="R860" t="s">
        <v>8327</v>
      </c>
    </row>
    <row r="861" spans="1:18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26"/>
        <v>104.67500000000001</v>
      </c>
      <c r="P861">
        <f t="shared" si="27"/>
        <v>42.724489795918366</v>
      </c>
      <c r="Q861" t="s">
        <v>8325</v>
      </c>
      <c r="R861" t="s">
        <v>8327</v>
      </c>
    </row>
    <row r="862" spans="1:18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26"/>
        <v>18.142857142857142</v>
      </c>
      <c r="P862">
        <f t="shared" si="27"/>
        <v>52.916666666666664</v>
      </c>
      <c r="Q862" t="s">
        <v>8325</v>
      </c>
      <c r="R862" t="s">
        <v>8328</v>
      </c>
    </row>
    <row r="863" spans="1:18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26"/>
        <v>2.2444444444444445</v>
      </c>
      <c r="P863">
        <f t="shared" si="27"/>
        <v>50.5</v>
      </c>
      <c r="Q863" t="s">
        <v>8325</v>
      </c>
      <c r="R863" t="s">
        <v>8328</v>
      </c>
    </row>
    <row r="864" spans="1:18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26"/>
        <v>0.33999999999999997</v>
      </c>
      <c r="P864">
        <f t="shared" si="27"/>
        <v>42.5</v>
      </c>
      <c r="Q864" t="s">
        <v>8325</v>
      </c>
      <c r="R864" t="s">
        <v>8328</v>
      </c>
    </row>
    <row r="865" spans="1:18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26"/>
        <v>4.5</v>
      </c>
      <c r="P865">
        <f t="shared" si="27"/>
        <v>18</v>
      </c>
      <c r="Q865" t="s">
        <v>8325</v>
      </c>
      <c r="R865" t="s">
        <v>8328</v>
      </c>
    </row>
    <row r="866" spans="1:18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26"/>
        <v>41.53846153846154</v>
      </c>
      <c r="P866">
        <f t="shared" si="27"/>
        <v>34.177215189873415</v>
      </c>
      <c r="Q866" t="s">
        <v>8325</v>
      </c>
      <c r="R866" t="s">
        <v>8328</v>
      </c>
    </row>
    <row r="867" spans="1:18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26"/>
        <v>2.0454545454545454</v>
      </c>
      <c r="P867">
        <f t="shared" si="27"/>
        <v>22.5</v>
      </c>
      <c r="Q867" t="s">
        <v>8325</v>
      </c>
      <c r="R867" t="s">
        <v>8328</v>
      </c>
    </row>
    <row r="868" spans="1:18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26"/>
        <v>18.285714285714285</v>
      </c>
      <c r="P868">
        <f t="shared" si="27"/>
        <v>58.18181818181818</v>
      </c>
      <c r="Q868" t="s">
        <v>8325</v>
      </c>
      <c r="R868" t="s">
        <v>8328</v>
      </c>
    </row>
    <row r="869" spans="1:18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26"/>
        <v>24.02</v>
      </c>
      <c r="P869">
        <f t="shared" si="27"/>
        <v>109.18181818181819</v>
      </c>
      <c r="Q869" t="s">
        <v>8325</v>
      </c>
      <c r="R869" t="s">
        <v>8328</v>
      </c>
    </row>
    <row r="870" spans="1:18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26"/>
        <v>0.1111111111111111</v>
      </c>
      <c r="P870">
        <f t="shared" si="27"/>
        <v>50</v>
      </c>
      <c r="Q870" t="s">
        <v>8325</v>
      </c>
      <c r="R870" t="s">
        <v>8328</v>
      </c>
    </row>
    <row r="871" spans="1:18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26"/>
        <v>11.818181818181818</v>
      </c>
      <c r="P871">
        <f t="shared" si="27"/>
        <v>346.66666666666669</v>
      </c>
      <c r="Q871" t="s">
        <v>8325</v>
      </c>
      <c r="R871" t="s">
        <v>8328</v>
      </c>
    </row>
    <row r="872" spans="1:18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26"/>
        <v>0.31</v>
      </c>
      <c r="P872">
        <f t="shared" si="27"/>
        <v>12.4</v>
      </c>
      <c r="Q872" t="s">
        <v>8325</v>
      </c>
      <c r="R872" t="s">
        <v>8328</v>
      </c>
    </row>
    <row r="873" spans="1:18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26"/>
        <v>5.416666666666667</v>
      </c>
      <c r="P873">
        <f t="shared" si="27"/>
        <v>27.083333333333332</v>
      </c>
      <c r="Q873" t="s">
        <v>8325</v>
      </c>
      <c r="R873" t="s">
        <v>8328</v>
      </c>
    </row>
    <row r="874" spans="1:18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26"/>
        <v>0.8125</v>
      </c>
      <c r="P874">
        <f t="shared" si="27"/>
        <v>32.5</v>
      </c>
      <c r="Q874" t="s">
        <v>8325</v>
      </c>
      <c r="R874" t="s">
        <v>8328</v>
      </c>
    </row>
    <row r="875" spans="1:18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26"/>
        <v>1.2857142857142856</v>
      </c>
      <c r="P875">
        <f t="shared" si="27"/>
        <v>9</v>
      </c>
      <c r="Q875" t="s">
        <v>8325</v>
      </c>
      <c r="R875" t="s">
        <v>8328</v>
      </c>
    </row>
    <row r="876" spans="1:18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26"/>
        <v>24.333333333333336</v>
      </c>
      <c r="P876">
        <f t="shared" si="27"/>
        <v>34.761904761904759</v>
      </c>
      <c r="Q876" t="s">
        <v>8325</v>
      </c>
      <c r="R876" t="s">
        <v>8328</v>
      </c>
    </row>
    <row r="877" spans="1:18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26"/>
        <v>0</v>
      </c>
      <c r="P877" t="e">
        <f t="shared" si="27"/>
        <v>#DIV/0!</v>
      </c>
      <c r="Q877" t="s">
        <v>8325</v>
      </c>
      <c r="R877" t="s">
        <v>8328</v>
      </c>
    </row>
    <row r="878" spans="1:18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26"/>
        <v>40.799492385786799</v>
      </c>
      <c r="P878">
        <f t="shared" si="27"/>
        <v>28.577777777777779</v>
      </c>
      <c r="Q878" t="s">
        <v>8325</v>
      </c>
      <c r="R878" t="s">
        <v>8328</v>
      </c>
    </row>
    <row r="879" spans="1:18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26"/>
        <v>67.55</v>
      </c>
      <c r="P879">
        <f t="shared" si="27"/>
        <v>46.586206896551722</v>
      </c>
      <c r="Q879" t="s">
        <v>8325</v>
      </c>
      <c r="R879" t="s">
        <v>8328</v>
      </c>
    </row>
    <row r="880" spans="1:18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26"/>
        <v>1.3</v>
      </c>
      <c r="P880">
        <f t="shared" si="27"/>
        <v>32.5</v>
      </c>
      <c r="Q880" t="s">
        <v>8325</v>
      </c>
      <c r="R880" t="s">
        <v>8328</v>
      </c>
    </row>
    <row r="881" spans="1:18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26"/>
        <v>30.666666666666664</v>
      </c>
      <c r="P881">
        <f t="shared" si="27"/>
        <v>21.466666666666665</v>
      </c>
      <c r="Q881" t="s">
        <v>8325</v>
      </c>
      <c r="R881" t="s">
        <v>8328</v>
      </c>
    </row>
    <row r="882" spans="1:18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26"/>
        <v>2.9894179894179893</v>
      </c>
      <c r="P882">
        <f t="shared" si="27"/>
        <v>14.125</v>
      </c>
      <c r="Q882" t="s">
        <v>8325</v>
      </c>
      <c r="R882" t="s">
        <v>8329</v>
      </c>
    </row>
    <row r="883" spans="1:18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26"/>
        <v>0.8</v>
      </c>
      <c r="P883">
        <f t="shared" si="27"/>
        <v>30</v>
      </c>
      <c r="Q883" t="s">
        <v>8325</v>
      </c>
      <c r="R883" t="s">
        <v>8329</v>
      </c>
    </row>
    <row r="884" spans="1:18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26"/>
        <v>20.133333333333333</v>
      </c>
      <c r="P884">
        <f t="shared" si="27"/>
        <v>21.571428571428573</v>
      </c>
      <c r="Q884" t="s">
        <v>8325</v>
      </c>
      <c r="R884" t="s">
        <v>8329</v>
      </c>
    </row>
    <row r="885" spans="1:18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26"/>
        <v>40.020000000000003</v>
      </c>
      <c r="P885">
        <f t="shared" si="27"/>
        <v>83.375</v>
      </c>
      <c r="Q885" t="s">
        <v>8325</v>
      </c>
      <c r="R885" t="s">
        <v>8329</v>
      </c>
    </row>
    <row r="886" spans="1:18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26"/>
        <v>1</v>
      </c>
      <c r="P886">
        <f t="shared" si="27"/>
        <v>10</v>
      </c>
      <c r="Q886" t="s">
        <v>8325</v>
      </c>
      <c r="R886" t="s">
        <v>8329</v>
      </c>
    </row>
    <row r="887" spans="1:18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26"/>
        <v>75</v>
      </c>
      <c r="P887">
        <f t="shared" si="27"/>
        <v>35.714285714285715</v>
      </c>
      <c r="Q887" t="s">
        <v>8325</v>
      </c>
      <c r="R887" t="s">
        <v>8329</v>
      </c>
    </row>
    <row r="888" spans="1:18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26"/>
        <v>41</v>
      </c>
      <c r="P888">
        <f t="shared" si="27"/>
        <v>29.285714285714285</v>
      </c>
      <c r="Q888" t="s">
        <v>8325</v>
      </c>
      <c r="R888" t="s">
        <v>8329</v>
      </c>
    </row>
    <row r="889" spans="1:18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26"/>
        <v>0</v>
      </c>
      <c r="P889" t="e">
        <f t="shared" si="27"/>
        <v>#DIV/0!</v>
      </c>
      <c r="Q889" t="s">
        <v>8325</v>
      </c>
      <c r="R889" t="s">
        <v>8329</v>
      </c>
    </row>
    <row r="890" spans="1:18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26"/>
        <v>7.1999999999999993</v>
      </c>
      <c r="P890">
        <f t="shared" si="27"/>
        <v>18</v>
      </c>
      <c r="Q890" t="s">
        <v>8325</v>
      </c>
      <c r="R890" t="s">
        <v>8329</v>
      </c>
    </row>
    <row r="891" spans="1:18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26"/>
        <v>9.4412800000000008</v>
      </c>
      <c r="P891">
        <f t="shared" si="27"/>
        <v>73.760000000000005</v>
      </c>
      <c r="Q891" t="s">
        <v>8325</v>
      </c>
      <c r="R891" t="s">
        <v>8329</v>
      </c>
    </row>
    <row r="892" spans="1:18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26"/>
        <v>4.1666666666666661</v>
      </c>
      <c r="P892">
        <f t="shared" si="27"/>
        <v>31.25</v>
      </c>
      <c r="Q892" t="s">
        <v>8325</v>
      </c>
      <c r="R892" t="s">
        <v>8329</v>
      </c>
    </row>
    <row r="893" spans="1:18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26"/>
        <v>3.25</v>
      </c>
      <c r="P893">
        <f t="shared" si="27"/>
        <v>28.888888888888889</v>
      </c>
      <c r="Q893" t="s">
        <v>8325</v>
      </c>
      <c r="R893" t="s">
        <v>8329</v>
      </c>
    </row>
    <row r="894" spans="1:18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26"/>
        <v>40.75</v>
      </c>
      <c r="P894">
        <f t="shared" si="27"/>
        <v>143.8235294117647</v>
      </c>
      <c r="Q894" t="s">
        <v>8325</v>
      </c>
      <c r="R894" t="s">
        <v>8329</v>
      </c>
    </row>
    <row r="895" spans="1:18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26"/>
        <v>10</v>
      </c>
      <c r="P895">
        <f t="shared" si="27"/>
        <v>40</v>
      </c>
      <c r="Q895" t="s">
        <v>8325</v>
      </c>
      <c r="R895" t="s">
        <v>8329</v>
      </c>
    </row>
    <row r="896" spans="1:18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26"/>
        <v>39.17</v>
      </c>
      <c r="P896">
        <f t="shared" si="27"/>
        <v>147.81132075471697</v>
      </c>
      <c r="Q896" t="s">
        <v>8325</v>
      </c>
      <c r="R896" t="s">
        <v>8329</v>
      </c>
    </row>
    <row r="897" spans="1:18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26"/>
        <v>2.4375</v>
      </c>
      <c r="P897">
        <f t="shared" si="27"/>
        <v>27.857142857142858</v>
      </c>
      <c r="Q897" t="s">
        <v>8325</v>
      </c>
      <c r="R897" t="s">
        <v>8329</v>
      </c>
    </row>
    <row r="898" spans="1:18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26"/>
        <v>40</v>
      </c>
      <c r="P898">
        <f t="shared" si="27"/>
        <v>44.444444444444443</v>
      </c>
      <c r="Q898" t="s">
        <v>8325</v>
      </c>
      <c r="R898" t="s">
        <v>8329</v>
      </c>
    </row>
    <row r="899" spans="1:18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28">E899/D899*100</f>
        <v>0</v>
      </c>
      <c r="P899" t="e">
        <f t="shared" ref="P899:P962" si="29">E899/L899</f>
        <v>#DIV/0!</v>
      </c>
      <c r="Q899" t="s">
        <v>8325</v>
      </c>
      <c r="R899" t="s">
        <v>8329</v>
      </c>
    </row>
    <row r="900" spans="1:18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28"/>
        <v>2.8000000000000003</v>
      </c>
      <c r="P900">
        <f t="shared" si="29"/>
        <v>35</v>
      </c>
      <c r="Q900" t="s">
        <v>8325</v>
      </c>
      <c r="R900" t="s">
        <v>8329</v>
      </c>
    </row>
    <row r="901" spans="1:18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28"/>
        <v>37.333333333333336</v>
      </c>
      <c r="P901">
        <f t="shared" si="29"/>
        <v>35</v>
      </c>
      <c r="Q901" t="s">
        <v>8325</v>
      </c>
      <c r="R901" t="s">
        <v>8329</v>
      </c>
    </row>
    <row r="902" spans="1:18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28"/>
        <v>0.42</v>
      </c>
      <c r="P902">
        <f t="shared" si="29"/>
        <v>10.5</v>
      </c>
      <c r="Q902" t="s">
        <v>8325</v>
      </c>
      <c r="R902" t="s">
        <v>8328</v>
      </c>
    </row>
    <row r="903" spans="1:18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28"/>
        <v>0</v>
      </c>
      <c r="P903" t="e">
        <f t="shared" si="29"/>
        <v>#DIV/0!</v>
      </c>
      <c r="Q903" t="s">
        <v>8325</v>
      </c>
      <c r="R903" t="s">
        <v>8328</v>
      </c>
    </row>
    <row r="904" spans="1:18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28"/>
        <v>0.3</v>
      </c>
      <c r="P904">
        <f t="shared" si="29"/>
        <v>30</v>
      </c>
      <c r="Q904" t="s">
        <v>8325</v>
      </c>
      <c r="R904" t="s">
        <v>8328</v>
      </c>
    </row>
    <row r="905" spans="1:18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28"/>
        <v>3.2</v>
      </c>
      <c r="P905">
        <f t="shared" si="29"/>
        <v>40</v>
      </c>
      <c r="Q905" t="s">
        <v>8325</v>
      </c>
      <c r="R905" t="s">
        <v>8328</v>
      </c>
    </row>
    <row r="906" spans="1:18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28"/>
        <v>0.30199999999999999</v>
      </c>
      <c r="P906">
        <f t="shared" si="29"/>
        <v>50.333333333333336</v>
      </c>
      <c r="Q906" t="s">
        <v>8325</v>
      </c>
      <c r="R906" t="s">
        <v>8328</v>
      </c>
    </row>
    <row r="907" spans="1:18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28"/>
        <v>3.0153846153846153</v>
      </c>
      <c r="P907">
        <f t="shared" si="29"/>
        <v>32.666666666666664</v>
      </c>
      <c r="Q907" t="s">
        <v>8325</v>
      </c>
      <c r="R907" t="s">
        <v>8328</v>
      </c>
    </row>
    <row r="908" spans="1:18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28"/>
        <v>0</v>
      </c>
      <c r="P908" t="e">
        <f t="shared" si="29"/>
        <v>#DIV/0!</v>
      </c>
      <c r="Q908" t="s">
        <v>8325</v>
      </c>
      <c r="R908" t="s">
        <v>8328</v>
      </c>
    </row>
    <row r="909" spans="1:18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28"/>
        <v>0</v>
      </c>
      <c r="P909" t="e">
        <f t="shared" si="29"/>
        <v>#DIV/0!</v>
      </c>
      <c r="Q909" t="s">
        <v>8325</v>
      </c>
      <c r="R909" t="s">
        <v>8328</v>
      </c>
    </row>
    <row r="910" spans="1:18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28"/>
        <v>0</v>
      </c>
      <c r="P910" t="e">
        <f t="shared" si="29"/>
        <v>#DIV/0!</v>
      </c>
      <c r="Q910" t="s">
        <v>8325</v>
      </c>
      <c r="R910" t="s">
        <v>8328</v>
      </c>
    </row>
    <row r="911" spans="1:18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28"/>
        <v>3.25</v>
      </c>
      <c r="P911">
        <f t="shared" si="29"/>
        <v>65</v>
      </c>
      <c r="Q911" t="s">
        <v>8325</v>
      </c>
      <c r="R911" t="s">
        <v>8328</v>
      </c>
    </row>
    <row r="912" spans="1:18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28"/>
        <v>22.363636363636363</v>
      </c>
      <c r="P912">
        <f t="shared" si="29"/>
        <v>24.6</v>
      </c>
      <c r="Q912" t="s">
        <v>8325</v>
      </c>
      <c r="R912" t="s">
        <v>8328</v>
      </c>
    </row>
    <row r="913" spans="1:18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28"/>
        <v>0</v>
      </c>
      <c r="P913" t="e">
        <f t="shared" si="29"/>
        <v>#DIV/0!</v>
      </c>
      <c r="Q913" t="s">
        <v>8325</v>
      </c>
      <c r="R913" t="s">
        <v>8328</v>
      </c>
    </row>
    <row r="914" spans="1:18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28"/>
        <v>0.85714285714285721</v>
      </c>
      <c r="P914">
        <f t="shared" si="29"/>
        <v>15</v>
      </c>
      <c r="Q914" t="s">
        <v>8325</v>
      </c>
      <c r="R914" t="s">
        <v>8328</v>
      </c>
    </row>
    <row r="915" spans="1:18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28"/>
        <v>6.6066666666666665</v>
      </c>
      <c r="P915">
        <f t="shared" si="29"/>
        <v>82.583333333333329</v>
      </c>
      <c r="Q915" t="s">
        <v>8325</v>
      </c>
      <c r="R915" t="s">
        <v>8328</v>
      </c>
    </row>
    <row r="916" spans="1:18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28"/>
        <v>0</v>
      </c>
      <c r="P916" t="e">
        <f t="shared" si="29"/>
        <v>#DIV/0!</v>
      </c>
      <c r="Q916" t="s">
        <v>8325</v>
      </c>
      <c r="R916" t="s">
        <v>8328</v>
      </c>
    </row>
    <row r="917" spans="1:18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28"/>
        <v>5.7692307692307692</v>
      </c>
      <c r="P917">
        <f t="shared" si="29"/>
        <v>41.666666666666664</v>
      </c>
      <c r="Q917" t="s">
        <v>8325</v>
      </c>
      <c r="R917" t="s">
        <v>8328</v>
      </c>
    </row>
    <row r="918" spans="1:18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28"/>
        <v>0</v>
      </c>
      <c r="P918" t="e">
        <f t="shared" si="29"/>
        <v>#DIV/0!</v>
      </c>
      <c r="Q918" t="s">
        <v>8325</v>
      </c>
      <c r="R918" t="s">
        <v>8328</v>
      </c>
    </row>
    <row r="919" spans="1:18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28"/>
        <v>0.6</v>
      </c>
      <c r="P919">
        <f t="shared" si="29"/>
        <v>30</v>
      </c>
      <c r="Q919" t="s">
        <v>8325</v>
      </c>
      <c r="R919" t="s">
        <v>8328</v>
      </c>
    </row>
    <row r="920" spans="1:18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28"/>
        <v>5.0256410256410255</v>
      </c>
      <c r="P920">
        <f t="shared" si="29"/>
        <v>19.600000000000001</v>
      </c>
      <c r="Q920" t="s">
        <v>8325</v>
      </c>
      <c r="R920" t="s">
        <v>8328</v>
      </c>
    </row>
    <row r="921" spans="1:18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28"/>
        <v>0.5</v>
      </c>
      <c r="P921">
        <f t="shared" si="29"/>
        <v>100</v>
      </c>
      <c r="Q921" t="s">
        <v>8325</v>
      </c>
      <c r="R921" t="s">
        <v>8328</v>
      </c>
    </row>
    <row r="922" spans="1:18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28"/>
        <v>0</v>
      </c>
      <c r="P922" t="e">
        <f t="shared" si="29"/>
        <v>#DIV/0!</v>
      </c>
      <c r="Q922" t="s">
        <v>8325</v>
      </c>
      <c r="R922" t="s">
        <v>8328</v>
      </c>
    </row>
    <row r="923" spans="1:18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28"/>
        <v>30.9</v>
      </c>
      <c r="P923">
        <f t="shared" si="29"/>
        <v>231.75</v>
      </c>
      <c r="Q923" t="s">
        <v>8325</v>
      </c>
      <c r="R923" t="s">
        <v>8328</v>
      </c>
    </row>
    <row r="924" spans="1:18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28"/>
        <v>21.037037037037038</v>
      </c>
      <c r="P924">
        <f t="shared" si="29"/>
        <v>189.33333333333334</v>
      </c>
      <c r="Q924" t="s">
        <v>8325</v>
      </c>
      <c r="R924" t="s">
        <v>8328</v>
      </c>
    </row>
    <row r="925" spans="1:18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28"/>
        <v>2.1999999999999997</v>
      </c>
      <c r="P925">
        <f t="shared" si="29"/>
        <v>55</v>
      </c>
      <c r="Q925" t="s">
        <v>8325</v>
      </c>
      <c r="R925" t="s">
        <v>8328</v>
      </c>
    </row>
    <row r="926" spans="1:18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28"/>
        <v>10.9</v>
      </c>
      <c r="P926">
        <f t="shared" si="29"/>
        <v>21.8</v>
      </c>
      <c r="Q926" t="s">
        <v>8325</v>
      </c>
      <c r="R926" t="s">
        <v>8328</v>
      </c>
    </row>
    <row r="927" spans="1:18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28"/>
        <v>2.666666666666667</v>
      </c>
      <c r="P927">
        <f t="shared" si="29"/>
        <v>32</v>
      </c>
      <c r="Q927" t="s">
        <v>8325</v>
      </c>
      <c r="R927" t="s">
        <v>8328</v>
      </c>
    </row>
    <row r="928" spans="1:18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28"/>
        <v>0</v>
      </c>
      <c r="P928" t="e">
        <f t="shared" si="29"/>
        <v>#DIV/0!</v>
      </c>
      <c r="Q928" t="s">
        <v>8325</v>
      </c>
      <c r="R928" t="s">
        <v>8328</v>
      </c>
    </row>
    <row r="929" spans="1:18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28"/>
        <v>0</v>
      </c>
      <c r="P929" t="e">
        <f t="shared" si="29"/>
        <v>#DIV/0!</v>
      </c>
      <c r="Q929" t="s">
        <v>8325</v>
      </c>
      <c r="R929" t="s">
        <v>8328</v>
      </c>
    </row>
    <row r="930" spans="1:18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28"/>
        <v>10.86206896551724</v>
      </c>
      <c r="P930">
        <f t="shared" si="29"/>
        <v>56.25</v>
      </c>
      <c r="Q930" t="s">
        <v>8325</v>
      </c>
      <c r="R930" t="s">
        <v>8328</v>
      </c>
    </row>
    <row r="931" spans="1:18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28"/>
        <v>0</v>
      </c>
      <c r="P931" t="e">
        <f t="shared" si="29"/>
        <v>#DIV/0!</v>
      </c>
      <c r="Q931" t="s">
        <v>8325</v>
      </c>
      <c r="R931" t="s">
        <v>8328</v>
      </c>
    </row>
    <row r="932" spans="1:18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28"/>
        <v>38.333333333333336</v>
      </c>
      <c r="P932">
        <f t="shared" si="29"/>
        <v>69</v>
      </c>
      <c r="Q932" t="s">
        <v>8325</v>
      </c>
      <c r="R932" t="s">
        <v>8328</v>
      </c>
    </row>
    <row r="933" spans="1:18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28"/>
        <v>6.5500000000000007</v>
      </c>
      <c r="P933">
        <f t="shared" si="29"/>
        <v>18.714285714285715</v>
      </c>
      <c r="Q933" t="s">
        <v>8325</v>
      </c>
      <c r="R933" t="s">
        <v>8328</v>
      </c>
    </row>
    <row r="934" spans="1:18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28"/>
        <v>14.536842105263158</v>
      </c>
      <c r="P934">
        <f t="shared" si="29"/>
        <v>46.033333333333331</v>
      </c>
      <c r="Q934" t="s">
        <v>8325</v>
      </c>
      <c r="R934" t="s">
        <v>8328</v>
      </c>
    </row>
    <row r="935" spans="1:18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28"/>
        <v>6</v>
      </c>
      <c r="P935">
        <f t="shared" si="29"/>
        <v>60</v>
      </c>
      <c r="Q935" t="s">
        <v>8325</v>
      </c>
      <c r="R935" t="s">
        <v>8328</v>
      </c>
    </row>
    <row r="936" spans="1:18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28"/>
        <v>30.4</v>
      </c>
      <c r="P936">
        <f t="shared" si="29"/>
        <v>50.666666666666664</v>
      </c>
      <c r="Q936" t="s">
        <v>8325</v>
      </c>
      <c r="R936" t="s">
        <v>8328</v>
      </c>
    </row>
    <row r="937" spans="1:18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28"/>
        <v>1.4285714285714286</v>
      </c>
      <c r="P937">
        <f t="shared" si="29"/>
        <v>25</v>
      </c>
      <c r="Q937" t="s">
        <v>8325</v>
      </c>
      <c r="R937" t="s">
        <v>8328</v>
      </c>
    </row>
    <row r="938" spans="1:18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28"/>
        <v>0</v>
      </c>
      <c r="P938" t="e">
        <f t="shared" si="29"/>
        <v>#DIV/0!</v>
      </c>
      <c r="Q938" t="s">
        <v>8325</v>
      </c>
      <c r="R938" t="s">
        <v>8328</v>
      </c>
    </row>
    <row r="939" spans="1:18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28"/>
        <v>1.1428571428571428</v>
      </c>
      <c r="P939">
        <f t="shared" si="29"/>
        <v>20</v>
      </c>
      <c r="Q939" t="s">
        <v>8325</v>
      </c>
      <c r="R939" t="s">
        <v>8328</v>
      </c>
    </row>
    <row r="940" spans="1:18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28"/>
        <v>0.35714285714285715</v>
      </c>
      <c r="P940">
        <f t="shared" si="29"/>
        <v>25</v>
      </c>
      <c r="Q940" t="s">
        <v>8325</v>
      </c>
      <c r="R940" t="s">
        <v>8328</v>
      </c>
    </row>
    <row r="941" spans="1:18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28"/>
        <v>1.4545454545454546</v>
      </c>
      <c r="P941">
        <f t="shared" si="29"/>
        <v>20</v>
      </c>
      <c r="Q941" t="s">
        <v>8325</v>
      </c>
      <c r="R941" t="s">
        <v>8328</v>
      </c>
    </row>
    <row r="942" spans="1:18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28"/>
        <v>17.155555555555555</v>
      </c>
      <c r="P942">
        <f t="shared" si="29"/>
        <v>110.28571428571429</v>
      </c>
      <c r="Q942" t="s">
        <v>8319</v>
      </c>
      <c r="R942" t="s">
        <v>8321</v>
      </c>
    </row>
    <row r="943" spans="1:18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28"/>
        <v>2.3220000000000001</v>
      </c>
      <c r="P943">
        <f t="shared" si="29"/>
        <v>37.451612903225808</v>
      </c>
      <c r="Q943" t="s">
        <v>8319</v>
      </c>
      <c r="R943" t="s">
        <v>8321</v>
      </c>
    </row>
    <row r="944" spans="1:18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28"/>
        <v>8.9066666666666663</v>
      </c>
      <c r="P944">
        <f t="shared" si="29"/>
        <v>41.75</v>
      </c>
      <c r="Q944" t="s">
        <v>8319</v>
      </c>
      <c r="R944" t="s">
        <v>8321</v>
      </c>
    </row>
    <row r="945" spans="1:18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28"/>
        <v>9.6333333333333346</v>
      </c>
      <c r="P945">
        <f t="shared" si="29"/>
        <v>24.083333333333332</v>
      </c>
      <c r="Q945" t="s">
        <v>8319</v>
      </c>
      <c r="R945" t="s">
        <v>8321</v>
      </c>
    </row>
    <row r="946" spans="1:18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28"/>
        <v>13.325999999999999</v>
      </c>
      <c r="P946">
        <f t="shared" si="29"/>
        <v>69.40625</v>
      </c>
      <c r="Q946" t="s">
        <v>8319</v>
      </c>
      <c r="R946" t="s">
        <v>8321</v>
      </c>
    </row>
    <row r="947" spans="1:18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28"/>
        <v>2.484</v>
      </c>
      <c r="P947">
        <f t="shared" si="29"/>
        <v>155.25</v>
      </c>
      <c r="Q947" t="s">
        <v>8319</v>
      </c>
      <c r="R947" t="s">
        <v>8321</v>
      </c>
    </row>
    <row r="948" spans="1:18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28"/>
        <v>1.9066666666666665</v>
      </c>
      <c r="P948">
        <f t="shared" si="29"/>
        <v>57.2</v>
      </c>
      <c r="Q948" t="s">
        <v>8319</v>
      </c>
      <c r="R948" t="s">
        <v>8321</v>
      </c>
    </row>
    <row r="949" spans="1:18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28"/>
        <v>0</v>
      </c>
      <c r="P949" t="e">
        <f t="shared" si="29"/>
        <v>#DIV/0!</v>
      </c>
      <c r="Q949" t="s">
        <v>8319</v>
      </c>
      <c r="R949" t="s">
        <v>8321</v>
      </c>
    </row>
    <row r="950" spans="1:18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28"/>
        <v>12</v>
      </c>
      <c r="P950">
        <f t="shared" si="29"/>
        <v>60</v>
      </c>
      <c r="Q950" t="s">
        <v>8319</v>
      </c>
      <c r="R950" t="s">
        <v>8321</v>
      </c>
    </row>
    <row r="951" spans="1:18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28"/>
        <v>1.365</v>
      </c>
      <c r="P951">
        <f t="shared" si="29"/>
        <v>39</v>
      </c>
      <c r="Q951" t="s">
        <v>8319</v>
      </c>
      <c r="R951" t="s">
        <v>8321</v>
      </c>
    </row>
    <row r="952" spans="1:18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28"/>
        <v>28.04</v>
      </c>
      <c r="P952">
        <f t="shared" si="29"/>
        <v>58.416666666666664</v>
      </c>
      <c r="Q952" t="s">
        <v>8319</v>
      </c>
      <c r="R952" t="s">
        <v>8321</v>
      </c>
    </row>
    <row r="953" spans="1:18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28"/>
        <v>38.39</v>
      </c>
      <c r="P953">
        <f t="shared" si="29"/>
        <v>158.63636363636363</v>
      </c>
      <c r="Q953" t="s">
        <v>8319</v>
      </c>
      <c r="R953" t="s">
        <v>8321</v>
      </c>
    </row>
    <row r="954" spans="1:18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28"/>
        <v>39.942857142857143</v>
      </c>
      <c r="P954">
        <f t="shared" si="29"/>
        <v>99.857142857142861</v>
      </c>
      <c r="Q954" t="s">
        <v>8319</v>
      </c>
      <c r="R954" t="s">
        <v>8321</v>
      </c>
    </row>
    <row r="955" spans="1:18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28"/>
        <v>0.84</v>
      </c>
      <c r="P955">
        <f t="shared" si="29"/>
        <v>25.2</v>
      </c>
      <c r="Q955" t="s">
        <v>8319</v>
      </c>
      <c r="R955" t="s">
        <v>8321</v>
      </c>
    </row>
    <row r="956" spans="1:18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28"/>
        <v>43.406666666666666</v>
      </c>
      <c r="P956">
        <f t="shared" si="29"/>
        <v>89.191780821917803</v>
      </c>
      <c r="Q956" t="s">
        <v>8319</v>
      </c>
      <c r="R956" t="s">
        <v>8321</v>
      </c>
    </row>
    <row r="957" spans="1:18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28"/>
        <v>5.6613333333333333</v>
      </c>
      <c r="P957">
        <f t="shared" si="29"/>
        <v>182.6236559139785</v>
      </c>
      <c r="Q957" t="s">
        <v>8319</v>
      </c>
      <c r="R957" t="s">
        <v>8321</v>
      </c>
    </row>
    <row r="958" spans="1:18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28"/>
        <v>1.722</v>
      </c>
      <c r="P958">
        <f t="shared" si="29"/>
        <v>50.647058823529413</v>
      </c>
      <c r="Q958" t="s">
        <v>8319</v>
      </c>
      <c r="R958" t="s">
        <v>8321</v>
      </c>
    </row>
    <row r="959" spans="1:18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28"/>
        <v>1.9416666666666664</v>
      </c>
      <c r="P959">
        <f t="shared" si="29"/>
        <v>33.285714285714285</v>
      </c>
      <c r="Q959" t="s">
        <v>8319</v>
      </c>
      <c r="R959" t="s">
        <v>8321</v>
      </c>
    </row>
    <row r="960" spans="1:18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28"/>
        <v>11.328275684711327</v>
      </c>
      <c r="P960">
        <f t="shared" si="29"/>
        <v>51.823529411764703</v>
      </c>
      <c r="Q960" t="s">
        <v>8319</v>
      </c>
      <c r="R960" t="s">
        <v>8321</v>
      </c>
    </row>
    <row r="961" spans="1:18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28"/>
        <v>38.86</v>
      </c>
      <c r="P961">
        <f t="shared" si="29"/>
        <v>113.62573099415205</v>
      </c>
      <c r="Q961" t="s">
        <v>8319</v>
      </c>
      <c r="R961" t="s">
        <v>8321</v>
      </c>
    </row>
    <row r="962" spans="1:18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28"/>
        <v>46.100628930817614</v>
      </c>
      <c r="P962">
        <f t="shared" si="29"/>
        <v>136.46276595744681</v>
      </c>
      <c r="Q962" t="s">
        <v>8319</v>
      </c>
      <c r="R962" t="s">
        <v>8321</v>
      </c>
    </row>
    <row r="963" spans="1:18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30">E963/D963*100</f>
        <v>42.188421052631583</v>
      </c>
      <c r="P963">
        <f t="shared" ref="P963:P1026" si="31">E963/L963</f>
        <v>364.35454545454547</v>
      </c>
      <c r="Q963" t="s">
        <v>8319</v>
      </c>
      <c r="R963" t="s">
        <v>8321</v>
      </c>
    </row>
    <row r="964" spans="1:18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30"/>
        <v>28.48</v>
      </c>
      <c r="P964">
        <f t="shared" si="31"/>
        <v>19.243243243243242</v>
      </c>
      <c r="Q964" t="s">
        <v>8319</v>
      </c>
      <c r="R964" t="s">
        <v>8321</v>
      </c>
    </row>
    <row r="965" spans="1:18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30"/>
        <v>1.077142857142857</v>
      </c>
      <c r="P965">
        <f t="shared" si="31"/>
        <v>41.888888888888886</v>
      </c>
      <c r="Q965" t="s">
        <v>8319</v>
      </c>
      <c r="R965" t="s">
        <v>8321</v>
      </c>
    </row>
    <row r="966" spans="1:18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30"/>
        <v>0.79909090909090907</v>
      </c>
      <c r="P966">
        <f t="shared" si="31"/>
        <v>30.310344827586206</v>
      </c>
      <c r="Q966" t="s">
        <v>8319</v>
      </c>
      <c r="R966" t="s">
        <v>8321</v>
      </c>
    </row>
    <row r="967" spans="1:18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30"/>
        <v>1.1919999999999999</v>
      </c>
      <c r="P967">
        <f t="shared" si="31"/>
        <v>49.666666666666664</v>
      </c>
      <c r="Q967" t="s">
        <v>8319</v>
      </c>
      <c r="R967" t="s">
        <v>8321</v>
      </c>
    </row>
    <row r="968" spans="1:18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30"/>
        <v>14.799999999999999</v>
      </c>
      <c r="P968">
        <f t="shared" si="31"/>
        <v>59.2</v>
      </c>
      <c r="Q968" t="s">
        <v>8319</v>
      </c>
      <c r="R968" t="s">
        <v>8321</v>
      </c>
    </row>
    <row r="969" spans="1:18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30"/>
        <v>17.810000000000002</v>
      </c>
      <c r="P969">
        <f t="shared" si="31"/>
        <v>43.97530864197531</v>
      </c>
      <c r="Q969" t="s">
        <v>8319</v>
      </c>
      <c r="R969" t="s">
        <v>8321</v>
      </c>
    </row>
    <row r="970" spans="1:18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30"/>
        <v>1.325</v>
      </c>
      <c r="P970">
        <f t="shared" si="31"/>
        <v>26.5</v>
      </c>
      <c r="Q970" t="s">
        <v>8319</v>
      </c>
      <c r="R970" t="s">
        <v>8321</v>
      </c>
    </row>
    <row r="971" spans="1:18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30"/>
        <v>46.666666666666664</v>
      </c>
      <c r="P971">
        <f t="shared" si="31"/>
        <v>1272.7272727272727</v>
      </c>
      <c r="Q971" t="s">
        <v>8319</v>
      </c>
      <c r="R971" t="s">
        <v>8321</v>
      </c>
    </row>
    <row r="972" spans="1:18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30"/>
        <v>45.92</v>
      </c>
      <c r="P972">
        <f t="shared" si="31"/>
        <v>164</v>
      </c>
      <c r="Q972" t="s">
        <v>8319</v>
      </c>
      <c r="R972" t="s">
        <v>8321</v>
      </c>
    </row>
    <row r="973" spans="1:18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30"/>
        <v>0.22599999999999998</v>
      </c>
      <c r="P973">
        <f t="shared" si="31"/>
        <v>45.2</v>
      </c>
      <c r="Q973" t="s">
        <v>8319</v>
      </c>
      <c r="R973" t="s">
        <v>8321</v>
      </c>
    </row>
    <row r="974" spans="1:18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30"/>
        <v>34.625</v>
      </c>
      <c r="P974">
        <f t="shared" si="31"/>
        <v>153.88888888888889</v>
      </c>
      <c r="Q974" t="s">
        <v>8319</v>
      </c>
      <c r="R974" t="s">
        <v>8321</v>
      </c>
    </row>
    <row r="975" spans="1:18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30"/>
        <v>2.0549999999999997</v>
      </c>
      <c r="P975">
        <f t="shared" si="31"/>
        <v>51.375</v>
      </c>
      <c r="Q975" t="s">
        <v>8319</v>
      </c>
      <c r="R975" t="s">
        <v>8321</v>
      </c>
    </row>
    <row r="976" spans="1:18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30"/>
        <v>0.55999999999999994</v>
      </c>
      <c r="P976">
        <f t="shared" si="31"/>
        <v>93.333333333333329</v>
      </c>
      <c r="Q976" t="s">
        <v>8319</v>
      </c>
      <c r="R976" t="s">
        <v>8321</v>
      </c>
    </row>
    <row r="977" spans="1:18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30"/>
        <v>2.6069999999999998</v>
      </c>
      <c r="P977">
        <f t="shared" si="31"/>
        <v>108.625</v>
      </c>
      <c r="Q977" t="s">
        <v>8319</v>
      </c>
      <c r="R977" t="s">
        <v>8321</v>
      </c>
    </row>
    <row r="978" spans="1:18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30"/>
        <v>1.9259999999999999</v>
      </c>
      <c r="P978">
        <f t="shared" si="31"/>
        <v>160.5</v>
      </c>
      <c r="Q978" t="s">
        <v>8319</v>
      </c>
      <c r="R978" t="s">
        <v>8321</v>
      </c>
    </row>
    <row r="979" spans="1:18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30"/>
        <v>33.666666666666664</v>
      </c>
      <c r="P979">
        <f t="shared" si="31"/>
        <v>75.75</v>
      </c>
      <c r="Q979" t="s">
        <v>8319</v>
      </c>
      <c r="R979" t="s">
        <v>8321</v>
      </c>
    </row>
    <row r="980" spans="1:18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30"/>
        <v>56.263267182990241</v>
      </c>
      <c r="P980">
        <f t="shared" si="31"/>
        <v>790.83739837398377</v>
      </c>
      <c r="Q980" t="s">
        <v>8319</v>
      </c>
      <c r="R980" t="s">
        <v>8321</v>
      </c>
    </row>
    <row r="981" spans="1:18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30"/>
        <v>82.817599999999999</v>
      </c>
      <c r="P981">
        <f t="shared" si="31"/>
        <v>301.93916666666667</v>
      </c>
      <c r="Q981" t="s">
        <v>8319</v>
      </c>
      <c r="R981" t="s">
        <v>8321</v>
      </c>
    </row>
    <row r="982" spans="1:18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30"/>
        <v>14.860000000000001</v>
      </c>
      <c r="P982">
        <f t="shared" si="31"/>
        <v>47.935483870967744</v>
      </c>
      <c r="Q982" t="s">
        <v>8319</v>
      </c>
      <c r="R982" t="s">
        <v>8321</v>
      </c>
    </row>
    <row r="983" spans="1:18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30"/>
        <v>1.2375123751237513E-2</v>
      </c>
      <c r="P983">
        <f t="shared" si="31"/>
        <v>2.75</v>
      </c>
      <c r="Q983" t="s">
        <v>8319</v>
      </c>
      <c r="R983" t="s">
        <v>8321</v>
      </c>
    </row>
    <row r="984" spans="1:18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30"/>
        <v>1.7142857142857144E-2</v>
      </c>
      <c r="P984">
        <f t="shared" si="31"/>
        <v>1</v>
      </c>
      <c r="Q984" t="s">
        <v>8319</v>
      </c>
      <c r="R984" t="s">
        <v>8321</v>
      </c>
    </row>
    <row r="985" spans="1:18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30"/>
        <v>29.506136117214709</v>
      </c>
      <c r="P985">
        <f t="shared" si="31"/>
        <v>171.79329608938548</v>
      </c>
      <c r="Q985" t="s">
        <v>8319</v>
      </c>
      <c r="R985" t="s">
        <v>8321</v>
      </c>
    </row>
    <row r="986" spans="1:18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30"/>
        <v>1.06</v>
      </c>
      <c r="P986">
        <f t="shared" si="31"/>
        <v>35.333333333333336</v>
      </c>
      <c r="Q986" t="s">
        <v>8319</v>
      </c>
      <c r="R986" t="s">
        <v>8321</v>
      </c>
    </row>
    <row r="987" spans="1:18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30"/>
        <v>6.293333333333333</v>
      </c>
      <c r="P987">
        <f t="shared" si="31"/>
        <v>82.086956521739125</v>
      </c>
      <c r="Q987" t="s">
        <v>8319</v>
      </c>
      <c r="R987" t="s">
        <v>8321</v>
      </c>
    </row>
    <row r="988" spans="1:18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30"/>
        <v>12.75</v>
      </c>
      <c r="P988">
        <f t="shared" si="31"/>
        <v>110.8695652173913</v>
      </c>
      <c r="Q988" t="s">
        <v>8319</v>
      </c>
      <c r="R988" t="s">
        <v>8321</v>
      </c>
    </row>
    <row r="989" spans="1:18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30"/>
        <v>13.22</v>
      </c>
      <c r="P989">
        <f t="shared" si="31"/>
        <v>161.21951219512195</v>
      </c>
      <c r="Q989" t="s">
        <v>8319</v>
      </c>
      <c r="R989" t="s">
        <v>8321</v>
      </c>
    </row>
    <row r="990" spans="1:18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30"/>
        <v>0</v>
      </c>
      <c r="P990" t="e">
        <f t="shared" si="31"/>
        <v>#DIV/0!</v>
      </c>
      <c r="Q990" t="s">
        <v>8319</v>
      </c>
      <c r="R990" t="s">
        <v>8321</v>
      </c>
    </row>
    <row r="991" spans="1:18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30"/>
        <v>16.77</v>
      </c>
      <c r="P991">
        <f t="shared" si="31"/>
        <v>52.40625</v>
      </c>
      <c r="Q991" t="s">
        <v>8319</v>
      </c>
      <c r="R991" t="s">
        <v>8321</v>
      </c>
    </row>
    <row r="992" spans="1:18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30"/>
        <v>0.104</v>
      </c>
      <c r="P992">
        <f t="shared" si="31"/>
        <v>13</v>
      </c>
      <c r="Q992" t="s">
        <v>8319</v>
      </c>
      <c r="R992" t="s">
        <v>8321</v>
      </c>
    </row>
    <row r="993" spans="1:18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30"/>
        <v>4.24</v>
      </c>
      <c r="P993">
        <f t="shared" si="31"/>
        <v>30.285714285714285</v>
      </c>
      <c r="Q993" t="s">
        <v>8319</v>
      </c>
      <c r="R993" t="s">
        <v>8321</v>
      </c>
    </row>
    <row r="994" spans="1:18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30"/>
        <v>0.46699999999999997</v>
      </c>
      <c r="P994">
        <f t="shared" si="31"/>
        <v>116.75</v>
      </c>
      <c r="Q994" t="s">
        <v>8319</v>
      </c>
      <c r="R994" t="s">
        <v>8321</v>
      </c>
    </row>
    <row r="995" spans="1:18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30"/>
        <v>25.087142857142858</v>
      </c>
      <c r="P995">
        <f t="shared" si="31"/>
        <v>89.59693877551021</v>
      </c>
      <c r="Q995" t="s">
        <v>8319</v>
      </c>
      <c r="R995" t="s">
        <v>8321</v>
      </c>
    </row>
    <row r="996" spans="1:18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30"/>
        <v>2.3345000000000002</v>
      </c>
      <c r="P996">
        <f t="shared" si="31"/>
        <v>424.45454545454544</v>
      </c>
      <c r="Q996" t="s">
        <v>8319</v>
      </c>
      <c r="R996" t="s">
        <v>8321</v>
      </c>
    </row>
    <row r="997" spans="1:18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30"/>
        <v>7.26</v>
      </c>
      <c r="P997">
        <f t="shared" si="31"/>
        <v>80.666666666666671</v>
      </c>
      <c r="Q997" t="s">
        <v>8319</v>
      </c>
      <c r="R997" t="s">
        <v>8321</v>
      </c>
    </row>
    <row r="998" spans="1:18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30"/>
        <v>1.625</v>
      </c>
      <c r="P998">
        <f t="shared" si="31"/>
        <v>13</v>
      </c>
      <c r="Q998" t="s">
        <v>8319</v>
      </c>
      <c r="R998" t="s">
        <v>8321</v>
      </c>
    </row>
    <row r="999" spans="1:18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30"/>
        <v>1.3</v>
      </c>
      <c r="P999">
        <f t="shared" si="31"/>
        <v>8.125</v>
      </c>
      <c r="Q999" t="s">
        <v>8319</v>
      </c>
      <c r="R999" t="s">
        <v>8321</v>
      </c>
    </row>
    <row r="1000" spans="1:18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30"/>
        <v>58.558333333333337</v>
      </c>
      <c r="P1000">
        <f t="shared" si="31"/>
        <v>153.42794759825327</v>
      </c>
      <c r="Q1000" t="s">
        <v>8319</v>
      </c>
      <c r="R1000" t="s">
        <v>8321</v>
      </c>
    </row>
    <row r="1001" spans="1:18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30"/>
        <v>7.7886666666666677</v>
      </c>
      <c r="P1001">
        <f t="shared" si="31"/>
        <v>292.07499999999999</v>
      </c>
      <c r="Q1001" t="s">
        <v>8319</v>
      </c>
      <c r="R1001" t="s">
        <v>8321</v>
      </c>
    </row>
    <row r="1002" spans="1:18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30"/>
        <v>2.2157147647256061</v>
      </c>
      <c r="P1002">
        <f t="shared" si="31"/>
        <v>3304</v>
      </c>
      <c r="Q1002" t="s">
        <v>8319</v>
      </c>
      <c r="R1002" t="s">
        <v>8321</v>
      </c>
    </row>
    <row r="1003" spans="1:18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30"/>
        <v>104</v>
      </c>
      <c r="P1003">
        <f t="shared" si="31"/>
        <v>1300</v>
      </c>
      <c r="Q1003" t="s">
        <v>8319</v>
      </c>
      <c r="R1003" t="s">
        <v>8321</v>
      </c>
    </row>
    <row r="1004" spans="1:18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30"/>
        <v>29.6029602960296</v>
      </c>
      <c r="P1004">
        <f t="shared" si="31"/>
        <v>134.54545454545453</v>
      </c>
      <c r="Q1004" t="s">
        <v>8319</v>
      </c>
      <c r="R1004" t="s">
        <v>8321</v>
      </c>
    </row>
    <row r="1005" spans="1:18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30"/>
        <v>16.055</v>
      </c>
      <c r="P1005">
        <f t="shared" si="31"/>
        <v>214.06666666666666</v>
      </c>
      <c r="Q1005" t="s">
        <v>8319</v>
      </c>
      <c r="R1005" t="s">
        <v>8321</v>
      </c>
    </row>
    <row r="1006" spans="1:18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30"/>
        <v>82.207999999999998</v>
      </c>
      <c r="P1006">
        <f t="shared" si="31"/>
        <v>216.33684210526314</v>
      </c>
      <c r="Q1006" t="s">
        <v>8319</v>
      </c>
      <c r="R1006" t="s">
        <v>8321</v>
      </c>
    </row>
    <row r="1007" spans="1:18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30"/>
        <v>75.051000000000002</v>
      </c>
      <c r="P1007">
        <f t="shared" si="31"/>
        <v>932.31055900621118</v>
      </c>
      <c r="Q1007" t="s">
        <v>8319</v>
      </c>
      <c r="R1007" t="s">
        <v>8321</v>
      </c>
    </row>
    <row r="1008" spans="1:18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30"/>
        <v>5.8500000000000005</v>
      </c>
      <c r="P1008">
        <f t="shared" si="31"/>
        <v>29.25</v>
      </c>
      <c r="Q1008" t="s">
        <v>8319</v>
      </c>
      <c r="R1008" t="s">
        <v>8321</v>
      </c>
    </row>
    <row r="1009" spans="1:18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30"/>
        <v>44.32</v>
      </c>
      <c r="P1009">
        <f t="shared" si="31"/>
        <v>174.94736842105263</v>
      </c>
      <c r="Q1009" t="s">
        <v>8319</v>
      </c>
      <c r="R1009" t="s">
        <v>8321</v>
      </c>
    </row>
    <row r="1010" spans="1:18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30"/>
        <v>0.26737967914438499</v>
      </c>
      <c r="P1010">
        <f t="shared" si="31"/>
        <v>250</v>
      </c>
      <c r="Q1010" t="s">
        <v>8319</v>
      </c>
      <c r="R1010" t="s">
        <v>8321</v>
      </c>
    </row>
    <row r="1011" spans="1:18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30"/>
        <v>13.13</v>
      </c>
      <c r="P1011">
        <f t="shared" si="31"/>
        <v>65</v>
      </c>
      <c r="Q1011" t="s">
        <v>8319</v>
      </c>
      <c r="R1011" t="s">
        <v>8321</v>
      </c>
    </row>
    <row r="1012" spans="1:18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30"/>
        <v>0.19088937093275488</v>
      </c>
      <c r="P1012">
        <f t="shared" si="31"/>
        <v>55</v>
      </c>
      <c r="Q1012" t="s">
        <v>8319</v>
      </c>
      <c r="R1012" t="s">
        <v>8321</v>
      </c>
    </row>
    <row r="1013" spans="1:18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30"/>
        <v>0.375</v>
      </c>
      <c r="P1013">
        <f t="shared" si="31"/>
        <v>75</v>
      </c>
      <c r="Q1013" t="s">
        <v>8319</v>
      </c>
      <c r="R1013" t="s">
        <v>8321</v>
      </c>
    </row>
    <row r="1014" spans="1:18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30"/>
        <v>21535.021000000001</v>
      </c>
      <c r="P1014">
        <f t="shared" si="31"/>
        <v>1389.3561935483872</v>
      </c>
      <c r="Q1014" t="s">
        <v>8319</v>
      </c>
      <c r="R1014" t="s">
        <v>8321</v>
      </c>
    </row>
    <row r="1015" spans="1:18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30"/>
        <v>34.527999999999999</v>
      </c>
      <c r="P1015">
        <f t="shared" si="31"/>
        <v>95.911111111111111</v>
      </c>
      <c r="Q1015" t="s">
        <v>8319</v>
      </c>
      <c r="R1015" t="s">
        <v>8321</v>
      </c>
    </row>
    <row r="1016" spans="1:18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30"/>
        <v>30.599999999999998</v>
      </c>
      <c r="P1016">
        <f t="shared" si="31"/>
        <v>191.25</v>
      </c>
      <c r="Q1016" t="s">
        <v>8319</v>
      </c>
      <c r="R1016" t="s">
        <v>8321</v>
      </c>
    </row>
    <row r="1017" spans="1:18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30"/>
        <v>2.666666666666667</v>
      </c>
      <c r="P1017">
        <f t="shared" si="31"/>
        <v>40</v>
      </c>
      <c r="Q1017" t="s">
        <v>8319</v>
      </c>
      <c r="R1017" t="s">
        <v>8321</v>
      </c>
    </row>
    <row r="1018" spans="1:18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30"/>
        <v>2.8420000000000001</v>
      </c>
      <c r="P1018">
        <f t="shared" si="31"/>
        <v>74.78947368421052</v>
      </c>
      <c r="Q1018" t="s">
        <v>8319</v>
      </c>
      <c r="R1018" t="s">
        <v>8321</v>
      </c>
    </row>
    <row r="1019" spans="1:18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30"/>
        <v>22.878799999999998</v>
      </c>
      <c r="P1019">
        <f t="shared" si="31"/>
        <v>161.11830985915492</v>
      </c>
      <c r="Q1019" t="s">
        <v>8319</v>
      </c>
      <c r="R1019" t="s">
        <v>8321</v>
      </c>
    </row>
    <row r="1020" spans="1:18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30"/>
        <v>3.105</v>
      </c>
      <c r="P1020">
        <f t="shared" si="31"/>
        <v>88.714285714285708</v>
      </c>
      <c r="Q1020" t="s">
        <v>8319</v>
      </c>
      <c r="R1020" t="s">
        <v>8321</v>
      </c>
    </row>
    <row r="1021" spans="1:18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30"/>
        <v>47.333333333333336</v>
      </c>
      <c r="P1021">
        <f t="shared" si="31"/>
        <v>53.25</v>
      </c>
      <c r="Q1021" t="s">
        <v>8319</v>
      </c>
      <c r="R1021" t="s">
        <v>8321</v>
      </c>
    </row>
    <row r="1022" spans="1:18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30"/>
        <v>205.54838709677421</v>
      </c>
      <c r="P1022">
        <f t="shared" si="31"/>
        <v>106.2</v>
      </c>
      <c r="Q1022" t="s">
        <v>8325</v>
      </c>
      <c r="R1022" t="s">
        <v>8330</v>
      </c>
    </row>
    <row r="1023" spans="1:18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30"/>
        <v>351.80366666666669</v>
      </c>
      <c r="P1023">
        <f t="shared" si="31"/>
        <v>22.079728033472804</v>
      </c>
      <c r="Q1023" t="s">
        <v>8325</v>
      </c>
      <c r="R1023" t="s">
        <v>8330</v>
      </c>
    </row>
    <row r="1024" spans="1:18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30"/>
        <v>114.9</v>
      </c>
      <c r="P1024">
        <f t="shared" si="31"/>
        <v>31.054054054054053</v>
      </c>
      <c r="Q1024" t="s">
        <v>8325</v>
      </c>
      <c r="R1024" t="s">
        <v>8330</v>
      </c>
    </row>
    <row r="1025" spans="1:18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30"/>
        <v>237.15</v>
      </c>
      <c r="P1025">
        <f t="shared" si="31"/>
        <v>36.206106870229007</v>
      </c>
      <c r="Q1025" t="s">
        <v>8325</v>
      </c>
      <c r="R1025" t="s">
        <v>8330</v>
      </c>
    </row>
    <row r="1026" spans="1:18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30"/>
        <v>118.63774999999998</v>
      </c>
      <c r="P1026">
        <f t="shared" si="31"/>
        <v>388.9762295081967</v>
      </c>
      <c r="Q1026" t="s">
        <v>8325</v>
      </c>
      <c r="R1026" t="s">
        <v>8330</v>
      </c>
    </row>
    <row r="1027" spans="1:18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32">E1027/D1027*100</f>
        <v>109.92831428571431</v>
      </c>
      <c r="P1027">
        <f t="shared" ref="P1027:P1090" si="33">E1027/L1027</f>
        <v>71.848571428571432</v>
      </c>
      <c r="Q1027" t="s">
        <v>8325</v>
      </c>
      <c r="R1027" t="s">
        <v>8330</v>
      </c>
    </row>
    <row r="1028" spans="1:18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32"/>
        <v>100.00828571428571</v>
      </c>
      <c r="P1028">
        <f t="shared" si="33"/>
        <v>57.381803278688523</v>
      </c>
      <c r="Q1028" t="s">
        <v>8325</v>
      </c>
      <c r="R1028" t="s">
        <v>8330</v>
      </c>
    </row>
    <row r="1029" spans="1:18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32"/>
        <v>103.09292094387415</v>
      </c>
      <c r="P1029">
        <f t="shared" si="33"/>
        <v>69.666666666666671</v>
      </c>
      <c r="Q1029" t="s">
        <v>8325</v>
      </c>
      <c r="R1029" t="s">
        <v>8330</v>
      </c>
    </row>
    <row r="1030" spans="1:18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32"/>
        <v>117.27000000000001</v>
      </c>
      <c r="P1030">
        <f t="shared" si="33"/>
        <v>45.988235294117644</v>
      </c>
      <c r="Q1030" t="s">
        <v>8325</v>
      </c>
      <c r="R1030" t="s">
        <v>8330</v>
      </c>
    </row>
    <row r="1031" spans="1:18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32"/>
        <v>111.75999999999999</v>
      </c>
      <c r="P1031">
        <f t="shared" si="33"/>
        <v>79.262411347517727</v>
      </c>
      <c r="Q1031" t="s">
        <v>8325</v>
      </c>
      <c r="R1031" t="s">
        <v>8330</v>
      </c>
    </row>
    <row r="1032" spans="1:18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32"/>
        <v>342.09999999999997</v>
      </c>
      <c r="P1032">
        <f t="shared" si="33"/>
        <v>43.031446540880502</v>
      </c>
      <c r="Q1032" t="s">
        <v>8325</v>
      </c>
      <c r="R1032" t="s">
        <v>8330</v>
      </c>
    </row>
    <row r="1033" spans="1:18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32"/>
        <v>107.4</v>
      </c>
      <c r="P1033">
        <f t="shared" si="33"/>
        <v>108.48484848484848</v>
      </c>
      <c r="Q1033" t="s">
        <v>8325</v>
      </c>
      <c r="R1033" t="s">
        <v>8330</v>
      </c>
    </row>
    <row r="1034" spans="1:18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32"/>
        <v>108.49703703703703</v>
      </c>
      <c r="P1034">
        <f t="shared" si="33"/>
        <v>61.029583333333335</v>
      </c>
      <c r="Q1034" t="s">
        <v>8325</v>
      </c>
      <c r="R1034" t="s">
        <v>8330</v>
      </c>
    </row>
    <row r="1035" spans="1:18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32"/>
        <v>102.86144578313252</v>
      </c>
      <c r="P1035">
        <f t="shared" si="33"/>
        <v>50.592592592592595</v>
      </c>
      <c r="Q1035" t="s">
        <v>8325</v>
      </c>
      <c r="R1035" t="s">
        <v>8330</v>
      </c>
    </row>
    <row r="1036" spans="1:18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32"/>
        <v>130.0018</v>
      </c>
      <c r="P1036">
        <f t="shared" si="33"/>
        <v>39.157168674698795</v>
      </c>
      <c r="Q1036" t="s">
        <v>8325</v>
      </c>
      <c r="R1036" t="s">
        <v>8330</v>
      </c>
    </row>
    <row r="1037" spans="1:18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32"/>
        <v>107.65217391304347</v>
      </c>
      <c r="P1037">
        <f t="shared" si="33"/>
        <v>65.15789473684211</v>
      </c>
      <c r="Q1037" t="s">
        <v>8325</v>
      </c>
      <c r="R1037" t="s">
        <v>8330</v>
      </c>
    </row>
    <row r="1038" spans="1:18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32"/>
        <v>112.36044444444444</v>
      </c>
      <c r="P1038">
        <f t="shared" si="33"/>
        <v>23.963127962085309</v>
      </c>
      <c r="Q1038" t="s">
        <v>8325</v>
      </c>
      <c r="R1038" t="s">
        <v>8330</v>
      </c>
    </row>
    <row r="1039" spans="1:18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32"/>
        <v>102.1</v>
      </c>
      <c r="P1039">
        <f t="shared" si="33"/>
        <v>48.61904761904762</v>
      </c>
      <c r="Q1039" t="s">
        <v>8325</v>
      </c>
      <c r="R1039" t="s">
        <v>8330</v>
      </c>
    </row>
    <row r="1040" spans="1:18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32"/>
        <v>145.33333333333334</v>
      </c>
      <c r="P1040">
        <f t="shared" si="33"/>
        <v>35.73770491803279</v>
      </c>
      <c r="Q1040" t="s">
        <v>8325</v>
      </c>
      <c r="R1040" t="s">
        <v>8330</v>
      </c>
    </row>
    <row r="1041" spans="1:18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32"/>
        <v>128.19999999999999</v>
      </c>
      <c r="P1041">
        <f t="shared" si="33"/>
        <v>21.366666666666667</v>
      </c>
      <c r="Q1041" t="s">
        <v>8325</v>
      </c>
      <c r="R1041" t="s">
        <v>8330</v>
      </c>
    </row>
    <row r="1042" spans="1:18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32"/>
        <v>0.29411764705882354</v>
      </c>
      <c r="P1042">
        <f t="shared" si="33"/>
        <v>250</v>
      </c>
      <c r="Q1042" t="s">
        <v>8331</v>
      </c>
      <c r="R1042" t="s">
        <v>8332</v>
      </c>
    </row>
    <row r="1043" spans="1:18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32"/>
        <v>0</v>
      </c>
      <c r="P1043" t="e">
        <f t="shared" si="33"/>
        <v>#DIV/0!</v>
      </c>
      <c r="Q1043" t="s">
        <v>8331</v>
      </c>
      <c r="R1043" t="s">
        <v>8332</v>
      </c>
    </row>
    <row r="1044" spans="1:18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32"/>
        <v>1.5384615384615385</v>
      </c>
      <c r="P1044">
        <f t="shared" si="33"/>
        <v>10</v>
      </c>
      <c r="Q1044" t="s">
        <v>8331</v>
      </c>
      <c r="R1044" t="s">
        <v>8332</v>
      </c>
    </row>
    <row r="1045" spans="1:18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32"/>
        <v>8.5370000000000008</v>
      </c>
      <c r="P1045">
        <f t="shared" si="33"/>
        <v>29.236301369863014</v>
      </c>
      <c r="Q1045" t="s">
        <v>8331</v>
      </c>
      <c r="R1045" t="s">
        <v>8332</v>
      </c>
    </row>
    <row r="1046" spans="1:18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32"/>
        <v>8.5714285714285715E-2</v>
      </c>
      <c r="P1046">
        <f t="shared" si="33"/>
        <v>3</v>
      </c>
      <c r="Q1046" t="s">
        <v>8331</v>
      </c>
      <c r="R1046" t="s">
        <v>8332</v>
      </c>
    </row>
    <row r="1047" spans="1:18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32"/>
        <v>2.6599999999999997</v>
      </c>
      <c r="P1047">
        <f t="shared" si="33"/>
        <v>33.25</v>
      </c>
      <c r="Q1047" t="s">
        <v>8331</v>
      </c>
      <c r="R1047" t="s">
        <v>8332</v>
      </c>
    </row>
    <row r="1048" spans="1:18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32"/>
        <v>0</v>
      </c>
      <c r="P1048" t="e">
        <f t="shared" si="33"/>
        <v>#DIV/0!</v>
      </c>
      <c r="Q1048" t="s">
        <v>8331</v>
      </c>
      <c r="R1048" t="s">
        <v>8332</v>
      </c>
    </row>
    <row r="1049" spans="1:18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32"/>
        <v>0.05</v>
      </c>
      <c r="P1049">
        <f t="shared" si="33"/>
        <v>1</v>
      </c>
      <c r="Q1049" t="s">
        <v>8331</v>
      </c>
      <c r="R1049" t="s">
        <v>8332</v>
      </c>
    </row>
    <row r="1050" spans="1:18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32"/>
        <v>1.4133333333333333</v>
      </c>
      <c r="P1050">
        <f t="shared" si="33"/>
        <v>53</v>
      </c>
      <c r="Q1050" t="s">
        <v>8331</v>
      </c>
      <c r="R1050" t="s">
        <v>8332</v>
      </c>
    </row>
    <row r="1051" spans="1:18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32"/>
        <v>0</v>
      </c>
      <c r="P1051" t="e">
        <f t="shared" si="33"/>
        <v>#DIV/0!</v>
      </c>
      <c r="Q1051" t="s">
        <v>8331</v>
      </c>
      <c r="R1051" t="s">
        <v>8332</v>
      </c>
    </row>
    <row r="1052" spans="1:18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32"/>
        <v>0</v>
      </c>
      <c r="P1052" t="e">
        <f t="shared" si="33"/>
        <v>#DIV/0!</v>
      </c>
      <c r="Q1052" t="s">
        <v>8331</v>
      </c>
      <c r="R1052" t="s">
        <v>8332</v>
      </c>
    </row>
    <row r="1053" spans="1:18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32"/>
        <v>0</v>
      </c>
      <c r="P1053" t="e">
        <f t="shared" si="33"/>
        <v>#DIV/0!</v>
      </c>
      <c r="Q1053" t="s">
        <v>8331</v>
      </c>
      <c r="R1053" t="s">
        <v>8332</v>
      </c>
    </row>
    <row r="1054" spans="1:18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32"/>
        <v>0</v>
      </c>
      <c r="P1054" t="e">
        <f t="shared" si="33"/>
        <v>#DIV/0!</v>
      </c>
      <c r="Q1054" t="s">
        <v>8331</v>
      </c>
      <c r="R1054" t="s">
        <v>8332</v>
      </c>
    </row>
    <row r="1055" spans="1:18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32"/>
        <v>1</v>
      </c>
      <c r="P1055">
        <f t="shared" si="33"/>
        <v>15</v>
      </c>
      <c r="Q1055" t="s">
        <v>8331</v>
      </c>
      <c r="R1055" t="s">
        <v>8332</v>
      </c>
    </row>
    <row r="1056" spans="1:18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32"/>
        <v>0</v>
      </c>
      <c r="P1056" t="e">
        <f t="shared" si="33"/>
        <v>#DIV/0!</v>
      </c>
      <c r="Q1056" t="s">
        <v>8331</v>
      </c>
      <c r="R1056" t="s">
        <v>8332</v>
      </c>
    </row>
    <row r="1057" spans="1:18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32"/>
        <v>0</v>
      </c>
      <c r="P1057" t="e">
        <f t="shared" si="33"/>
        <v>#DIV/0!</v>
      </c>
      <c r="Q1057" t="s">
        <v>8331</v>
      </c>
      <c r="R1057" t="s">
        <v>8332</v>
      </c>
    </row>
    <row r="1058" spans="1:18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32"/>
        <v>0</v>
      </c>
      <c r="P1058" t="e">
        <f t="shared" si="33"/>
        <v>#DIV/0!</v>
      </c>
      <c r="Q1058" t="s">
        <v>8331</v>
      </c>
      <c r="R1058" t="s">
        <v>8332</v>
      </c>
    </row>
    <row r="1059" spans="1:18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32"/>
        <v>0</v>
      </c>
      <c r="P1059" t="e">
        <f t="shared" si="33"/>
        <v>#DIV/0!</v>
      </c>
      <c r="Q1059" t="s">
        <v>8331</v>
      </c>
      <c r="R1059" t="s">
        <v>8332</v>
      </c>
    </row>
    <row r="1060" spans="1:18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32"/>
        <v>0</v>
      </c>
      <c r="P1060" t="e">
        <f t="shared" si="33"/>
        <v>#DIV/0!</v>
      </c>
      <c r="Q1060" t="s">
        <v>8331</v>
      </c>
      <c r="R1060" t="s">
        <v>8332</v>
      </c>
    </row>
    <row r="1061" spans="1:18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32"/>
        <v>0</v>
      </c>
      <c r="P1061" t="e">
        <f t="shared" si="33"/>
        <v>#DIV/0!</v>
      </c>
      <c r="Q1061" t="s">
        <v>8331</v>
      </c>
      <c r="R1061" t="s">
        <v>8332</v>
      </c>
    </row>
    <row r="1062" spans="1:18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32"/>
        <v>1</v>
      </c>
      <c r="P1062">
        <f t="shared" si="33"/>
        <v>50</v>
      </c>
      <c r="Q1062" t="s">
        <v>8331</v>
      </c>
      <c r="R1062" t="s">
        <v>8332</v>
      </c>
    </row>
    <row r="1063" spans="1:18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32"/>
        <v>0</v>
      </c>
      <c r="P1063" t="e">
        <f t="shared" si="33"/>
        <v>#DIV/0!</v>
      </c>
      <c r="Q1063" t="s">
        <v>8331</v>
      </c>
      <c r="R1063" t="s">
        <v>8332</v>
      </c>
    </row>
    <row r="1064" spans="1:18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32"/>
        <v>95.477386934673376</v>
      </c>
      <c r="P1064">
        <f t="shared" si="33"/>
        <v>47.5</v>
      </c>
      <c r="Q1064" t="s">
        <v>8331</v>
      </c>
      <c r="R1064" t="s">
        <v>8332</v>
      </c>
    </row>
    <row r="1065" spans="1:18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32"/>
        <v>0</v>
      </c>
      <c r="P1065" t="e">
        <f t="shared" si="33"/>
        <v>#DIV/0!</v>
      </c>
      <c r="Q1065" t="s">
        <v>8331</v>
      </c>
      <c r="R1065" t="s">
        <v>8332</v>
      </c>
    </row>
    <row r="1066" spans="1:18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32"/>
        <v>8.974444444444444</v>
      </c>
      <c r="P1066">
        <f t="shared" si="33"/>
        <v>65.666666666666671</v>
      </c>
      <c r="Q1066" t="s">
        <v>8333</v>
      </c>
      <c r="R1066" t="s">
        <v>8334</v>
      </c>
    </row>
    <row r="1067" spans="1:18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32"/>
        <v>2.7</v>
      </c>
      <c r="P1067">
        <f t="shared" si="33"/>
        <v>16.2</v>
      </c>
      <c r="Q1067" t="s">
        <v>8333</v>
      </c>
      <c r="R1067" t="s">
        <v>8334</v>
      </c>
    </row>
    <row r="1068" spans="1:18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32"/>
        <v>3.3673333333333333</v>
      </c>
      <c r="P1068">
        <f t="shared" si="33"/>
        <v>34.128378378378379</v>
      </c>
      <c r="Q1068" t="s">
        <v>8333</v>
      </c>
      <c r="R1068" t="s">
        <v>8334</v>
      </c>
    </row>
    <row r="1069" spans="1:18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32"/>
        <v>26</v>
      </c>
      <c r="P1069">
        <f t="shared" si="33"/>
        <v>13</v>
      </c>
      <c r="Q1069" t="s">
        <v>8333</v>
      </c>
      <c r="R1069" t="s">
        <v>8334</v>
      </c>
    </row>
    <row r="1070" spans="1:18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32"/>
        <v>0.15</v>
      </c>
      <c r="P1070">
        <f t="shared" si="33"/>
        <v>11.25</v>
      </c>
      <c r="Q1070" t="s">
        <v>8333</v>
      </c>
      <c r="R1070" t="s">
        <v>8334</v>
      </c>
    </row>
    <row r="1071" spans="1:18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32"/>
        <v>38.636363636363633</v>
      </c>
      <c r="P1071">
        <f t="shared" si="33"/>
        <v>40.476190476190474</v>
      </c>
      <c r="Q1071" t="s">
        <v>8333</v>
      </c>
      <c r="R1071" t="s">
        <v>8334</v>
      </c>
    </row>
    <row r="1072" spans="1:18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32"/>
        <v>0.70000000000000007</v>
      </c>
      <c r="P1072">
        <f t="shared" si="33"/>
        <v>35</v>
      </c>
      <c r="Q1072" t="s">
        <v>8333</v>
      </c>
      <c r="R1072" t="s">
        <v>8334</v>
      </c>
    </row>
    <row r="1073" spans="1:18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32"/>
        <v>0</v>
      </c>
      <c r="P1073" t="e">
        <f t="shared" si="33"/>
        <v>#DIV/0!</v>
      </c>
      <c r="Q1073" t="s">
        <v>8333</v>
      </c>
      <c r="R1073" t="s">
        <v>8334</v>
      </c>
    </row>
    <row r="1074" spans="1:18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32"/>
        <v>6.8000000000000005E-2</v>
      </c>
      <c r="P1074">
        <f t="shared" si="33"/>
        <v>12.75</v>
      </c>
      <c r="Q1074" t="s">
        <v>8333</v>
      </c>
      <c r="R1074" t="s">
        <v>8334</v>
      </c>
    </row>
    <row r="1075" spans="1:18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32"/>
        <v>1.3333333333333335</v>
      </c>
      <c r="P1075">
        <f t="shared" si="33"/>
        <v>10</v>
      </c>
      <c r="Q1075" t="s">
        <v>8333</v>
      </c>
      <c r="R1075" t="s">
        <v>8334</v>
      </c>
    </row>
    <row r="1076" spans="1:18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32"/>
        <v>6.3092592592592585</v>
      </c>
      <c r="P1076">
        <f t="shared" si="33"/>
        <v>113.56666666666666</v>
      </c>
      <c r="Q1076" t="s">
        <v>8333</v>
      </c>
      <c r="R1076" t="s">
        <v>8334</v>
      </c>
    </row>
    <row r="1077" spans="1:18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32"/>
        <v>4.5</v>
      </c>
      <c r="P1077">
        <f t="shared" si="33"/>
        <v>15</v>
      </c>
      <c r="Q1077" t="s">
        <v>8333</v>
      </c>
      <c r="R1077" t="s">
        <v>8334</v>
      </c>
    </row>
    <row r="1078" spans="1:18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32"/>
        <v>62.765333333333331</v>
      </c>
      <c r="P1078">
        <f t="shared" si="33"/>
        <v>48.281025641025643</v>
      </c>
      <c r="Q1078" t="s">
        <v>8333</v>
      </c>
      <c r="R1078" t="s">
        <v>8334</v>
      </c>
    </row>
    <row r="1079" spans="1:18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32"/>
        <v>29.376000000000001</v>
      </c>
      <c r="P1079">
        <f t="shared" si="33"/>
        <v>43.976047904191617</v>
      </c>
      <c r="Q1079" t="s">
        <v>8333</v>
      </c>
      <c r="R1079" t="s">
        <v>8334</v>
      </c>
    </row>
    <row r="1080" spans="1:18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32"/>
        <v>7.5</v>
      </c>
      <c r="P1080">
        <f t="shared" si="33"/>
        <v>9</v>
      </c>
      <c r="Q1080" t="s">
        <v>8333</v>
      </c>
      <c r="R1080" t="s">
        <v>8334</v>
      </c>
    </row>
    <row r="1081" spans="1:18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32"/>
        <v>2.6076923076923078</v>
      </c>
      <c r="P1081">
        <f t="shared" si="33"/>
        <v>37.666666666666664</v>
      </c>
      <c r="Q1081" t="s">
        <v>8333</v>
      </c>
      <c r="R1081" t="s">
        <v>8334</v>
      </c>
    </row>
    <row r="1082" spans="1:18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32"/>
        <v>9.1050000000000004</v>
      </c>
      <c r="P1082">
        <f t="shared" si="33"/>
        <v>18.581632653061224</v>
      </c>
      <c r="Q1082" t="s">
        <v>8333</v>
      </c>
      <c r="R1082" t="s">
        <v>8334</v>
      </c>
    </row>
    <row r="1083" spans="1:18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32"/>
        <v>1.7647058823529412E-2</v>
      </c>
      <c r="P1083">
        <f t="shared" si="33"/>
        <v>3</v>
      </c>
      <c r="Q1083" t="s">
        <v>8333</v>
      </c>
      <c r="R1083" t="s">
        <v>8334</v>
      </c>
    </row>
    <row r="1084" spans="1:18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32"/>
        <v>0.55999999999999994</v>
      </c>
      <c r="P1084">
        <f t="shared" si="33"/>
        <v>18.666666666666668</v>
      </c>
      <c r="Q1084" t="s">
        <v>8333</v>
      </c>
      <c r="R1084" t="s">
        <v>8334</v>
      </c>
    </row>
    <row r="1085" spans="1:18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32"/>
        <v>0.82000000000000006</v>
      </c>
      <c r="P1085">
        <f t="shared" si="33"/>
        <v>410</v>
      </c>
      <c r="Q1085" t="s">
        <v>8333</v>
      </c>
      <c r="R1085" t="s">
        <v>8334</v>
      </c>
    </row>
    <row r="1086" spans="1:18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32"/>
        <v>0</v>
      </c>
      <c r="P1086" t="e">
        <f t="shared" si="33"/>
        <v>#DIV/0!</v>
      </c>
      <c r="Q1086" t="s">
        <v>8333</v>
      </c>
      <c r="R1086" t="s">
        <v>8334</v>
      </c>
    </row>
    <row r="1087" spans="1:18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32"/>
        <v>3.42</v>
      </c>
      <c r="P1087">
        <f t="shared" si="33"/>
        <v>114</v>
      </c>
      <c r="Q1087" t="s">
        <v>8333</v>
      </c>
      <c r="R1087" t="s">
        <v>8334</v>
      </c>
    </row>
    <row r="1088" spans="1:18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32"/>
        <v>8.3333333333333343E-2</v>
      </c>
      <c r="P1088">
        <f t="shared" si="33"/>
        <v>7.5</v>
      </c>
      <c r="Q1088" t="s">
        <v>8333</v>
      </c>
      <c r="R1088" t="s">
        <v>8334</v>
      </c>
    </row>
    <row r="1089" spans="1:18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32"/>
        <v>0</v>
      </c>
      <c r="P1089" t="e">
        <f t="shared" si="33"/>
        <v>#DIV/0!</v>
      </c>
      <c r="Q1089" t="s">
        <v>8333</v>
      </c>
      <c r="R1089" t="s">
        <v>8334</v>
      </c>
    </row>
    <row r="1090" spans="1:18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32"/>
        <v>14.182977777777777</v>
      </c>
      <c r="P1090">
        <f t="shared" si="33"/>
        <v>43.41727891156463</v>
      </c>
      <c r="Q1090" t="s">
        <v>8333</v>
      </c>
      <c r="R1090" t="s">
        <v>8334</v>
      </c>
    </row>
    <row r="1091" spans="1:18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34">E1091/D1091*100</f>
        <v>7.8266666666666662</v>
      </c>
      <c r="P1091">
        <f t="shared" ref="P1091:P1154" si="35">E1091/L1091</f>
        <v>23.959183673469386</v>
      </c>
      <c r="Q1091" t="s">
        <v>8333</v>
      </c>
      <c r="R1091" t="s">
        <v>8334</v>
      </c>
    </row>
    <row r="1092" spans="1:18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34"/>
        <v>3.8464497269020695E-2</v>
      </c>
      <c r="P1092">
        <f t="shared" si="35"/>
        <v>5</v>
      </c>
      <c r="Q1092" t="s">
        <v>8333</v>
      </c>
      <c r="R1092" t="s">
        <v>8334</v>
      </c>
    </row>
    <row r="1093" spans="1:18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34"/>
        <v>12.5</v>
      </c>
      <c r="P1093">
        <f t="shared" si="35"/>
        <v>12.5</v>
      </c>
      <c r="Q1093" t="s">
        <v>8333</v>
      </c>
      <c r="R1093" t="s">
        <v>8334</v>
      </c>
    </row>
    <row r="1094" spans="1:18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34"/>
        <v>1.05</v>
      </c>
      <c r="P1094">
        <f t="shared" si="35"/>
        <v>3</v>
      </c>
      <c r="Q1094" t="s">
        <v>8333</v>
      </c>
      <c r="R1094" t="s">
        <v>8334</v>
      </c>
    </row>
    <row r="1095" spans="1:18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34"/>
        <v>14.083333333333334</v>
      </c>
      <c r="P1095">
        <f t="shared" si="35"/>
        <v>10.5625</v>
      </c>
      <c r="Q1095" t="s">
        <v>8333</v>
      </c>
      <c r="R1095" t="s">
        <v>8334</v>
      </c>
    </row>
    <row r="1096" spans="1:18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34"/>
        <v>18.300055555555556</v>
      </c>
      <c r="P1096">
        <f t="shared" si="35"/>
        <v>122.00037037037038</v>
      </c>
      <c r="Q1096" t="s">
        <v>8333</v>
      </c>
      <c r="R1096" t="s">
        <v>8334</v>
      </c>
    </row>
    <row r="1097" spans="1:18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34"/>
        <v>5.0347999999999997</v>
      </c>
      <c r="P1097">
        <f t="shared" si="35"/>
        <v>267.80851063829789</v>
      </c>
      <c r="Q1097" t="s">
        <v>8333</v>
      </c>
      <c r="R1097" t="s">
        <v>8334</v>
      </c>
    </row>
    <row r="1098" spans="1:18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34"/>
        <v>17.933333333333334</v>
      </c>
      <c r="P1098">
        <f t="shared" si="35"/>
        <v>74.206896551724142</v>
      </c>
      <c r="Q1098" t="s">
        <v>8333</v>
      </c>
      <c r="R1098" t="s">
        <v>8334</v>
      </c>
    </row>
    <row r="1099" spans="1:18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34"/>
        <v>4.7E-2</v>
      </c>
      <c r="P1099">
        <f t="shared" si="35"/>
        <v>6.7142857142857144</v>
      </c>
      <c r="Q1099" t="s">
        <v>8333</v>
      </c>
      <c r="R1099" t="s">
        <v>8334</v>
      </c>
    </row>
    <row r="1100" spans="1:18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34"/>
        <v>7.2120000000000006</v>
      </c>
      <c r="P1100">
        <f t="shared" si="35"/>
        <v>81.954545454545453</v>
      </c>
      <c r="Q1100" t="s">
        <v>8333</v>
      </c>
      <c r="R1100" t="s">
        <v>8334</v>
      </c>
    </row>
    <row r="1101" spans="1:18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34"/>
        <v>0.5</v>
      </c>
      <c r="P1101">
        <f t="shared" si="35"/>
        <v>25</v>
      </c>
      <c r="Q1101" t="s">
        <v>8333</v>
      </c>
      <c r="R1101" t="s">
        <v>8334</v>
      </c>
    </row>
    <row r="1102" spans="1:18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34"/>
        <v>2.5</v>
      </c>
      <c r="P1102">
        <f t="shared" si="35"/>
        <v>10</v>
      </c>
      <c r="Q1102" t="s">
        <v>8333</v>
      </c>
      <c r="R1102" t="s">
        <v>8334</v>
      </c>
    </row>
    <row r="1103" spans="1:18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34"/>
        <v>4.1000000000000002E-2</v>
      </c>
      <c r="P1103">
        <f t="shared" si="35"/>
        <v>6.833333333333333</v>
      </c>
      <c r="Q1103" t="s">
        <v>8333</v>
      </c>
      <c r="R1103" t="s">
        <v>8334</v>
      </c>
    </row>
    <row r="1104" spans="1:18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34"/>
        <v>5.3125</v>
      </c>
      <c r="P1104">
        <f t="shared" si="35"/>
        <v>17.708333333333332</v>
      </c>
      <c r="Q1104" t="s">
        <v>8333</v>
      </c>
      <c r="R1104" t="s">
        <v>8334</v>
      </c>
    </row>
    <row r="1105" spans="1:18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34"/>
        <v>1.6199999999999999</v>
      </c>
      <c r="P1105">
        <f t="shared" si="35"/>
        <v>16.2</v>
      </c>
      <c r="Q1105" t="s">
        <v>8333</v>
      </c>
      <c r="R1105" t="s">
        <v>8334</v>
      </c>
    </row>
    <row r="1106" spans="1:18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34"/>
        <v>4.9516666666666671</v>
      </c>
      <c r="P1106">
        <f t="shared" si="35"/>
        <v>80.297297297297291</v>
      </c>
      <c r="Q1106" t="s">
        <v>8333</v>
      </c>
      <c r="R1106" t="s">
        <v>8334</v>
      </c>
    </row>
    <row r="1107" spans="1:18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34"/>
        <v>0.159</v>
      </c>
      <c r="P1107">
        <f t="shared" si="35"/>
        <v>71.55</v>
      </c>
      <c r="Q1107" t="s">
        <v>8333</v>
      </c>
      <c r="R1107" t="s">
        <v>8334</v>
      </c>
    </row>
    <row r="1108" spans="1:18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34"/>
        <v>41.25</v>
      </c>
      <c r="P1108">
        <f t="shared" si="35"/>
        <v>23.571428571428573</v>
      </c>
      <c r="Q1108" t="s">
        <v>8333</v>
      </c>
      <c r="R1108" t="s">
        <v>8334</v>
      </c>
    </row>
    <row r="1109" spans="1:18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34"/>
        <v>0</v>
      </c>
      <c r="P1109" t="e">
        <f t="shared" si="35"/>
        <v>#DIV/0!</v>
      </c>
      <c r="Q1109" t="s">
        <v>8333</v>
      </c>
      <c r="R1109" t="s">
        <v>8334</v>
      </c>
    </row>
    <row r="1110" spans="1:18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34"/>
        <v>2.93</v>
      </c>
      <c r="P1110">
        <f t="shared" si="35"/>
        <v>34.88095238095238</v>
      </c>
      <c r="Q1110" t="s">
        <v>8333</v>
      </c>
      <c r="R1110" t="s">
        <v>8334</v>
      </c>
    </row>
    <row r="1111" spans="1:18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34"/>
        <v>0.44999999999999996</v>
      </c>
      <c r="P1111">
        <f t="shared" si="35"/>
        <v>15</v>
      </c>
      <c r="Q1111" t="s">
        <v>8333</v>
      </c>
      <c r="R1111" t="s">
        <v>8334</v>
      </c>
    </row>
    <row r="1112" spans="1:18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34"/>
        <v>0.51</v>
      </c>
      <c r="P1112">
        <f t="shared" si="35"/>
        <v>23.181818181818183</v>
      </c>
      <c r="Q1112" t="s">
        <v>8333</v>
      </c>
      <c r="R1112" t="s">
        <v>8334</v>
      </c>
    </row>
    <row r="1113" spans="1:18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34"/>
        <v>0.04</v>
      </c>
      <c r="P1113">
        <f t="shared" si="35"/>
        <v>1</v>
      </c>
      <c r="Q1113" t="s">
        <v>8333</v>
      </c>
      <c r="R1113" t="s">
        <v>8334</v>
      </c>
    </row>
    <row r="1114" spans="1:18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34"/>
        <v>35.537409090909087</v>
      </c>
      <c r="P1114">
        <f t="shared" si="35"/>
        <v>100.23371794871794</v>
      </c>
      <c r="Q1114" t="s">
        <v>8333</v>
      </c>
      <c r="R1114" t="s">
        <v>8334</v>
      </c>
    </row>
    <row r="1115" spans="1:18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34"/>
        <v>0.5</v>
      </c>
      <c r="P1115">
        <f t="shared" si="35"/>
        <v>5</v>
      </c>
      <c r="Q1115" t="s">
        <v>8333</v>
      </c>
      <c r="R1115" t="s">
        <v>8334</v>
      </c>
    </row>
    <row r="1116" spans="1:18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34"/>
        <v>0.16666666666666669</v>
      </c>
      <c r="P1116">
        <f t="shared" si="35"/>
        <v>3.3333333333333335</v>
      </c>
      <c r="Q1116" t="s">
        <v>8333</v>
      </c>
      <c r="R1116" t="s">
        <v>8334</v>
      </c>
    </row>
    <row r="1117" spans="1:18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34"/>
        <v>0.13250000000000001</v>
      </c>
      <c r="P1117">
        <f t="shared" si="35"/>
        <v>13.25</v>
      </c>
      <c r="Q1117" t="s">
        <v>8333</v>
      </c>
      <c r="R1117" t="s">
        <v>8334</v>
      </c>
    </row>
    <row r="1118" spans="1:18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34"/>
        <v>3.5704000000000007E-2</v>
      </c>
      <c r="P1118">
        <f t="shared" si="35"/>
        <v>17.852</v>
      </c>
      <c r="Q1118" t="s">
        <v>8333</v>
      </c>
      <c r="R1118" t="s">
        <v>8334</v>
      </c>
    </row>
    <row r="1119" spans="1:18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34"/>
        <v>8.3000000000000007</v>
      </c>
      <c r="P1119">
        <f t="shared" si="35"/>
        <v>10.375</v>
      </c>
      <c r="Q1119" t="s">
        <v>8333</v>
      </c>
      <c r="R1119" t="s">
        <v>8334</v>
      </c>
    </row>
    <row r="1120" spans="1:18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34"/>
        <v>2.4222222222222221</v>
      </c>
      <c r="P1120">
        <f t="shared" si="35"/>
        <v>36.333333333333336</v>
      </c>
      <c r="Q1120" t="s">
        <v>8333</v>
      </c>
      <c r="R1120" t="s">
        <v>8334</v>
      </c>
    </row>
    <row r="1121" spans="1:18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34"/>
        <v>0.23809523809523811</v>
      </c>
      <c r="P1121">
        <f t="shared" si="35"/>
        <v>5</v>
      </c>
      <c r="Q1121" t="s">
        <v>8333</v>
      </c>
      <c r="R1121" t="s">
        <v>8334</v>
      </c>
    </row>
    <row r="1122" spans="1:18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34"/>
        <v>0</v>
      </c>
      <c r="P1122" t="e">
        <f t="shared" si="35"/>
        <v>#DIV/0!</v>
      </c>
      <c r="Q1122" t="s">
        <v>8333</v>
      </c>
      <c r="R1122" t="s">
        <v>8334</v>
      </c>
    </row>
    <row r="1123" spans="1:18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34"/>
        <v>1.1599999999999999E-2</v>
      </c>
      <c r="P1123">
        <f t="shared" si="35"/>
        <v>5.8</v>
      </c>
      <c r="Q1123" t="s">
        <v>8333</v>
      </c>
      <c r="R1123" t="s">
        <v>8334</v>
      </c>
    </row>
    <row r="1124" spans="1:18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34"/>
        <v>0</v>
      </c>
      <c r="P1124" t="e">
        <f t="shared" si="35"/>
        <v>#DIV/0!</v>
      </c>
      <c r="Q1124" t="s">
        <v>8333</v>
      </c>
      <c r="R1124" t="s">
        <v>8334</v>
      </c>
    </row>
    <row r="1125" spans="1:18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34"/>
        <v>0.22</v>
      </c>
      <c r="P1125">
        <f t="shared" si="35"/>
        <v>3.6666666666666665</v>
      </c>
      <c r="Q1125" t="s">
        <v>8333</v>
      </c>
      <c r="R1125" t="s">
        <v>8334</v>
      </c>
    </row>
    <row r="1126" spans="1:18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34"/>
        <v>0.47222222222222221</v>
      </c>
      <c r="P1126">
        <f t="shared" si="35"/>
        <v>60.714285714285715</v>
      </c>
      <c r="Q1126" t="s">
        <v>8333</v>
      </c>
      <c r="R1126" t="s">
        <v>8335</v>
      </c>
    </row>
    <row r="1127" spans="1:18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34"/>
        <v>0</v>
      </c>
      <c r="P1127" t="e">
        <f t="shared" si="35"/>
        <v>#DIV/0!</v>
      </c>
      <c r="Q1127" t="s">
        <v>8333</v>
      </c>
      <c r="R1127" t="s">
        <v>8335</v>
      </c>
    </row>
    <row r="1128" spans="1:18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34"/>
        <v>0.5</v>
      </c>
      <c r="P1128">
        <f t="shared" si="35"/>
        <v>5</v>
      </c>
      <c r="Q1128" t="s">
        <v>8333</v>
      </c>
      <c r="R1128" t="s">
        <v>8335</v>
      </c>
    </row>
    <row r="1129" spans="1:18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34"/>
        <v>1.6714285714285713</v>
      </c>
      <c r="P1129">
        <f t="shared" si="35"/>
        <v>25.434782608695652</v>
      </c>
      <c r="Q1129" t="s">
        <v>8333</v>
      </c>
      <c r="R1129" t="s">
        <v>8335</v>
      </c>
    </row>
    <row r="1130" spans="1:18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34"/>
        <v>0.1</v>
      </c>
      <c r="P1130">
        <f t="shared" si="35"/>
        <v>1</v>
      </c>
      <c r="Q1130" t="s">
        <v>8333</v>
      </c>
      <c r="R1130" t="s">
        <v>8335</v>
      </c>
    </row>
    <row r="1131" spans="1:18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34"/>
        <v>0.105</v>
      </c>
      <c r="P1131">
        <f t="shared" si="35"/>
        <v>10.5</v>
      </c>
      <c r="Q1131" t="s">
        <v>8333</v>
      </c>
      <c r="R1131" t="s">
        <v>8335</v>
      </c>
    </row>
    <row r="1132" spans="1:18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34"/>
        <v>0.22</v>
      </c>
      <c r="P1132">
        <f t="shared" si="35"/>
        <v>3.6666666666666665</v>
      </c>
      <c r="Q1132" t="s">
        <v>8333</v>
      </c>
      <c r="R1132" t="s">
        <v>8335</v>
      </c>
    </row>
    <row r="1133" spans="1:18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34"/>
        <v>0</v>
      </c>
      <c r="P1133" t="e">
        <f t="shared" si="35"/>
        <v>#DIV/0!</v>
      </c>
      <c r="Q1133" t="s">
        <v>8333</v>
      </c>
      <c r="R1133" t="s">
        <v>8335</v>
      </c>
    </row>
    <row r="1134" spans="1:18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34"/>
        <v>14.38</v>
      </c>
      <c r="P1134">
        <f t="shared" si="35"/>
        <v>110.61538461538461</v>
      </c>
      <c r="Q1134" t="s">
        <v>8333</v>
      </c>
      <c r="R1134" t="s">
        <v>8335</v>
      </c>
    </row>
    <row r="1135" spans="1:18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34"/>
        <v>0.66666666666666674</v>
      </c>
      <c r="P1135">
        <f t="shared" si="35"/>
        <v>20</v>
      </c>
      <c r="Q1135" t="s">
        <v>8333</v>
      </c>
      <c r="R1135" t="s">
        <v>8335</v>
      </c>
    </row>
    <row r="1136" spans="1:18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34"/>
        <v>4.0000000000000001E-3</v>
      </c>
      <c r="P1136">
        <f t="shared" si="35"/>
        <v>1</v>
      </c>
      <c r="Q1136" t="s">
        <v>8333</v>
      </c>
      <c r="R1136" t="s">
        <v>8335</v>
      </c>
    </row>
    <row r="1137" spans="1:18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34"/>
        <v>5</v>
      </c>
      <c r="P1137">
        <f t="shared" si="35"/>
        <v>50</v>
      </c>
      <c r="Q1137" t="s">
        <v>8333</v>
      </c>
      <c r="R1137" t="s">
        <v>8335</v>
      </c>
    </row>
    <row r="1138" spans="1:18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34"/>
        <v>6.4439140811455857</v>
      </c>
      <c r="P1138">
        <f t="shared" si="35"/>
        <v>45</v>
      </c>
      <c r="Q1138" t="s">
        <v>8333</v>
      </c>
      <c r="R1138" t="s">
        <v>8335</v>
      </c>
    </row>
    <row r="1139" spans="1:18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34"/>
        <v>39.5</v>
      </c>
      <c r="P1139">
        <f t="shared" si="35"/>
        <v>253.2051282051282</v>
      </c>
      <c r="Q1139" t="s">
        <v>8333</v>
      </c>
      <c r="R1139" t="s">
        <v>8335</v>
      </c>
    </row>
    <row r="1140" spans="1:18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34"/>
        <v>0.35714285714285715</v>
      </c>
      <c r="P1140">
        <f t="shared" si="35"/>
        <v>31.25</v>
      </c>
      <c r="Q1140" t="s">
        <v>8333</v>
      </c>
      <c r="R1140" t="s">
        <v>8335</v>
      </c>
    </row>
    <row r="1141" spans="1:18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34"/>
        <v>6.25E-2</v>
      </c>
      <c r="P1141">
        <f t="shared" si="35"/>
        <v>5</v>
      </c>
      <c r="Q1141" t="s">
        <v>8333</v>
      </c>
      <c r="R1141" t="s">
        <v>8335</v>
      </c>
    </row>
    <row r="1142" spans="1:18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34"/>
        <v>0</v>
      </c>
      <c r="P1142" t="e">
        <f t="shared" si="35"/>
        <v>#DIV/0!</v>
      </c>
      <c r="Q1142" t="s">
        <v>8333</v>
      </c>
      <c r="R1142" t="s">
        <v>8335</v>
      </c>
    </row>
    <row r="1143" spans="1:18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34"/>
        <v>0</v>
      </c>
      <c r="P1143" t="e">
        <f t="shared" si="35"/>
        <v>#DIV/0!</v>
      </c>
      <c r="Q1143" t="s">
        <v>8333</v>
      </c>
      <c r="R1143" t="s">
        <v>8335</v>
      </c>
    </row>
    <row r="1144" spans="1:18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34"/>
        <v>0</v>
      </c>
      <c r="P1144" t="e">
        <f t="shared" si="35"/>
        <v>#DIV/0!</v>
      </c>
      <c r="Q1144" t="s">
        <v>8333</v>
      </c>
      <c r="R1144" t="s">
        <v>8335</v>
      </c>
    </row>
    <row r="1145" spans="1:18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34"/>
        <v>0.41333333333333333</v>
      </c>
      <c r="P1145">
        <f t="shared" si="35"/>
        <v>23.25</v>
      </c>
      <c r="Q1145" t="s">
        <v>8333</v>
      </c>
      <c r="R1145" t="s">
        <v>8335</v>
      </c>
    </row>
    <row r="1146" spans="1:18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34"/>
        <v>0</v>
      </c>
      <c r="P1146" t="e">
        <f t="shared" si="35"/>
        <v>#DIV/0!</v>
      </c>
      <c r="Q1146" t="s">
        <v>8336</v>
      </c>
      <c r="R1146" t="s">
        <v>8337</v>
      </c>
    </row>
    <row r="1147" spans="1:18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34"/>
        <v>0.125</v>
      </c>
      <c r="P1147">
        <f t="shared" si="35"/>
        <v>100</v>
      </c>
      <c r="Q1147" t="s">
        <v>8336</v>
      </c>
      <c r="R1147" t="s">
        <v>8337</v>
      </c>
    </row>
    <row r="1148" spans="1:18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34"/>
        <v>8.8333333333333339</v>
      </c>
      <c r="P1148">
        <f t="shared" si="35"/>
        <v>44.166666666666664</v>
      </c>
      <c r="Q1148" t="s">
        <v>8336</v>
      </c>
      <c r="R1148" t="s">
        <v>8337</v>
      </c>
    </row>
    <row r="1149" spans="1:18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34"/>
        <v>0</v>
      </c>
      <c r="P1149" t="e">
        <f t="shared" si="35"/>
        <v>#DIV/0!</v>
      </c>
      <c r="Q1149" t="s">
        <v>8336</v>
      </c>
      <c r="R1149" t="s">
        <v>8337</v>
      </c>
    </row>
    <row r="1150" spans="1:18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34"/>
        <v>0.48666666666666669</v>
      </c>
      <c r="P1150">
        <f t="shared" si="35"/>
        <v>24.333333333333332</v>
      </c>
      <c r="Q1150" t="s">
        <v>8336</v>
      </c>
      <c r="R1150" t="s">
        <v>8337</v>
      </c>
    </row>
    <row r="1151" spans="1:18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34"/>
        <v>0.15</v>
      </c>
      <c r="P1151">
        <f t="shared" si="35"/>
        <v>37.5</v>
      </c>
      <c r="Q1151" t="s">
        <v>8336</v>
      </c>
      <c r="R1151" t="s">
        <v>8337</v>
      </c>
    </row>
    <row r="1152" spans="1:18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34"/>
        <v>10.08</v>
      </c>
      <c r="P1152">
        <f t="shared" si="35"/>
        <v>42</v>
      </c>
      <c r="Q1152" t="s">
        <v>8336</v>
      </c>
      <c r="R1152" t="s">
        <v>8337</v>
      </c>
    </row>
    <row r="1153" spans="1:18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34"/>
        <v>0</v>
      </c>
      <c r="P1153" t="e">
        <f t="shared" si="35"/>
        <v>#DIV/0!</v>
      </c>
      <c r="Q1153" t="s">
        <v>8336</v>
      </c>
      <c r="R1153" t="s">
        <v>8337</v>
      </c>
    </row>
    <row r="1154" spans="1:18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34"/>
        <v>5.6937500000000005</v>
      </c>
      <c r="P1154">
        <f t="shared" si="35"/>
        <v>60.733333333333334</v>
      </c>
      <c r="Q1154" t="s">
        <v>8336</v>
      </c>
      <c r="R1154" t="s">
        <v>8337</v>
      </c>
    </row>
    <row r="1155" spans="1:18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36">E1155/D1155*100</f>
        <v>0.625</v>
      </c>
      <c r="P1155">
        <f t="shared" ref="P1155:P1218" si="37">E1155/L1155</f>
        <v>50</v>
      </c>
      <c r="Q1155" t="s">
        <v>8336</v>
      </c>
      <c r="R1155" t="s">
        <v>8337</v>
      </c>
    </row>
    <row r="1156" spans="1:18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36"/>
        <v>6.5</v>
      </c>
      <c r="P1156">
        <f t="shared" si="37"/>
        <v>108.33333333333333</v>
      </c>
      <c r="Q1156" t="s">
        <v>8336</v>
      </c>
      <c r="R1156" t="s">
        <v>8337</v>
      </c>
    </row>
    <row r="1157" spans="1:18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36"/>
        <v>0.752</v>
      </c>
      <c r="P1157">
        <f t="shared" si="37"/>
        <v>23.5</v>
      </c>
      <c r="Q1157" t="s">
        <v>8336</v>
      </c>
      <c r="R1157" t="s">
        <v>8337</v>
      </c>
    </row>
    <row r="1158" spans="1:18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36"/>
        <v>0</v>
      </c>
      <c r="P1158" t="e">
        <f t="shared" si="37"/>
        <v>#DIV/0!</v>
      </c>
      <c r="Q1158" t="s">
        <v>8336</v>
      </c>
      <c r="R1158" t="s">
        <v>8337</v>
      </c>
    </row>
    <row r="1159" spans="1:18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36"/>
        <v>1.51</v>
      </c>
      <c r="P1159">
        <f t="shared" si="37"/>
        <v>50.333333333333336</v>
      </c>
      <c r="Q1159" t="s">
        <v>8336</v>
      </c>
      <c r="R1159" t="s">
        <v>8337</v>
      </c>
    </row>
    <row r="1160" spans="1:18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36"/>
        <v>0.46666666666666673</v>
      </c>
      <c r="P1160">
        <f t="shared" si="37"/>
        <v>11.666666666666666</v>
      </c>
      <c r="Q1160" t="s">
        <v>8336</v>
      </c>
      <c r="R1160" t="s">
        <v>8337</v>
      </c>
    </row>
    <row r="1161" spans="1:18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36"/>
        <v>0</v>
      </c>
      <c r="P1161" t="e">
        <f t="shared" si="37"/>
        <v>#DIV/0!</v>
      </c>
      <c r="Q1161" t="s">
        <v>8336</v>
      </c>
      <c r="R1161" t="s">
        <v>8337</v>
      </c>
    </row>
    <row r="1162" spans="1:18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36"/>
        <v>3.85</v>
      </c>
      <c r="P1162">
        <f t="shared" si="37"/>
        <v>60.789473684210527</v>
      </c>
      <c r="Q1162" t="s">
        <v>8336</v>
      </c>
      <c r="R1162" t="s">
        <v>8337</v>
      </c>
    </row>
    <row r="1163" spans="1:18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36"/>
        <v>0</v>
      </c>
      <c r="P1163" t="e">
        <f t="shared" si="37"/>
        <v>#DIV/0!</v>
      </c>
      <c r="Q1163" t="s">
        <v>8336</v>
      </c>
      <c r="R1163" t="s">
        <v>8337</v>
      </c>
    </row>
    <row r="1164" spans="1:18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36"/>
        <v>5.8333333333333341E-2</v>
      </c>
      <c r="P1164">
        <f t="shared" si="37"/>
        <v>17.5</v>
      </c>
      <c r="Q1164" t="s">
        <v>8336</v>
      </c>
      <c r="R1164" t="s">
        <v>8337</v>
      </c>
    </row>
    <row r="1165" spans="1:18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36"/>
        <v>0</v>
      </c>
      <c r="P1165" t="e">
        <f t="shared" si="37"/>
        <v>#DIV/0!</v>
      </c>
      <c r="Q1165" t="s">
        <v>8336</v>
      </c>
      <c r="R1165" t="s">
        <v>8337</v>
      </c>
    </row>
    <row r="1166" spans="1:18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36"/>
        <v>0</v>
      </c>
      <c r="P1166" t="e">
        <f t="shared" si="37"/>
        <v>#DIV/0!</v>
      </c>
      <c r="Q1166" t="s">
        <v>8336</v>
      </c>
      <c r="R1166" t="s">
        <v>8337</v>
      </c>
    </row>
    <row r="1167" spans="1:18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36"/>
        <v>20.705000000000002</v>
      </c>
      <c r="P1167">
        <f t="shared" si="37"/>
        <v>82.82</v>
      </c>
      <c r="Q1167" t="s">
        <v>8336</v>
      </c>
      <c r="R1167" t="s">
        <v>8337</v>
      </c>
    </row>
    <row r="1168" spans="1:18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36"/>
        <v>19.139999999999997</v>
      </c>
      <c r="P1168">
        <f t="shared" si="37"/>
        <v>358.875</v>
      </c>
      <c r="Q1168" t="s">
        <v>8336</v>
      </c>
      <c r="R1168" t="s">
        <v>8337</v>
      </c>
    </row>
    <row r="1169" spans="1:18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36"/>
        <v>1.6316666666666666</v>
      </c>
      <c r="P1169">
        <f t="shared" si="37"/>
        <v>61.1875</v>
      </c>
      <c r="Q1169" t="s">
        <v>8336</v>
      </c>
      <c r="R1169" t="s">
        <v>8337</v>
      </c>
    </row>
    <row r="1170" spans="1:18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36"/>
        <v>5.6666666666666661</v>
      </c>
      <c r="P1170">
        <f t="shared" si="37"/>
        <v>340</v>
      </c>
      <c r="Q1170" t="s">
        <v>8336</v>
      </c>
      <c r="R1170" t="s">
        <v>8337</v>
      </c>
    </row>
    <row r="1171" spans="1:18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36"/>
        <v>0.16999999999999998</v>
      </c>
      <c r="P1171">
        <f t="shared" si="37"/>
        <v>5.666666666666667</v>
      </c>
      <c r="Q1171" t="s">
        <v>8336</v>
      </c>
      <c r="R1171" t="s">
        <v>8337</v>
      </c>
    </row>
    <row r="1172" spans="1:18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36"/>
        <v>0.4</v>
      </c>
      <c r="P1172">
        <f t="shared" si="37"/>
        <v>50</v>
      </c>
      <c r="Q1172" t="s">
        <v>8336</v>
      </c>
      <c r="R1172" t="s">
        <v>8337</v>
      </c>
    </row>
    <row r="1173" spans="1:18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36"/>
        <v>0.1</v>
      </c>
      <c r="P1173">
        <f t="shared" si="37"/>
        <v>25</v>
      </c>
      <c r="Q1173" t="s">
        <v>8336</v>
      </c>
      <c r="R1173" t="s">
        <v>8337</v>
      </c>
    </row>
    <row r="1174" spans="1:18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36"/>
        <v>0</v>
      </c>
      <c r="P1174" t="e">
        <f t="shared" si="37"/>
        <v>#DIV/0!</v>
      </c>
      <c r="Q1174" t="s">
        <v>8336</v>
      </c>
      <c r="R1174" t="s">
        <v>8337</v>
      </c>
    </row>
    <row r="1175" spans="1:18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36"/>
        <v>2.4E-2</v>
      </c>
      <c r="P1175">
        <f t="shared" si="37"/>
        <v>30</v>
      </c>
      <c r="Q1175" t="s">
        <v>8336</v>
      </c>
      <c r="R1175" t="s">
        <v>8337</v>
      </c>
    </row>
    <row r="1176" spans="1:18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36"/>
        <v>5.9066666666666672</v>
      </c>
      <c r="P1176">
        <f t="shared" si="37"/>
        <v>46.631578947368418</v>
      </c>
      <c r="Q1176" t="s">
        <v>8336</v>
      </c>
      <c r="R1176" t="s">
        <v>8337</v>
      </c>
    </row>
    <row r="1177" spans="1:18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36"/>
        <v>2.9250000000000003</v>
      </c>
      <c r="P1177">
        <f t="shared" si="37"/>
        <v>65</v>
      </c>
      <c r="Q1177" t="s">
        <v>8336</v>
      </c>
      <c r="R1177" t="s">
        <v>8337</v>
      </c>
    </row>
    <row r="1178" spans="1:18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36"/>
        <v>5.7142857142857143E-3</v>
      </c>
      <c r="P1178">
        <f t="shared" si="37"/>
        <v>10</v>
      </c>
      <c r="Q1178" t="s">
        <v>8336</v>
      </c>
      <c r="R1178" t="s">
        <v>8337</v>
      </c>
    </row>
    <row r="1179" spans="1:18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36"/>
        <v>0</v>
      </c>
      <c r="P1179" t="e">
        <f t="shared" si="37"/>
        <v>#DIV/0!</v>
      </c>
      <c r="Q1179" t="s">
        <v>8336</v>
      </c>
      <c r="R1179" t="s">
        <v>8337</v>
      </c>
    </row>
    <row r="1180" spans="1:18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36"/>
        <v>6.6666666666666671E-3</v>
      </c>
      <c r="P1180">
        <f t="shared" si="37"/>
        <v>5</v>
      </c>
      <c r="Q1180" t="s">
        <v>8336</v>
      </c>
      <c r="R1180" t="s">
        <v>8337</v>
      </c>
    </row>
    <row r="1181" spans="1:18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36"/>
        <v>5.3333333333333339</v>
      </c>
      <c r="P1181">
        <f t="shared" si="37"/>
        <v>640</v>
      </c>
      <c r="Q1181" t="s">
        <v>8336</v>
      </c>
      <c r="R1181" t="s">
        <v>8337</v>
      </c>
    </row>
    <row r="1182" spans="1:18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36"/>
        <v>11.75</v>
      </c>
      <c r="P1182">
        <f t="shared" si="37"/>
        <v>69.117647058823536</v>
      </c>
      <c r="Q1182" t="s">
        <v>8336</v>
      </c>
      <c r="R1182" t="s">
        <v>8337</v>
      </c>
    </row>
    <row r="1183" spans="1:18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36"/>
        <v>8.0000000000000002E-3</v>
      </c>
      <c r="P1183">
        <f t="shared" si="37"/>
        <v>1.3333333333333333</v>
      </c>
      <c r="Q1183" t="s">
        <v>8336</v>
      </c>
      <c r="R1183" t="s">
        <v>8337</v>
      </c>
    </row>
    <row r="1184" spans="1:18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36"/>
        <v>4.2</v>
      </c>
      <c r="P1184">
        <f t="shared" si="37"/>
        <v>10.5</v>
      </c>
      <c r="Q1184" t="s">
        <v>8336</v>
      </c>
      <c r="R1184" t="s">
        <v>8337</v>
      </c>
    </row>
    <row r="1185" spans="1:18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36"/>
        <v>4</v>
      </c>
      <c r="P1185">
        <f t="shared" si="37"/>
        <v>33.333333333333336</v>
      </c>
      <c r="Q1185" t="s">
        <v>8336</v>
      </c>
      <c r="R1185" t="s">
        <v>8337</v>
      </c>
    </row>
    <row r="1186" spans="1:18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36"/>
        <v>104.93636363636362</v>
      </c>
      <c r="P1186">
        <f t="shared" si="37"/>
        <v>61.562666666666665</v>
      </c>
      <c r="Q1186" t="s">
        <v>8338</v>
      </c>
      <c r="R1186" t="s">
        <v>8339</v>
      </c>
    </row>
    <row r="1187" spans="1:18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36"/>
        <v>105.44</v>
      </c>
      <c r="P1187">
        <f t="shared" si="37"/>
        <v>118.73873873873873</v>
      </c>
      <c r="Q1187" t="s">
        <v>8338</v>
      </c>
      <c r="R1187" t="s">
        <v>8339</v>
      </c>
    </row>
    <row r="1188" spans="1:18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36"/>
        <v>106.73333333333332</v>
      </c>
      <c r="P1188">
        <f t="shared" si="37"/>
        <v>65.081300813008127</v>
      </c>
      <c r="Q1188" t="s">
        <v>8338</v>
      </c>
      <c r="R1188" t="s">
        <v>8339</v>
      </c>
    </row>
    <row r="1189" spans="1:18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36"/>
        <v>104.12571428571428</v>
      </c>
      <c r="P1189">
        <f t="shared" si="37"/>
        <v>130.15714285714284</v>
      </c>
      <c r="Q1189" t="s">
        <v>8338</v>
      </c>
      <c r="R1189" t="s">
        <v>8339</v>
      </c>
    </row>
    <row r="1190" spans="1:18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36"/>
        <v>160.54999999999998</v>
      </c>
      <c r="P1190">
        <f t="shared" si="37"/>
        <v>37.776470588235291</v>
      </c>
      <c r="Q1190" t="s">
        <v>8338</v>
      </c>
      <c r="R1190" t="s">
        <v>8339</v>
      </c>
    </row>
    <row r="1191" spans="1:18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36"/>
        <v>107.77777777777777</v>
      </c>
      <c r="P1191">
        <f t="shared" si="37"/>
        <v>112.79069767441861</v>
      </c>
      <c r="Q1191" t="s">
        <v>8338</v>
      </c>
      <c r="R1191" t="s">
        <v>8339</v>
      </c>
    </row>
    <row r="1192" spans="1:18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36"/>
        <v>135</v>
      </c>
      <c r="P1192">
        <f t="shared" si="37"/>
        <v>51.92307692307692</v>
      </c>
      <c r="Q1192" t="s">
        <v>8338</v>
      </c>
      <c r="R1192" t="s">
        <v>8339</v>
      </c>
    </row>
    <row r="1193" spans="1:18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36"/>
        <v>109.07407407407408</v>
      </c>
      <c r="P1193">
        <f t="shared" si="37"/>
        <v>89.242424242424249</v>
      </c>
      <c r="Q1193" t="s">
        <v>8338</v>
      </c>
      <c r="R1193" t="s">
        <v>8339</v>
      </c>
    </row>
    <row r="1194" spans="1:18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36"/>
        <v>290</v>
      </c>
      <c r="P1194">
        <f t="shared" si="37"/>
        <v>19.333333333333332</v>
      </c>
      <c r="Q1194" t="s">
        <v>8338</v>
      </c>
      <c r="R1194" t="s">
        <v>8339</v>
      </c>
    </row>
    <row r="1195" spans="1:18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36"/>
        <v>103.95714285714286</v>
      </c>
      <c r="P1195">
        <f t="shared" si="37"/>
        <v>79.967032967032964</v>
      </c>
      <c r="Q1195" t="s">
        <v>8338</v>
      </c>
      <c r="R1195" t="s">
        <v>8339</v>
      </c>
    </row>
    <row r="1196" spans="1:18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36"/>
        <v>322.24</v>
      </c>
      <c r="P1196">
        <f t="shared" si="37"/>
        <v>56.414565826330531</v>
      </c>
      <c r="Q1196" t="s">
        <v>8338</v>
      </c>
      <c r="R1196" t="s">
        <v>8339</v>
      </c>
    </row>
    <row r="1197" spans="1:18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36"/>
        <v>135</v>
      </c>
      <c r="P1197">
        <f t="shared" si="37"/>
        <v>79.411764705882348</v>
      </c>
      <c r="Q1197" t="s">
        <v>8338</v>
      </c>
      <c r="R1197" t="s">
        <v>8339</v>
      </c>
    </row>
    <row r="1198" spans="1:18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36"/>
        <v>269.91034482758624</v>
      </c>
      <c r="P1198">
        <f t="shared" si="37"/>
        <v>76.439453125</v>
      </c>
      <c r="Q1198" t="s">
        <v>8338</v>
      </c>
      <c r="R1198" t="s">
        <v>8339</v>
      </c>
    </row>
    <row r="1199" spans="1:18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36"/>
        <v>253.29333333333332</v>
      </c>
      <c r="P1199">
        <f t="shared" si="37"/>
        <v>121</v>
      </c>
      <c r="Q1199" t="s">
        <v>8338</v>
      </c>
      <c r="R1199" t="s">
        <v>8339</v>
      </c>
    </row>
    <row r="1200" spans="1:18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36"/>
        <v>260.59999999999997</v>
      </c>
      <c r="P1200">
        <f t="shared" si="37"/>
        <v>54.616766467065865</v>
      </c>
      <c r="Q1200" t="s">
        <v>8338</v>
      </c>
      <c r="R1200" t="s">
        <v>8339</v>
      </c>
    </row>
    <row r="1201" spans="1:18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36"/>
        <v>101.31677953348381</v>
      </c>
      <c r="P1201">
        <f t="shared" si="37"/>
        <v>299.22222222222223</v>
      </c>
      <c r="Q1201" t="s">
        <v>8338</v>
      </c>
      <c r="R1201" t="s">
        <v>8339</v>
      </c>
    </row>
    <row r="1202" spans="1:18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36"/>
        <v>125.60416666666667</v>
      </c>
      <c r="P1202">
        <f t="shared" si="37"/>
        <v>58.533980582524272</v>
      </c>
      <c r="Q1202" t="s">
        <v>8338</v>
      </c>
      <c r="R1202" t="s">
        <v>8339</v>
      </c>
    </row>
    <row r="1203" spans="1:18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36"/>
        <v>102.43783333333334</v>
      </c>
      <c r="P1203">
        <f t="shared" si="37"/>
        <v>55.371801801801809</v>
      </c>
      <c r="Q1203" t="s">
        <v>8338</v>
      </c>
      <c r="R1203" t="s">
        <v>8339</v>
      </c>
    </row>
    <row r="1204" spans="1:18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36"/>
        <v>199.244</v>
      </c>
      <c r="P1204">
        <f t="shared" si="37"/>
        <v>183.80442804428046</v>
      </c>
      <c r="Q1204" t="s">
        <v>8338</v>
      </c>
      <c r="R1204" t="s">
        <v>8339</v>
      </c>
    </row>
    <row r="1205" spans="1:18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36"/>
        <v>102.45398773006136</v>
      </c>
      <c r="P1205">
        <f t="shared" si="37"/>
        <v>165.34653465346534</v>
      </c>
      <c r="Q1205" t="s">
        <v>8338</v>
      </c>
      <c r="R1205" t="s">
        <v>8339</v>
      </c>
    </row>
    <row r="1206" spans="1:18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36"/>
        <v>102.94615384615385</v>
      </c>
      <c r="P1206">
        <f t="shared" si="37"/>
        <v>234.78947368421052</v>
      </c>
      <c r="Q1206" t="s">
        <v>8338</v>
      </c>
      <c r="R1206" t="s">
        <v>8339</v>
      </c>
    </row>
    <row r="1207" spans="1:18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36"/>
        <v>100.86153846153847</v>
      </c>
      <c r="P1207">
        <f t="shared" si="37"/>
        <v>211.48387096774192</v>
      </c>
      <c r="Q1207" t="s">
        <v>8338</v>
      </c>
      <c r="R1207" t="s">
        <v>8339</v>
      </c>
    </row>
    <row r="1208" spans="1:18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36"/>
        <v>114.99999999999999</v>
      </c>
      <c r="P1208">
        <f t="shared" si="37"/>
        <v>32.34375</v>
      </c>
      <c r="Q1208" t="s">
        <v>8338</v>
      </c>
      <c r="R1208" t="s">
        <v>8339</v>
      </c>
    </row>
    <row r="1209" spans="1:18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36"/>
        <v>104.16766467065868</v>
      </c>
      <c r="P1209">
        <f t="shared" si="37"/>
        <v>123.37588652482269</v>
      </c>
      <c r="Q1209" t="s">
        <v>8338</v>
      </c>
      <c r="R1209" t="s">
        <v>8339</v>
      </c>
    </row>
    <row r="1210" spans="1:18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36"/>
        <v>155.29999999999998</v>
      </c>
      <c r="P1210">
        <f t="shared" si="37"/>
        <v>207.06666666666666</v>
      </c>
      <c r="Q1210" t="s">
        <v>8338</v>
      </c>
      <c r="R1210" t="s">
        <v>8339</v>
      </c>
    </row>
    <row r="1211" spans="1:18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36"/>
        <v>106</v>
      </c>
      <c r="P1211">
        <f t="shared" si="37"/>
        <v>138.2608695652174</v>
      </c>
      <c r="Q1211" t="s">
        <v>8338</v>
      </c>
      <c r="R1211" t="s">
        <v>8339</v>
      </c>
    </row>
    <row r="1212" spans="1:18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36"/>
        <v>254.31499999999997</v>
      </c>
      <c r="P1212">
        <f t="shared" si="37"/>
        <v>493.81553398058253</v>
      </c>
      <c r="Q1212" t="s">
        <v>8338</v>
      </c>
      <c r="R1212" t="s">
        <v>8339</v>
      </c>
    </row>
    <row r="1213" spans="1:18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36"/>
        <v>101.1</v>
      </c>
      <c r="P1213">
        <f t="shared" si="37"/>
        <v>168.5</v>
      </c>
      <c r="Q1213" t="s">
        <v>8338</v>
      </c>
      <c r="R1213" t="s">
        <v>8339</v>
      </c>
    </row>
    <row r="1214" spans="1:18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36"/>
        <v>129.04</v>
      </c>
      <c r="P1214">
        <f t="shared" si="37"/>
        <v>38.867469879518069</v>
      </c>
      <c r="Q1214" t="s">
        <v>8338</v>
      </c>
      <c r="R1214" t="s">
        <v>8339</v>
      </c>
    </row>
    <row r="1215" spans="1:18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36"/>
        <v>102.23076923076924</v>
      </c>
      <c r="P1215">
        <f t="shared" si="37"/>
        <v>61.527777777777779</v>
      </c>
      <c r="Q1215" t="s">
        <v>8338</v>
      </c>
      <c r="R1215" t="s">
        <v>8339</v>
      </c>
    </row>
    <row r="1216" spans="1:18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36"/>
        <v>131.80000000000001</v>
      </c>
      <c r="P1216">
        <f t="shared" si="37"/>
        <v>105.44</v>
      </c>
      <c r="Q1216" t="s">
        <v>8338</v>
      </c>
      <c r="R1216" t="s">
        <v>8339</v>
      </c>
    </row>
    <row r="1217" spans="1:18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36"/>
        <v>786.0802000000001</v>
      </c>
      <c r="P1217">
        <f t="shared" si="37"/>
        <v>71.592003642987251</v>
      </c>
      <c r="Q1217" t="s">
        <v>8338</v>
      </c>
      <c r="R1217" t="s">
        <v>8339</v>
      </c>
    </row>
    <row r="1218" spans="1:18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36"/>
        <v>145.70000000000002</v>
      </c>
      <c r="P1218">
        <f t="shared" si="37"/>
        <v>91.882882882882882</v>
      </c>
      <c r="Q1218" t="s">
        <v>8338</v>
      </c>
      <c r="R1218" t="s">
        <v>8339</v>
      </c>
    </row>
    <row r="1219" spans="1:18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38">E1219/D1219*100</f>
        <v>102.60000000000001</v>
      </c>
      <c r="P1219">
        <f t="shared" ref="P1219:P1282" si="39">E1219/L1219</f>
        <v>148.57377049180329</v>
      </c>
      <c r="Q1219" t="s">
        <v>8338</v>
      </c>
      <c r="R1219" t="s">
        <v>8339</v>
      </c>
    </row>
    <row r="1220" spans="1:18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38"/>
        <v>172.27777777777777</v>
      </c>
      <c r="P1220">
        <f t="shared" si="39"/>
        <v>174.2134831460674</v>
      </c>
      <c r="Q1220" t="s">
        <v>8338</v>
      </c>
      <c r="R1220" t="s">
        <v>8339</v>
      </c>
    </row>
    <row r="1221" spans="1:18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38"/>
        <v>159.16819571865443</v>
      </c>
      <c r="P1221">
        <f t="shared" si="39"/>
        <v>102.86166007905139</v>
      </c>
      <c r="Q1221" t="s">
        <v>8338</v>
      </c>
      <c r="R1221" t="s">
        <v>8339</v>
      </c>
    </row>
    <row r="1222" spans="1:18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38"/>
        <v>103.76666666666668</v>
      </c>
      <c r="P1222">
        <f t="shared" si="39"/>
        <v>111.17857142857143</v>
      </c>
      <c r="Q1222" t="s">
        <v>8338</v>
      </c>
      <c r="R1222" t="s">
        <v>8339</v>
      </c>
    </row>
    <row r="1223" spans="1:18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38"/>
        <v>111.40954545454547</v>
      </c>
      <c r="P1223">
        <f t="shared" si="39"/>
        <v>23.796213592233013</v>
      </c>
      <c r="Q1223" t="s">
        <v>8338</v>
      </c>
      <c r="R1223" t="s">
        <v>8339</v>
      </c>
    </row>
    <row r="1224" spans="1:18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38"/>
        <v>280.375</v>
      </c>
      <c r="P1224">
        <f t="shared" si="39"/>
        <v>81.268115942028984</v>
      </c>
      <c r="Q1224" t="s">
        <v>8338</v>
      </c>
      <c r="R1224" t="s">
        <v>8339</v>
      </c>
    </row>
    <row r="1225" spans="1:18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38"/>
        <v>112.10606060606061</v>
      </c>
      <c r="P1225">
        <f t="shared" si="39"/>
        <v>116.21465968586388</v>
      </c>
      <c r="Q1225" t="s">
        <v>8338</v>
      </c>
      <c r="R1225" t="s">
        <v>8339</v>
      </c>
    </row>
    <row r="1226" spans="1:18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38"/>
        <v>7.0666666666666673</v>
      </c>
      <c r="P1226">
        <f t="shared" si="39"/>
        <v>58.888888888888886</v>
      </c>
      <c r="Q1226" t="s">
        <v>8325</v>
      </c>
      <c r="R1226" t="s">
        <v>8340</v>
      </c>
    </row>
    <row r="1227" spans="1:18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38"/>
        <v>4.3999999999999995</v>
      </c>
      <c r="P1227">
        <f t="shared" si="39"/>
        <v>44</v>
      </c>
      <c r="Q1227" t="s">
        <v>8325</v>
      </c>
      <c r="R1227" t="s">
        <v>8340</v>
      </c>
    </row>
    <row r="1228" spans="1:18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38"/>
        <v>3.8739999999999997</v>
      </c>
      <c r="P1228">
        <f t="shared" si="39"/>
        <v>48.424999999999997</v>
      </c>
      <c r="Q1228" t="s">
        <v>8325</v>
      </c>
      <c r="R1228" t="s">
        <v>8340</v>
      </c>
    </row>
    <row r="1229" spans="1:18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38"/>
        <v>0</v>
      </c>
      <c r="P1229" t="e">
        <f t="shared" si="39"/>
        <v>#DIV/0!</v>
      </c>
      <c r="Q1229" t="s">
        <v>8325</v>
      </c>
      <c r="R1229" t="s">
        <v>8340</v>
      </c>
    </row>
    <row r="1230" spans="1:18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38"/>
        <v>29.299999999999997</v>
      </c>
      <c r="P1230">
        <f t="shared" si="39"/>
        <v>61.041666666666664</v>
      </c>
      <c r="Q1230" t="s">
        <v>8325</v>
      </c>
      <c r="R1230" t="s">
        <v>8340</v>
      </c>
    </row>
    <row r="1231" spans="1:18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38"/>
        <v>0.90909090909090906</v>
      </c>
      <c r="P1231">
        <f t="shared" si="39"/>
        <v>25</v>
      </c>
      <c r="Q1231" t="s">
        <v>8325</v>
      </c>
      <c r="R1231" t="s">
        <v>8340</v>
      </c>
    </row>
    <row r="1232" spans="1:18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38"/>
        <v>0</v>
      </c>
      <c r="P1232" t="e">
        <f t="shared" si="39"/>
        <v>#DIV/0!</v>
      </c>
      <c r="Q1232" t="s">
        <v>8325</v>
      </c>
      <c r="R1232" t="s">
        <v>8340</v>
      </c>
    </row>
    <row r="1233" spans="1:18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38"/>
        <v>0</v>
      </c>
      <c r="P1233" t="e">
        <f t="shared" si="39"/>
        <v>#DIV/0!</v>
      </c>
      <c r="Q1233" t="s">
        <v>8325</v>
      </c>
      <c r="R1233" t="s">
        <v>8340</v>
      </c>
    </row>
    <row r="1234" spans="1:18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38"/>
        <v>0.8</v>
      </c>
      <c r="P1234">
        <f t="shared" si="39"/>
        <v>40</v>
      </c>
      <c r="Q1234" t="s">
        <v>8325</v>
      </c>
      <c r="R1234" t="s">
        <v>8340</v>
      </c>
    </row>
    <row r="1235" spans="1:18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38"/>
        <v>11.600000000000001</v>
      </c>
      <c r="P1235">
        <f t="shared" si="39"/>
        <v>19.333333333333332</v>
      </c>
      <c r="Q1235" t="s">
        <v>8325</v>
      </c>
      <c r="R1235" t="s">
        <v>8340</v>
      </c>
    </row>
    <row r="1236" spans="1:18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38"/>
        <v>0</v>
      </c>
      <c r="P1236" t="e">
        <f t="shared" si="39"/>
        <v>#DIV/0!</v>
      </c>
      <c r="Q1236" t="s">
        <v>8325</v>
      </c>
      <c r="R1236" t="s">
        <v>8340</v>
      </c>
    </row>
    <row r="1237" spans="1:18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38"/>
        <v>2.7873639500929119</v>
      </c>
      <c r="P1237">
        <f t="shared" si="39"/>
        <v>35</v>
      </c>
      <c r="Q1237" t="s">
        <v>8325</v>
      </c>
      <c r="R1237" t="s">
        <v>8340</v>
      </c>
    </row>
    <row r="1238" spans="1:18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38"/>
        <v>0</v>
      </c>
      <c r="P1238" t="e">
        <f t="shared" si="39"/>
        <v>#DIV/0!</v>
      </c>
      <c r="Q1238" t="s">
        <v>8325</v>
      </c>
      <c r="R1238" t="s">
        <v>8340</v>
      </c>
    </row>
    <row r="1239" spans="1:18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38"/>
        <v>0</v>
      </c>
      <c r="P1239" t="e">
        <f t="shared" si="39"/>
        <v>#DIV/0!</v>
      </c>
      <c r="Q1239" t="s">
        <v>8325</v>
      </c>
      <c r="R1239" t="s">
        <v>8340</v>
      </c>
    </row>
    <row r="1240" spans="1:18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38"/>
        <v>17.8</v>
      </c>
      <c r="P1240">
        <f t="shared" si="39"/>
        <v>59.333333333333336</v>
      </c>
      <c r="Q1240" t="s">
        <v>8325</v>
      </c>
      <c r="R1240" t="s">
        <v>8340</v>
      </c>
    </row>
    <row r="1241" spans="1:18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38"/>
        <v>0</v>
      </c>
      <c r="P1241" t="e">
        <f t="shared" si="39"/>
        <v>#DIV/0!</v>
      </c>
      <c r="Q1241" t="s">
        <v>8325</v>
      </c>
      <c r="R1241" t="s">
        <v>8340</v>
      </c>
    </row>
    <row r="1242" spans="1:18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38"/>
        <v>3.0124999999999997</v>
      </c>
      <c r="P1242">
        <f t="shared" si="39"/>
        <v>30.125</v>
      </c>
      <c r="Q1242" t="s">
        <v>8325</v>
      </c>
      <c r="R1242" t="s">
        <v>8340</v>
      </c>
    </row>
    <row r="1243" spans="1:18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38"/>
        <v>50.739999999999995</v>
      </c>
      <c r="P1243">
        <f t="shared" si="39"/>
        <v>74.617647058823536</v>
      </c>
      <c r="Q1243" t="s">
        <v>8325</v>
      </c>
      <c r="R1243" t="s">
        <v>8340</v>
      </c>
    </row>
    <row r="1244" spans="1:18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38"/>
        <v>0.54884742041712409</v>
      </c>
      <c r="P1244">
        <f t="shared" si="39"/>
        <v>5</v>
      </c>
      <c r="Q1244" t="s">
        <v>8325</v>
      </c>
      <c r="R1244" t="s">
        <v>8340</v>
      </c>
    </row>
    <row r="1245" spans="1:18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38"/>
        <v>14.091666666666667</v>
      </c>
      <c r="P1245">
        <f t="shared" si="39"/>
        <v>44.5</v>
      </c>
      <c r="Q1245" t="s">
        <v>8325</v>
      </c>
      <c r="R1245" t="s">
        <v>8340</v>
      </c>
    </row>
    <row r="1246" spans="1:18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38"/>
        <v>103.8</v>
      </c>
      <c r="P1246">
        <f t="shared" si="39"/>
        <v>46.133333333333333</v>
      </c>
      <c r="Q1246" t="s">
        <v>8325</v>
      </c>
      <c r="R1246" t="s">
        <v>8326</v>
      </c>
    </row>
    <row r="1247" spans="1:18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38"/>
        <v>120.24999999999999</v>
      </c>
      <c r="P1247">
        <f t="shared" si="39"/>
        <v>141.47058823529412</v>
      </c>
      <c r="Q1247" t="s">
        <v>8325</v>
      </c>
      <c r="R1247" t="s">
        <v>8326</v>
      </c>
    </row>
    <row r="1248" spans="1:18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38"/>
        <v>117</v>
      </c>
      <c r="P1248">
        <f t="shared" si="39"/>
        <v>75.483870967741936</v>
      </c>
      <c r="Q1248" t="s">
        <v>8325</v>
      </c>
      <c r="R1248" t="s">
        <v>8326</v>
      </c>
    </row>
    <row r="1249" spans="1:18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38"/>
        <v>122.14285714285715</v>
      </c>
      <c r="P1249">
        <f t="shared" si="39"/>
        <v>85.5</v>
      </c>
      <c r="Q1249" t="s">
        <v>8325</v>
      </c>
      <c r="R1249" t="s">
        <v>8326</v>
      </c>
    </row>
    <row r="1250" spans="1:18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38"/>
        <v>151.63999999999999</v>
      </c>
      <c r="P1250">
        <f t="shared" si="39"/>
        <v>64.254237288135599</v>
      </c>
      <c r="Q1250" t="s">
        <v>8325</v>
      </c>
      <c r="R1250" t="s">
        <v>8326</v>
      </c>
    </row>
    <row r="1251" spans="1:18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38"/>
        <v>104.44</v>
      </c>
      <c r="P1251">
        <f t="shared" si="39"/>
        <v>64.46913580246914</v>
      </c>
      <c r="Q1251" t="s">
        <v>8325</v>
      </c>
      <c r="R1251" t="s">
        <v>8326</v>
      </c>
    </row>
    <row r="1252" spans="1:18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38"/>
        <v>200.15333333333331</v>
      </c>
      <c r="P1252">
        <f t="shared" si="39"/>
        <v>118.2007874015748</v>
      </c>
      <c r="Q1252" t="s">
        <v>8325</v>
      </c>
      <c r="R1252" t="s">
        <v>8326</v>
      </c>
    </row>
    <row r="1253" spans="1:18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38"/>
        <v>101.8</v>
      </c>
      <c r="P1253">
        <f t="shared" si="39"/>
        <v>82.540540540540547</v>
      </c>
      <c r="Q1253" t="s">
        <v>8325</v>
      </c>
      <c r="R1253" t="s">
        <v>8326</v>
      </c>
    </row>
    <row r="1254" spans="1:18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38"/>
        <v>137.65714285714284</v>
      </c>
      <c r="P1254">
        <f t="shared" si="39"/>
        <v>34.170212765957444</v>
      </c>
      <c r="Q1254" t="s">
        <v>8325</v>
      </c>
      <c r="R1254" t="s">
        <v>8326</v>
      </c>
    </row>
    <row r="1255" spans="1:18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38"/>
        <v>303833.2</v>
      </c>
      <c r="P1255">
        <f t="shared" si="39"/>
        <v>42.73322081575246</v>
      </c>
      <c r="Q1255" t="s">
        <v>8325</v>
      </c>
      <c r="R1255" t="s">
        <v>8326</v>
      </c>
    </row>
    <row r="1256" spans="1:18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38"/>
        <v>198.85074626865671</v>
      </c>
      <c r="P1256">
        <f t="shared" si="39"/>
        <v>94.489361702127653</v>
      </c>
      <c r="Q1256" t="s">
        <v>8325</v>
      </c>
      <c r="R1256" t="s">
        <v>8326</v>
      </c>
    </row>
    <row r="1257" spans="1:18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38"/>
        <v>202.36666666666667</v>
      </c>
      <c r="P1257">
        <f t="shared" si="39"/>
        <v>55.697247706422019</v>
      </c>
      <c r="Q1257" t="s">
        <v>8325</v>
      </c>
      <c r="R1257" t="s">
        <v>8326</v>
      </c>
    </row>
    <row r="1258" spans="1:18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38"/>
        <v>117.96376666666666</v>
      </c>
      <c r="P1258">
        <f t="shared" si="39"/>
        <v>98.030831024930734</v>
      </c>
      <c r="Q1258" t="s">
        <v>8325</v>
      </c>
      <c r="R1258" t="s">
        <v>8326</v>
      </c>
    </row>
    <row r="1259" spans="1:18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38"/>
        <v>294.72727272727275</v>
      </c>
      <c r="P1259">
        <f t="shared" si="39"/>
        <v>92.102272727272734</v>
      </c>
      <c r="Q1259" t="s">
        <v>8325</v>
      </c>
      <c r="R1259" t="s">
        <v>8326</v>
      </c>
    </row>
    <row r="1260" spans="1:18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38"/>
        <v>213.14633333333336</v>
      </c>
      <c r="P1260">
        <f t="shared" si="39"/>
        <v>38.175462686567165</v>
      </c>
      <c r="Q1260" t="s">
        <v>8325</v>
      </c>
      <c r="R1260" t="s">
        <v>8326</v>
      </c>
    </row>
    <row r="1261" spans="1:18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38"/>
        <v>104.24</v>
      </c>
      <c r="P1261">
        <f t="shared" si="39"/>
        <v>27.145833333333332</v>
      </c>
      <c r="Q1261" t="s">
        <v>8325</v>
      </c>
      <c r="R1261" t="s">
        <v>8326</v>
      </c>
    </row>
    <row r="1262" spans="1:18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38"/>
        <v>113.66666666666667</v>
      </c>
      <c r="P1262">
        <f t="shared" si="39"/>
        <v>50.689189189189186</v>
      </c>
      <c r="Q1262" t="s">
        <v>8325</v>
      </c>
      <c r="R1262" t="s">
        <v>8326</v>
      </c>
    </row>
    <row r="1263" spans="1:18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38"/>
        <v>101.25</v>
      </c>
      <c r="P1263">
        <f t="shared" si="39"/>
        <v>38.942307692307693</v>
      </c>
      <c r="Q1263" t="s">
        <v>8325</v>
      </c>
      <c r="R1263" t="s">
        <v>8326</v>
      </c>
    </row>
    <row r="1264" spans="1:18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38"/>
        <v>125.41538461538462</v>
      </c>
      <c r="P1264">
        <f t="shared" si="39"/>
        <v>77.638095238095232</v>
      </c>
      <c r="Q1264" t="s">
        <v>8325</v>
      </c>
      <c r="R1264" t="s">
        <v>8326</v>
      </c>
    </row>
    <row r="1265" spans="1:18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38"/>
        <v>119</v>
      </c>
      <c r="P1265">
        <f t="shared" si="39"/>
        <v>43.536585365853661</v>
      </c>
      <c r="Q1265" t="s">
        <v>8325</v>
      </c>
      <c r="R1265" t="s">
        <v>8326</v>
      </c>
    </row>
    <row r="1266" spans="1:18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38"/>
        <v>166.46153846153845</v>
      </c>
      <c r="P1266">
        <f t="shared" si="39"/>
        <v>31.823529411764707</v>
      </c>
      <c r="Q1266" t="s">
        <v>8325</v>
      </c>
      <c r="R1266" t="s">
        <v>8326</v>
      </c>
    </row>
    <row r="1267" spans="1:18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38"/>
        <v>119.14771428571429</v>
      </c>
      <c r="P1267">
        <f t="shared" si="39"/>
        <v>63.184393939393942</v>
      </c>
      <c r="Q1267" t="s">
        <v>8325</v>
      </c>
      <c r="R1267" t="s">
        <v>8326</v>
      </c>
    </row>
    <row r="1268" spans="1:18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38"/>
        <v>100.47368421052632</v>
      </c>
      <c r="P1268">
        <f t="shared" si="39"/>
        <v>190.9</v>
      </c>
      <c r="Q1268" t="s">
        <v>8325</v>
      </c>
      <c r="R1268" t="s">
        <v>8326</v>
      </c>
    </row>
    <row r="1269" spans="1:18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38"/>
        <v>101.8</v>
      </c>
      <c r="P1269">
        <f t="shared" si="39"/>
        <v>140.85534591194968</v>
      </c>
      <c r="Q1269" t="s">
        <v>8325</v>
      </c>
      <c r="R1269" t="s">
        <v>8326</v>
      </c>
    </row>
    <row r="1270" spans="1:18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38"/>
        <v>116.66666666666667</v>
      </c>
      <c r="P1270">
        <f t="shared" si="39"/>
        <v>76.92307692307692</v>
      </c>
      <c r="Q1270" t="s">
        <v>8325</v>
      </c>
      <c r="R1270" t="s">
        <v>8326</v>
      </c>
    </row>
    <row r="1271" spans="1:18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38"/>
        <v>108.64893617021276</v>
      </c>
      <c r="P1271">
        <f t="shared" si="39"/>
        <v>99.15533980582525</v>
      </c>
      <c r="Q1271" t="s">
        <v>8325</v>
      </c>
      <c r="R1271" t="s">
        <v>8326</v>
      </c>
    </row>
    <row r="1272" spans="1:18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38"/>
        <v>114.72</v>
      </c>
      <c r="P1272">
        <f t="shared" si="39"/>
        <v>67.881656804733723</v>
      </c>
      <c r="Q1272" t="s">
        <v>8325</v>
      </c>
      <c r="R1272" t="s">
        <v>8326</v>
      </c>
    </row>
    <row r="1273" spans="1:18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38"/>
        <v>101.8</v>
      </c>
      <c r="P1273">
        <f t="shared" si="39"/>
        <v>246.29032258064515</v>
      </c>
      <c r="Q1273" t="s">
        <v>8325</v>
      </c>
      <c r="R1273" t="s">
        <v>8326</v>
      </c>
    </row>
    <row r="1274" spans="1:18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38"/>
        <v>106</v>
      </c>
      <c r="P1274">
        <f t="shared" si="39"/>
        <v>189.28571428571428</v>
      </c>
      <c r="Q1274" t="s">
        <v>8325</v>
      </c>
      <c r="R1274" t="s">
        <v>8326</v>
      </c>
    </row>
    <row r="1275" spans="1:18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38"/>
        <v>103.49999999999999</v>
      </c>
      <c r="P1275">
        <f t="shared" si="39"/>
        <v>76.666666666666671</v>
      </c>
      <c r="Q1275" t="s">
        <v>8325</v>
      </c>
      <c r="R1275" t="s">
        <v>8326</v>
      </c>
    </row>
    <row r="1276" spans="1:18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38"/>
        <v>154.97535999999999</v>
      </c>
      <c r="P1276">
        <f t="shared" si="39"/>
        <v>82.963254817987149</v>
      </c>
      <c r="Q1276" t="s">
        <v>8325</v>
      </c>
      <c r="R1276" t="s">
        <v>8326</v>
      </c>
    </row>
    <row r="1277" spans="1:18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38"/>
        <v>162.14066666666668</v>
      </c>
      <c r="P1277">
        <f t="shared" si="39"/>
        <v>62.522107969151669</v>
      </c>
      <c r="Q1277" t="s">
        <v>8325</v>
      </c>
      <c r="R1277" t="s">
        <v>8326</v>
      </c>
    </row>
    <row r="1278" spans="1:18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38"/>
        <v>104.42100000000001</v>
      </c>
      <c r="P1278">
        <f t="shared" si="39"/>
        <v>46.06808823529412</v>
      </c>
      <c r="Q1278" t="s">
        <v>8325</v>
      </c>
      <c r="R1278" t="s">
        <v>8326</v>
      </c>
    </row>
    <row r="1279" spans="1:18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38"/>
        <v>106.12433333333333</v>
      </c>
      <c r="P1279">
        <f t="shared" si="39"/>
        <v>38.543946731234868</v>
      </c>
      <c r="Q1279" t="s">
        <v>8325</v>
      </c>
      <c r="R1279" t="s">
        <v>8326</v>
      </c>
    </row>
    <row r="1280" spans="1:18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38"/>
        <v>154.93846153846152</v>
      </c>
      <c r="P1280">
        <f t="shared" si="39"/>
        <v>53.005263157894738</v>
      </c>
      <c r="Q1280" t="s">
        <v>8325</v>
      </c>
      <c r="R1280" t="s">
        <v>8326</v>
      </c>
    </row>
    <row r="1281" spans="1:18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38"/>
        <v>110.77157238734421</v>
      </c>
      <c r="P1281">
        <f t="shared" si="39"/>
        <v>73.355396825396824</v>
      </c>
      <c r="Q1281" t="s">
        <v>8325</v>
      </c>
      <c r="R1281" t="s">
        <v>8326</v>
      </c>
    </row>
    <row r="1282" spans="1:18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38"/>
        <v>110.91186666666665</v>
      </c>
      <c r="P1282">
        <f t="shared" si="39"/>
        <v>127.97523076923076</v>
      </c>
      <c r="Q1282" t="s">
        <v>8325</v>
      </c>
      <c r="R1282" t="s">
        <v>8326</v>
      </c>
    </row>
    <row r="1283" spans="1:18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40">E1283/D1283*100</f>
        <v>110.71428571428572</v>
      </c>
      <c r="P1283">
        <f t="shared" ref="P1283:P1346" si="41">E1283/L1283</f>
        <v>104.72972972972973</v>
      </c>
      <c r="Q1283" t="s">
        <v>8325</v>
      </c>
      <c r="R1283" t="s">
        <v>8326</v>
      </c>
    </row>
    <row r="1284" spans="1:18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40"/>
        <v>123.61333333333333</v>
      </c>
      <c r="P1284">
        <f t="shared" si="41"/>
        <v>67.671532846715323</v>
      </c>
      <c r="Q1284" t="s">
        <v>8325</v>
      </c>
      <c r="R1284" t="s">
        <v>8326</v>
      </c>
    </row>
    <row r="1285" spans="1:18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40"/>
        <v>211.05</v>
      </c>
      <c r="P1285">
        <f t="shared" si="41"/>
        <v>95.931818181818187</v>
      </c>
      <c r="Q1285" t="s">
        <v>8325</v>
      </c>
      <c r="R1285" t="s">
        <v>8326</v>
      </c>
    </row>
    <row r="1286" spans="1:18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40"/>
        <v>101</v>
      </c>
      <c r="P1286">
        <f t="shared" si="41"/>
        <v>65.161290322580641</v>
      </c>
      <c r="Q1286" t="s">
        <v>8317</v>
      </c>
      <c r="R1286" t="s">
        <v>8318</v>
      </c>
    </row>
    <row r="1287" spans="1:18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40"/>
        <v>101.64999999999999</v>
      </c>
      <c r="P1287">
        <f t="shared" si="41"/>
        <v>32.269841269841272</v>
      </c>
      <c r="Q1287" t="s">
        <v>8317</v>
      </c>
      <c r="R1287" t="s">
        <v>8318</v>
      </c>
    </row>
    <row r="1288" spans="1:18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40"/>
        <v>108.33333333333333</v>
      </c>
      <c r="P1288">
        <f t="shared" si="41"/>
        <v>81.25</v>
      </c>
      <c r="Q1288" t="s">
        <v>8317</v>
      </c>
      <c r="R1288" t="s">
        <v>8318</v>
      </c>
    </row>
    <row r="1289" spans="1:18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40"/>
        <v>242</v>
      </c>
      <c r="P1289">
        <f t="shared" si="41"/>
        <v>24.2</v>
      </c>
      <c r="Q1289" t="s">
        <v>8317</v>
      </c>
      <c r="R1289" t="s">
        <v>8318</v>
      </c>
    </row>
    <row r="1290" spans="1:18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40"/>
        <v>100.44999999999999</v>
      </c>
      <c r="P1290">
        <f t="shared" si="41"/>
        <v>65.868852459016395</v>
      </c>
      <c r="Q1290" t="s">
        <v>8317</v>
      </c>
      <c r="R1290" t="s">
        <v>8318</v>
      </c>
    </row>
    <row r="1291" spans="1:18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40"/>
        <v>125.06666666666666</v>
      </c>
      <c r="P1291">
        <f t="shared" si="41"/>
        <v>36.07692307692308</v>
      </c>
      <c r="Q1291" t="s">
        <v>8317</v>
      </c>
      <c r="R1291" t="s">
        <v>8318</v>
      </c>
    </row>
    <row r="1292" spans="1:18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40"/>
        <v>108.57142857142857</v>
      </c>
      <c r="P1292">
        <f t="shared" si="41"/>
        <v>44.186046511627907</v>
      </c>
      <c r="Q1292" t="s">
        <v>8317</v>
      </c>
      <c r="R1292" t="s">
        <v>8318</v>
      </c>
    </row>
    <row r="1293" spans="1:18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40"/>
        <v>145.70000000000002</v>
      </c>
      <c r="P1293">
        <f t="shared" si="41"/>
        <v>104.07142857142857</v>
      </c>
      <c r="Q1293" t="s">
        <v>8317</v>
      </c>
      <c r="R1293" t="s">
        <v>8318</v>
      </c>
    </row>
    <row r="1294" spans="1:18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40"/>
        <v>110.00000000000001</v>
      </c>
      <c r="P1294">
        <f t="shared" si="41"/>
        <v>35.96153846153846</v>
      </c>
      <c r="Q1294" t="s">
        <v>8317</v>
      </c>
      <c r="R1294" t="s">
        <v>8318</v>
      </c>
    </row>
    <row r="1295" spans="1:18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40"/>
        <v>102.23333333333333</v>
      </c>
      <c r="P1295">
        <f t="shared" si="41"/>
        <v>127.79166666666667</v>
      </c>
      <c r="Q1295" t="s">
        <v>8317</v>
      </c>
      <c r="R1295" t="s">
        <v>8318</v>
      </c>
    </row>
    <row r="1296" spans="1:18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40"/>
        <v>122</v>
      </c>
      <c r="P1296">
        <f t="shared" si="41"/>
        <v>27.727272727272727</v>
      </c>
      <c r="Q1296" t="s">
        <v>8317</v>
      </c>
      <c r="R1296" t="s">
        <v>8318</v>
      </c>
    </row>
    <row r="1297" spans="1:18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40"/>
        <v>101.96000000000001</v>
      </c>
      <c r="P1297">
        <f t="shared" si="41"/>
        <v>39.828125</v>
      </c>
      <c r="Q1297" t="s">
        <v>8317</v>
      </c>
      <c r="R1297" t="s">
        <v>8318</v>
      </c>
    </row>
    <row r="1298" spans="1:18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40"/>
        <v>141.1764705882353</v>
      </c>
      <c r="P1298">
        <f t="shared" si="41"/>
        <v>52.173913043478258</v>
      </c>
      <c r="Q1298" t="s">
        <v>8317</v>
      </c>
      <c r="R1298" t="s">
        <v>8318</v>
      </c>
    </row>
    <row r="1299" spans="1:18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40"/>
        <v>109.52500000000001</v>
      </c>
      <c r="P1299">
        <f t="shared" si="41"/>
        <v>92.037815126050418</v>
      </c>
      <c r="Q1299" t="s">
        <v>8317</v>
      </c>
      <c r="R1299" t="s">
        <v>8318</v>
      </c>
    </row>
    <row r="1300" spans="1:18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40"/>
        <v>104.65</v>
      </c>
      <c r="P1300">
        <f t="shared" si="41"/>
        <v>63.424242424242422</v>
      </c>
      <c r="Q1300" t="s">
        <v>8317</v>
      </c>
      <c r="R1300" t="s">
        <v>8318</v>
      </c>
    </row>
    <row r="1301" spans="1:18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40"/>
        <v>124</v>
      </c>
      <c r="P1301">
        <f t="shared" si="41"/>
        <v>135.625</v>
      </c>
      <c r="Q1301" t="s">
        <v>8317</v>
      </c>
      <c r="R1301" t="s">
        <v>8318</v>
      </c>
    </row>
    <row r="1302" spans="1:18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40"/>
        <v>135</v>
      </c>
      <c r="P1302">
        <f t="shared" si="41"/>
        <v>168.75</v>
      </c>
      <c r="Q1302" t="s">
        <v>8317</v>
      </c>
      <c r="R1302" t="s">
        <v>8318</v>
      </c>
    </row>
    <row r="1303" spans="1:18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40"/>
        <v>102.75000000000001</v>
      </c>
      <c r="P1303">
        <f t="shared" si="41"/>
        <v>70.862068965517238</v>
      </c>
      <c r="Q1303" t="s">
        <v>8317</v>
      </c>
      <c r="R1303" t="s">
        <v>8318</v>
      </c>
    </row>
    <row r="1304" spans="1:18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40"/>
        <v>100</v>
      </c>
      <c r="P1304">
        <f t="shared" si="41"/>
        <v>50</v>
      </c>
      <c r="Q1304" t="s">
        <v>8317</v>
      </c>
      <c r="R1304" t="s">
        <v>8318</v>
      </c>
    </row>
    <row r="1305" spans="1:18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40"/>
        <v>130.26085714285716</v>
      </c>
      <c r="P1305">
        <f t="shared" si="41"/>
        <v>42.214166666666671</v>
      </c>
      <c r="Q1305" t="s">
        <v>8317</v>
      </c>
      <c r="R1305" t="s">
        <v>8318</v>
      </c>
    </row>
    <row r="1306" spans="1:18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40"/>
        <v>39.627499999999998</v>
      </c>
      <c r="P1306">
        <f t="shared" si="41"/>
        <v>152.41346153846155</v>
      </c>
      <c r="Q1306" t="s">
        <v>8319</v>
      </c>
      <c r="R1306" t="s">
        <v>8321</v>
      </c>
    </row>
    <row r="1307" spans="1:18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40"/>
        <v>25.976666666666663</v>
      </c>
      <c r="P1307">
        <f t="shared" si="41"/>
        <v>90.616279069767444</v>
      </c>
      <c r="Q1307" t="s">
        <v>8319</v>
      </c>
      <c r="R1307" t="s">
        <v>8321</v>
      </c>
    </row>
    <row r="1308" spans="1:18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40"/>
        <v>65.24636363636364</v>
      </c>
      <c r="P1308">
        <f t="shared" si="41"/>
        <v>201.60393258426967</v>
      </c>
      <c r="Q1308" t="s">
        <v>8319</v>
      </c>
      <c r="R1308" t="s">
        <v>8321</v>
      </c>
    </row>
    <row r="1309" spans="1:18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40"/>
        <v>11.514000000000001</v>
      </c>
      <c r="P1309">
        <f t="shared" si="41"/>
        <v>127.93333333333334</v>
      </c>
      <c r="Q1309" t="s">
        <v>8319</v>
      </c>
      <c r="R1309" t="s">
        <v>8321</v>
      </c>
    </row>
    <row r="1310" spans="1:18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40"/>
        <v>11.360000000000001</v>
      </c>
      <c r="P1310">
        <f t="shared" si="41"/>
        <v>29.894736842105264</v>
      </c>
      <c r="Q1310" t="s">
        <v>8319</v>
      </c>
      <c r="R1310" t="s">
        <v>8321</v>
      </c>
    </row>
    <row r="1311" spans="1:18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40"/>
        <v>111.99130434782609</v>
      </c>
      <c r="P1311">
        <f t="shared" si="41"/>
        <v>367.97142857142859</v>
      </c>
      <c r="Q1311" t="s">
        <v>8319</v>
      </c>
      <c r="R1311" t="s">
        <v>8321</v>
      </c>
    </row>
    <row r="1312" spans="1:18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40"/>
        <v>15.5</v>
      </c>
      <c r="P1312">
        <f t="shared" si="41"/>
        <v>129.16666666666666</v>
      </c>
      <c r="Q1312" t="s">
        <v>8319</v>
      </c>
      <c r="R1312" t="s">
        <v>8321</v>
      </c>
    </row>
    <row r="1313" spans="1:18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40"/>
        <v>32.027999999999999</v>
      </c>
      <c r="P1313">
        <f t="shared" si="41"/>
        <v>800.7</v>
      </c>
      <c r="Q1313" t="s">
        <v>8319</v>
      </c>
      <c r="R1313" t="s">
        <v>8321</v>
      </c>
    </row>
    <row r="1314" spans="1:18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40"/>
        <v>0.60869565217391308</v>
      </c>
      <c r="P1314">
        <f t="shared" si="41"/>
        <v>28</v>
      </c>
      <c r="Q1314" t="s">
        <v>8319</v>
      </c>
      <c r="R1314" t="s">
        <v>8321</v>
      </c>
    </row>
    <row r="1315" spans="1:18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40"/>
        <v>31.114999999999998</v>
      </c>
      <c r="P1315">
        <f t="shared" si="41"/>
        <v>102.01639344262296</v>
      </c>
      <c r="Q1315" t="s">
        <v>8319</v>
      </c>
      <c r="R1315" t="s">
        <v>8321</v>
      </c>
    </row>
    <row r="1316" spans="1:18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40"/>
        <v>1.1266666666666667</v>
      </c>
      <c r="P1316">
        <f t="shared" si="41"/>
        <v>184.36363636363637</v>
      </c>
      <c r="Q1316" t="s">
        <v>8319</v>
      </c>
      <c r="R1316" t="s">
        <v>8321</v>
      </c>
    </row>
    <row r="1317" spans="1:18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40"/>
        <v>40.404000000000003</v>
      </c>
      <c r="P1317">
        <f t="shared" si="41"/>
        <v>162.91935483870967</v>
      </c>
      <c r="Q1317" t="s">
        <v>8319</v>
      </c>
      <c r="R1317" t="s">
        <v>8321</v>
      </c>
    </row>
    <row r="1318" spans="1:18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40"/>
        <v>1.3333333333333333E-3</v>
      </c>
      <c r="P1318">
        <f t="shared" si="41"/>
        <v>1</v>
      </c>
      <c r="Q1318" t="s">
        <v>8319</v>
      </c>
      <c r="R1318" t="s">
        <v>8321</v>
      </c>
    </row>
    <row r="1319" spans="1:18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40"/>
        <v>5.7334999999999994</v>
      </c>
      <c r="P1319">
        <f t="shared" si="41"/>
        <v>603.52631578947364</v>
      </c>
      <c r="Q1319" t="s">
        <v>8319</v>
      </c>
      <c r="R1319" t="s">
        <v>8321</v>
      </c>
    </row>
    <row r="1320" spans="1:18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40"/>
        <v>15.324999999999999</v>
      </c>
      <c r="P1320">
        <f t="shared" si="41"/>
        <v>45.407407407407405</v>
      </c>
      <c r="Q1320" t="s">
        <v>8319</v>
      </c>
      <c r="R1320" t="s">
        <v>8321</v>
      </c>
    </row>
    <row r="1321" spans="1:18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40"/>
        <v>15.103448275862069</v>
      </c>
      <c r="P1321">
        <f t="shared" si="41"/>
        <v>97.333333333333329</v>
      </c>
      <c r="Q1321" t="s">
        <v>8319</v>
      </c>
      <c r="R1321" t="s">
        <v>8321</v>
      </c>
    </row>
    <row r="1322" spans="1:18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40"/>
        <v>0.503</v>
      </c>
      <c r="P1322">
        <f t="shared" si="41"/>
        <v>167.66666666666666</v>
      </c>
      <c r="Q1322" t="s">
        <v>8319</v>
      </c>
      <c r="R1322" t="s">
        <v>8321</v>
      </c>
    </row>
    <row r="1323" spans="1:18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40"/>
        <v>1.3028138528138529</v>
      </c>
      <c r="P1323">
        <f t="shared" si="41"/>
        <v>859.85714285714289</v>
      </c>
      <c r="Q1323" t="s">
        <v>8319</v>
      </c>
      <c r="R1323" t="s">
        <v>8321</v>
      </c>
    </row>
    <row r="1324" spans="1:18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40"/>
        <v>0.30285714285714288</v>
      </c>
      <c r="P1324">
        <f t="shared" si="41"/>
        <v>26.5</v>
      </c>
      <c r="Q1324" t="s">
        <v>8319</v>
      </c>
      <c r="R1324" t="s">
        <v>8321</v>
      </c>
    </row>
    <row r="1325" spans="1:18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40"/>
        <v>8.8800000000000008</v>
      </c>
      <c r="P1325">
        <f t="shared" si="41"/>
        <v>30.272727272727273</v>
      </c>
      <c r="Q1325" t="s">
        <v>8319</v>
      </c>
      <c r="R1325" t="s">
        <v>8321</v>
      </c>
    </row>
    <row r="1326" spans="1:18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40"/>
        <v>9.84</v>
      </c>
      <c r="P1326">
        <f t="shared" si="41"/>
        <v>54.666666666666664</v>
      </c>
      <c r="Q1326" t="s">
        <v>8319</v>
      </c>
      <c r="R1326" t="s">
        <v>8321</v>
      </c>
    </row>
    <row r="1327" spans="1:18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40"/>
        <v>2.4299999999999997</v>
      </c>
      <c r="P1327">
        <f t="shared" si="41"/>
        <v>60.75</v>
      </c>
      <c r="Q1327" t="s">
        <v>8319</v>
      </c>
      <c r="R1327" t="s">
        <v>8321</v>
      </c>
    </row>
    <row r="1328" spans="1:18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40"/>
        <v>1.1299999999999999</v>
      </c>
      <c r="P1328">
        <f t="shared" si="41"/>
        <v>102.72727272727273</v>
      </c>
      <c r="Q1328" t="s">
        <v>8319</v>
      </c>
      <c r="R1328" t="s">
        <v>8321</v>
      </c>
    </row>
    <row r="1329" spans="1:18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40"/>
        <v>3.5520833333333335</v>
      </c>
      <c r="P1329">
        <f t="shared" si="41"/>
        <v>41.585365853658537</v>
      </c>
      <c r="Q1329" t="s">
        <v>8319</v>
      </c>
      <c r="R1329" t="s">
        <v>8321</v>
      </c>
    </row>
    <row r="1330" spans="1:18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40"/>
        <v>2.3306666666666667</v>
      </c>
      <c r="P1330">
        <f t="shared" si="41"/>
        <v>116.53333333333333</v>
      </c>
      <c r="Q1330" t="s">
        <v>8319</v>
      </c>
      <c r="R1330" t="s">
        <v>8321</v>
      </c>
    </row>
    <row r="1331" spans="1:18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40"/>
        <v>0.81600000000000006</v>
      </c>
      <c r="P1331">
        <f t="shared" si="41"/>
        <v>45.333333333333336</v>
      </c>
      <c r="Q1331" t="s">
        <v>8319</v>
      </c>
      <c r="R1331" t="s">
        <v>8321</v>
      </c>
    </row>
    <row r="1332" spans="1:18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40"/>
        <v>22.494285714285713</v>
      </c>
      <c r="P1332">
        <f t="shared" si="41"/>
        <v>157.46</v>
      </c>
      <c r="Q1332" t="s">
        <v>8319</v>
      </c>
      <c r="R1332" t="s">
        <v>8321</v>
      </c>
    </row>
    <row r="1333" spans="1:18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40"/>
        <v>1.3668</v>
      </c>
      <c r="P1333">
        <f t="shared" si="41"/>
        <v>100.5</v>
      </c>
      <c r="Q1333" t="s">
        <v>8319</v>
      </c>
      <c r="R1333" t="s">
        <v>8321</v>
      </c>
    </row>
    <row r="1334" spans="1:18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40"/>
        <v>0</v>
      </c>
      <c r="P1334" t="e">
        <f t="shared" si="41"/>
        <v>#DIV/0!</v>
      </c>
      <c r="Q1334" t="s">
        <v>8319</v>
      </c>
      <c r="R1334" t="s">
        <v>8321</v>
      </c>
    </row>
    <row r="1335" spans="1:18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40"/>
        <v>0</v>
      </c>
      <c r="P1335" t="e">
        <f t="shared" si="41"/>
        <v>#DIV/0!</v>
      </c>
      <c r="Q1335" t="s">
        <v>8319</v>
      </c>
      <c r="R1335" t="s">
        <v>8321</v>
      </c>
    </row>
    <row r="1336" spans="1:18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40"/>
        <v>10.754135338345865</v>
      </c>
      <c r="P1336">
        <f t="shared" si="41"/>
        <v>51.822463768115945</v>
      </c>
      <c r="Q1336" t="s">
        <v>8319</v>
      </c>
      <c r="R1336" t="s">
        <v>8321</v>
      </c>
    </row>
    <row r="1337" spans="1:18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40"/>
        <v>19.759999999999998</v>
      </c>
      <c r="P1337">
        <f t="shared" si="41"/>
        <v>308.75</v>
      </c>
      <c r="Q1337" t="s">
        <v>8319</v>
      </c>
      <c r="R1337" t="s">
        <v>8321</v>
      </c>
    </row>
    <row r="1338" spans="1:18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40"/>
        <v>84.946999999999989</v>
      </c>
      <c r="P1338">
        <f t="shared" si="41"/>
        <v>379.22767857142856</v>
      </c>
      <c r="Q1338" t="s">
        <v>8319</v>
      </c>
      <c r="R1338" t="s">
        <v>8321</v>
      </c>
    </row>
    <row r="1339" spans="1:18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40"/>
        <v>49.381999999999998</v>
      </c>
      <c r="P1339">
        <f t="shared" si="41"/>
        <v>176.36428571428573</v>
      </c>
      <c r="Q1339" t="s">
        <v>8319</v>
      </c>
      <c r="R1339" t="s">
        <v>8321</v>
      </c>
    </row>
    <row r="1340" spans="1:18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40"/>
        <v>3.3033333333333332</v>
      </c>
      <c r="P1340">
        <f t="shared" si="41"/>
        <v>66.066666666666663</v>
      </c>
      <c r="Q1340" t="s">
        <v>8319</v>
      </c>
      <c r="R1340" t="s">
        <v>8321</v>
      </c>
    </row>
    <row r="1341" spans="1:18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40"/>
        <v>6.6339999999999995</v>
      </c>
      <c r="P1341">
        <f t="shared" si="41"/>
        <v>89.648648648648646</v>
      </c>
      <c r="Q1341" t="s">
        <v>8319</v>
      </c>
      <c r="R1341" t="s">
        <v>8321</v>
      </c>
    </row>
    <row r="1342" spans="1:18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40"/>
        <v>0</v>
      </c>
      <c r="P1342" t="e">
        <f t="shared" si="41"/>
        <v>#DIV/0!</v>
      </c>
      <c r="Q1342" t="s">
        <v>8319</v>
      </c>
      <c r="R1342" t="s">
        <v>8321</v>
      </c>
    </row>
    <row r="1343" spans="1:18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40"/>
        <v>70.36</v>
      </c>
      <c r="P1343">
        <f t="shared" si="41"/>
        <v>382.39130434782606</v>
      </c>
      <c r="Q1343" t="s">
        <v>8319</v>
      </c>
      <c r="R1343" t="s">
        <v>8321</v>
      </c>
    </row>
    <row r="1344" spans="1:18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40"/>
        <v>0.2</v>
      </c>
      <c r="P1344">
        <f t="shared" si="41"/>
        <v>100</v>
      </c>
      <c r="Q1344" t="s">
        <v>8319</v>
      </c>
      <c r="R1344" t="s">
        <v>8321</v>
      </c>
    </row>
    <row r="1345" spans="1:18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40"/>
        <v>102.298</v>
      </c>
      <c r="P1345">
        <f t="shared" si="41"/>
        <v>158.35603715170279</v>
      </c>
      <c r="Q1345" t="s">
        <v>8319</v>
      </c>
      <c r="R1345" t="s">
        <v>8321</v>
      </c>
    </row>
    <row r="1346" spans="1:18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40"/>
        <v>377.73333333333335</v>
      </c>
      <c r="P1346">
        <f t="shared" si="41"/>
        <v>40.762589928057551</v>
      </c>
      <c r="Q1346" t="s">
        <v>8322</v>
      </c>
      <c r="R1346" t="s">
        <v>8323</v>
      </c>
    </row>
    <row r="1347" spans="1:18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42">E1347/D1347*100</f>
        <v>125</v>
      </c>
      <c r="P1347">
        <f t="shared" ref="P1347:P1410" si="43">E1347/L1347</f>
        <v>53.571428571428569</v>
      </c>
      <c r="Q1347" t="s">
        <v>8322</v>
      </c>
      <c r="R1347" t="s">
        <v>8323</v>
      </c>
    </row>
    <row r="1348" spans="1:18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42"/>
        <v>147.32653061224491</v>
      </c>
      <c r="P1348">
        <f t="shared" si="43"/>
        <v>48.449664429530202</v>
      </c>
      <c r="Q1348" t="s">
        <v>8322</v>
      </c>
      <c r="R1348" t="s">
        <v>8323</v>
      </c>
    </row>
    <row r="1349" spans="1:18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42"/>
        <v>102.2</v>
      </c>
      <c r="P1349">
        <f t="shared" si="43"/>
        <v>82.41935483870968</v>
      </c>
      <c r="Q1349" t="s">
        <v>8322</v>
      </c>
      <c r="R1349" t="s">
        <v>8323</v>
      </c>
    </row>
    <row r="1350" spans="1:18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42"/>
        <v>101.8723404255319</v>
      </c>
      <c r="P1350">
        <f t="shared" si="43"/>
        <v>230.19230769230768</v>
      </c>
      <c r="Q1350" t="s">
        <v>8322</v>
      </c>
      <c r="R1350" t="s">
        <v>8323</v>
      </c>
    </row>
    <row r="1351" spans="1:18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42"/>
        <v>204.2</v>
      </c>
      <c r="P1351">
        <f t="shared" si="43"/>
        <v>59.360465116279073</v>
      </c>
      <c r="Q1351" t="s">
        <v>8322</v>
      </c>
      <c r="R1351" t="s">
        <v>8323</v>
      </c>
    </row>
    <row r="1352" spans="1:18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42"/>
        <v>104.05</v>
      </c>
      <c r="P1352">
        <f t="shared" si="43"/>
        <v>66.698717948717942</v>
      </c>
      <c r="Q1352" t="s">
        <v>8322</v>
      </c>
      <c r="R1352" t="s">
        <v>8323</v>
      </c>
    </row>
    <row r="1353" spans="1:18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42"/>
        <v>101.265</v>
      </c>
      <c r="P1353">
        <f t="shared" si="43"/>
        <v>168.77500000000001</v>
      </c>
      <c r="Q1353" t="s">
        <v>8322</v>
      </c>
      <c r="R1353" t="s">
        <v>8323</v>
      </c>
    </row>
    <row r="1354" spans="1:18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42"/>
        <v>136.13999999999999</v>
      </c>
      <c r="P1354">
        <f t="shared" si="43"/>
        <v>59.973568281938327</v>
      </c>
      <c r="Q1354" t="s">
        <v>8322</v>
      </c>
      <c r="R1354" t="s">
        <v>8323</v>
      </c>
    </row>
    <row r="1355" spans="1:18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42"/>
        <v>133.6</v>
      </c>
      <c r="P1355">
        <f t="shared" si="43"/>
        <v>31.80952380952381</v>
      </c>
      <c r="Q1355" t="s">
        <v>8322</v>
      </c>
      <c r="R1355" t="s">
        <v>8323</v>
      </c>
    </row>
    <row r="1356" spans="1:18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42"/>
        <v>130.25</v>
      </c>
      <c r="P1356">
        <f t="shared" si="43"/>
        <v>24.421875</v>
      </c>
      <c r="Q1356" t="s">
        <v>8322</v>
      </c>
      <c r="R1356" t="s">
        <v>8323</v>
      </c>
    </row>
    <row r="1357" spans="1:18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42"/>
        <v>122.67999999999999</v>
      </c>
      <c r="P1357">
        <f t="shared" si="43"/>
        <v>25.347107438016529</v>
      </c>
      <c r="Q1357" t="s">
        <v>8322</v>
      </c>
      <c r="R1357" t="s">
        <v>8323</v>
      </c>
    </row>
    <row r="1358" spans="1:18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42"/>
        <v>182.81058823529412</v>
      </c>
      <c r="P1358">
        <f t="shared" si="43"/>
        <v>71.443218390804603</v>
      </c>
      <c r="Q1358" t="s">
        <v>8322</v>
      </c>
      <c r="R1358" t="s">
        <v>8323</v>
      </c>
    </row>
    <row r="1359" spans="1:18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42"/>
        <v>125.29999999999998</v>
      </c>
      <c r="P1359">
        <f t="shared" si="43"/>
        <v>38.553846153846152</v>
      </c>
      <c r="Q1359" t="s">
        <v>8322</v>
      </c>
      <c r="R1359" t="s">
        <v>8323</v>
      </c>
    </row>
    <row r="1360" spans="1:18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42"/>
        <v>111.66666666666667</v>
      </c>
      <c r="P1360">
        <f t="shared" si="43"/>
        <v>68.367346938775512</v>
      </c>
      <c r="Q1360" t="s">
        <v>8322</v>
      </c>
      <c r="R1360" t="s">
        <v>8323</v>
      </c>
    </row>
    <row r="1361" spans="1:18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42"/>
        <v>115.75757575757575</v>
      </c>
      <c r="P1361">
        <f t="shared" si="43"/>
        <v>40.210526315789473</v>
      </c>
      <c r="Q1361" t="s">
        <v>8322</v>
      </c>
      <c r="R1361" t="s">
        <v>8323</v>
      </c>
    </row>
    <row r="1362" spans="1:18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42"/>
        <v>173.2</v>
      </c>
      <c r="P1362">
        <f t="shared" si="43"/>
        <v>32.074074074074076</v>
      </c>
      <c r="Q1362" t="s">
        <v>8322</v>
      </c>
      <c r="R1362" t="s">
        <v>8323</v>
      </c>
    </row>
    <row r="1363" spans="1:18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42"/>
        <v>125.98333333333333</v>
      </c>
      <c r="P1363">
        <f t="shared" si="43"/>
        <v>28.632575757575758</v>
      </c>
      <c r="Q1363" t="s">
        <v>8322</v>
      </c>
      <c r="R1363" t="s">
        <v>8323</v>
      </c>
    </row>
    <row r="1364" spans="1:18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42"/>
        <v>109.1</v>
      </c>
      <c r="P1364">
        <f t="shared" si="43"/>
        <v>43.64</v>
      </c>
      <c r="Q1364" t="s">
        <v>8322</v>
      </c>
      <c r="R1364" t="s">
        <v>8323</v>
      </c>
    </row>
    <row r="1365" spans="1:18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42"/>
        <v>100</v>
      </c>
      <c r="P1365">
        <f t="shared" si="43"/>
        <v>40</v>
      </c>
      <c r="Q1365" t="s">
        <v>8322</v>
      </c>
      <c r="R1365" t="s">
        <v>8323</v>
      </c>
    </row>
    <row r="1366" spans="1:18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42"/>
        <v>118.64285714285714</v>
      </c>
      <c r="P1366">
        <f t="shared" si="43"/>
        <v>346.04166666666669</v>
      </c>
      <c r="Q1366" t="s">
        <v>8325</v>
      </c>
      <c r="R1366" t="s">
        <v>8326</v>
      </c>
    </row>
    <row r="1367" spans="1:18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42"/>
        <v>100.26666666666667</v>
      </c>
      <c r="P1367">
        <f t="shared" si="43"/>
        <v>81.739130434782609</v>
      </c>
      <c r="Q1367" t="s">
        <v>8325</v>
      </c>
      <c r="R1367" t="s">
        <v>8326</v>
      </c>
    </row>
    <row r="1368" spans="1:18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42"/>
        <v>126.48920000000001</v>
      </c>
      <c r="P1368">
        <f t="shared" si="43"/>
        <v>64.535306122448986</v>
      </c>
      <c r="Q1368" t="s">
        <v>8325</v>
      </c>
      <c r="R1368" t="s">
        <v>8326</v>
      </c>
    </row>
    <row r="1369" spans="1:18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42"/>
        <v>114.26</v>
      </c>
      <c r="P1369">
        <f t="shared" si="43"/>
        <v>63.477777777777774</v>
      </c>
      <c r="Q1369" t="s">
        <v>8325</v>
      </c>
      <c r="R1369" t="s">
        <v>8326</v>
      </c>
    </row>
    <row r="1370" spans="1:18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42"/>
        <v>110.7</v>
      </c>
      <c r="P1370">
        <f t="shared" si="43"/>
        <v>63.620689655172413</v>
      </c>
      <c r="Q1370" t="s">
        <v>8325</v>
      </c>
      <c r="R1370" t="s">
        <v>8326</v>
      </c>
    </row>
    <row r="1371" spans="1:18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42"/>
        <v>105.34805315203954</v>
      </c>
      <c r="P1371">
        <f t="shared" si="43"/>
        <v>83.967068965517228</v>
      </c>
      <c r="Q1371" t="s">
        <v>8325</v>
      </c>
      <c r="R1371" t="s">
        <v>8326</v>
      </c>
    </row>
    <row r="1372" spans="1:18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42"/>
        <v>103.66666666666666</v>
      </c>
      <c r="P1372">
        <f t="shared" si="43"/>
        <v>77.75</v>
      </c>
      <c r="Q1372" t="s">
        <v>8325</v>
      </c>
      <c r="R1372" t="s">
        <v>8326</v>
      </c>
    </row>
    <row r="1373" spans="1:18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42"/>
        <v>107.08672667523933</v>
      </c>
      <c r="P1373">
        <f t="shared" si="43"/>
        <v>107.07142857142857</v>
      </c>
      <c r="Q1373" t="s">
        <v>8325</v>
      </c>
      <c r="R1373" t="s">
        <v>8326</v>
      </c>
    </row>
    <row r="1374" spans="1:18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42"/>
        <v>124</v>
      </c>
      <c r="P1374">
        <f t="shared" si="43"/>
        <v>38.75</v>
      </c>
      <c r="Q1374" t="s">
        <v>8325</v>
      </c>
      <c r="R1374" t="s">
        <v>8326</v>
      </c>
    </row>
    <row r="1375" spans="1:18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42"/>
        <v>105.01</v>
      </c>
      <c r="P1375">
        <f t="shared" si="43"/>
        <v>201.94230769230768</v>
      </c>
      <c r="Q1375" t="s">
        <v>8325</v>
      </c>
      <c r="R1375" t="s">
        <v>8326</v>
      </c>
    </row>
    <row r="1376" spans="1:18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42"/>
        <v>189.46666666666667</v>
      </c>
      <c r="P1376">
        <f t="shared" si="43"/>
        <v>43.060606060606062</v>
      </c>
      <c r="Q1376" t="s">
        <v>8325</v>
      </c>
      <c r="R1376" t="s">
        <v>8326</v>
      </c>
    </row>
    <row r="1377" spans="1:18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42"/>
        <v>171.32499999999999</v>
      </c>
      <c r="P1377">
        <f t="shared" si="43"/>
        <v>62.871559633027523</v>
      </c>
      <c r="Q1377" t="s">
        <v>8325</v>
      </c>
      <c r="R1377" t="s">
        <v>8326</v>
      </c>
    </row>
    <row r="1378" spans="1:18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42"/>
        <v>252.48648648648651</v>
      </c>
      <c r="P1378">
        <f t="shared" si="43"/>
        <v>55.607142857142854</v>
      </c>
      <c r="Q1378" t="s">
        <v>8325</v>
      </c>
      <c r="R1378" t="s">
        <v>8326</v>
      </c>
    </row>
    <row r="1379" spans="1:18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42"/>
        <v>116.15384615384616</v>
      </c>
      <c r="P1379">
        <f t="shared" si="43"/>
        <v>48.70967741935484</v>
      </c>
      <c r="Q1379" t="s">
        <v>8325</v>
      </c>
      <c r="R1379" t="s">
        <v>8326</v>
      </c>
    </row>
    <row r="1380" spans="1:18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42"/>
        <v>203.35000000000002</v>
      </c>
      <c r="P1380">
        <f t="shared" si="43"/>
        <v>30.578947368421051</v>
      </c>
      <c r="Q1380" t="s">
        <v>8325</v>
      </c>
      <c r="R1380" t="s">
        <v>8326</v>
      </c>
    </row>
    <row r="1381" spans="1:18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42"/>
        <v>111.60000000000001</v>
      </c>
      <c r="P1381">
        <f t="shared" si="43"/>
        <v>73.907284768211923</v>
      </c>
      <c r="Q1381" t="s">
        <v>8325</v>
      </c>
      <c r="R1381" t="s">
        <v>8326</v>
      </c>
    </row>
    <row r="1382" spans="1:18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42"/>
        <v>424</v>
      </c>
      <c r="P1382">
        <f t="shared" si="43"/>
        <v>21.2</v>
      </c>
      <c r="Q1382" t="s">
        <v>8325</v>
      </c>
      <c r="R1382" t="s">
        <v>8326</v>
      </c>
    </row>
    <row r="1383" spans="1:18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42"/>
        <v>107.1</v>
      </c>
      <c r="P1383">
        <f t="shared" si="43"/>
        <v>73.356164383561648</v>
      </c>
      <c r="Q1383" t="s">
        <v>8325</v>
      </c>
      <c r="R1383" t="s">
        <v>8326</v>
      </c>
    </row>
    <row r="1384" spans="1:18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42"/>
        <v>104.3625</v>
      </c>
      <c r="P1384">
        <f t="shared" si="43"/>
        <v>56.412162162162161</v>
      </c>
      <c r="Q1384" t="s">
        <v>8325</v>
      </c>
      <c r="R1384" t="s">
        <v>8326</v>
      </c>
    </row>
    <row r="1385" spans="1:18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42"/>
        <v>212.40909090909091</v>
      </c>
      <c r="P1385">
        <f t="shared" si="43"/>
        <v>50.247311827956992</v>
      </c>
      <c r="Q1385" t="s">
        <v>8325</v>
      </c>
      <c r="R1385" t="s">
        <v>8326</v>
      </c>
    </row>
    <row r="1386" spans="1:18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42"/>
        <v>124.08571428571429</v>
      </c>
      <c r="P1386">
        <f t="shared" si="43"/>
        <v>68.936507936507937</v>
      </c>
      <c r="Q1386" t="s">
        <v>8325</v>
      </c>
      <c r="R1386" t="s">
        <v>8326</v>
      </c>
    </row>
    <row r="1387" spans="1:18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42"/>
        <v>110.406125</v>
      </c>
      <c r="P1387">
        <f t="shared" si="43"/>
        <v>65.914104477611943</v>
      </c>
      <c r="Q1387" t="s">
        <v>8325</v>
      </c>
      <c r="R1387" t="s">
        <v>8326</v>
      </c>
    </row>
    <row r="1388" spans="1:18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42"/>
        <v>218.75</v>
      </c>
      <c r="P1388">
        <f t="shared" si="43"/>
        <v>62.5</v>
      </c>
      <c r="Q1388" t="s">
        <v>8325</v>
      </c>
      <c r="R1388" t="s">
        <v>8326</v>
      </c>
    </row>
    <row r="1389" spans="1:18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42"/>
        <v>136.625</v>
      </c>
      <c r="P1389">
        <f t="shared" si="43"/>
        <v>70.064102564102569</v>
      </c>
      <c r="Q1389" t="s">
        <v>8325</v>
      </c>
      <c r="R1389" t="s">
        <v>8326</v>
      </c>
    </row>
    <row r="1390" spans="1:18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42"/>
        <v>134.8074</v>
      </c>
      <c r="P1390">
        <f t="shared" si="43"/>
        <v>60.181874999999998</v>
      </c>
      <c r="Q1390" t="s">
        <v>8325</v>
      </c>
      <c r="R1390" t="s">
        <v>8326</v>
      </c>
    </row>
    <row r="1391" spans="1:18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42"/>
        <v>145.4</v>
      </c>
      <c r="P1391">
        <f t="shared" si="43"/>
        <v>21.382352941176471</v>
      </c>
      <c r="Q1391" t="s">
        <v>8325</v>
      </c>
      <c r="R1391" t="s">
        <v>8326</v>
      </c>
    </row>
    <row r="1392" spans="1:18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42"/>
        <v>109.10714285714285</v>
      </c>
      <c r="P1392">
        <f t="shared" si="43"/>
        <v>160.78947368421052</v>
      </c>
      <c r="Q1392" t="s">
        <v>8325</v>
      </c>
      <c r="R1392" t="s">
        <v>8326</v>
      </c>
    </row>
    <row r="1393" spans="1:18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42"/>
        <v>110.2</v>
      </c>
      <c r="P1393">
        <f t="shared" si="43"/>
        <v>42.384615384615387</v>
      </c>
      <c r="Q1393" t="s">
        <v>8325</v>
      </c>
      <c r="R1393" t="s">
        <v>8326</v>
      </c>
    </row>
    <row r="1394" spans="1:18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42"/>
        <v>113.64000000000001</v>
      </c>
      <c r="P1394">
        <f t="shared" si="43"/>
        <v>27.317307692307693</v>
      </c>
      <c r="Q1394" t="s">
        <v>8325</v>
      </c>
      <c r="R1394" t="s">
        <v>8326</v>
      </c>
    </row>
    <row r="1395" spans="1:18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42"/>
        <v>102.35000000000001</v>
      </c>
      <c r="P1395">
        <f t="shared" si="43"/>
        <v>196.82692307692307</v>
      </c>
      <c r="Q1395" t="s">
        <v>8325</v>
      </c>
      <c r="R1395" t="s">
        <v>8326</v>
      </c>
    </row>
    <row r="1396" spans="1:18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42"/>
        <v>122.13333333333334</v>
      </c>
      <c r="P1396">
        <f t="shared" si="43"/>
        <v>53.882352941176471</v>
      </c>
      <c r="Q1396" t="s">
        <v>8325</v>
      </c>
      <c r="R1396" t="s">
        <v>8326</v>
      </c>
    </row>
    <row r="1397" spans="1:18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42"/>
        <v>111.88571428571427</v>
      </c>
      <c r="P1397">
        <f t="shared" si="43"/>
        <v>47.756097560975611</v>
      </c>
      <c r="Q1397" t="s">
        <v>8325</v>
      </c>
      <c r="R1397" t="s">
        <v>8326</v>
      </c>
    </row>
    <row r="1398" spans="1:18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42"/>
        <v>107.3</v>
      </c>
      <c r="P1398">
        <f t="shared" si="43"/>
        <v>88.191780821917803</v>
      </c>
      <c r="Q1398" t="s">
        <v>8325</v>
      </c>
      <c r="R1398" t="s">
        <v>8326</v>
      </c>
    </row>
    <row r="1399" spans="1:18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42"/>
        <v>113.85000000000001</v>
      </c>
      <c r="P1399">
        <f t="shared" si="43"/>
        <v>72.056962025316452</v>
      </c>
      <c r="Q1399" t="s">
        <v>8325</v>
      </c>
      <c r="R1399" t="s">
        <v>8326</v>
      </c>
    </row>
    <row r="1400" spans="1:18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42"/>
        <v>109.68181818181819</v>
      </c>
      <c r="P1400">
        <f t="shared" si="43"/>
        <v>74.246153846153845</v>
      </c>
      <c r="Q1400" t="s">
        <v>8325</v>
      </c>
      <c r="R1400" t="s">
        <v>8326</v>
      </c>
    </row>
    <row r="1401" spans="1:18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42"/>
        <v>126.14444444444443</v>
      </c>
      <c r="P1401">
        <f t="shared" si="43"/>
        <v>61.701086956521742</v>
      </c>
      <c r="Q1401" t="s">
        <v>8325</v>
      </c>
      <c r="R1401" t="s">
        <v>8326</v>
      </c>
    </row>
    <row r="1402" spans="1:18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42"/>
        <v>167.42857142857144</v>
      </c>
      <c r="P1402">
        <f t="shared" si="43"/>
        <v>17.235294117647058</v>
      </c>
      <c r="Q1402" t="s">
        <v>8325</v>
      </c>
      <c r="R1402" t="s">
        <v>8326</v>
      </c>
    </row>
    <row r="1403" spans="1:18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42"/>
        <v>496.52000000000004</v>
      </c>
      <c r="P1403">
        <f t="shared" si="43"/>
        <v>51.720833333333331</v>
      </c>
      <c r="Q1403" t="s">
        <v>8325</v>
      </c>
      <c r="R1403" t="s">
        <v>8326</v>
      </c>
    </row>
    <row r="1404" spans="1:18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42"/>
        <v>109.16</v>
      </c>
      <c r="P1404">
        <f t="shared" si="43"/>
        <v>24.150442477876105</v>
      </c>
      <c r="Q1404" t="s">
        <v>8325</v>
      </c>
      <c r="R1404" t="s">
        <v>8326</v>
      </c>
    </row>
    <row r="1405" spans="1:18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42"/>
        <v>102.57499999999999</v>
      </c>
      <c r="P1405">
        <f t="shared" si="43"/>
        <v>62.166666666666664</v>
      </c>
      <c r="Q1405" t="s">
        <v>8325</v>
      </c>
      <c r="R1405" t="s">
        <v>8326</v>
      </c>
    </row>
    <row r="1406" spans="1:18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42"/>
        <v>1.6620689655172414</v>
      </c>
      <c r="P1406">
        <f t="shared" si="43"/>
        <v>48.2</v>
      </c>
      <c r="Q1406" t="s">
        <v>8322</v>
      </c>
      <c r="R1406" t="s">
        <v>8341</v>
      </c>
    </row>
    <row r="1407" spans="1:18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42"/>
        <v>0.42</v>
      </c>
      <c r="P1407">
        <f t="shared" si="43"/>
        <v>6.1764705882352944</v>
      </c>
      <c r="Q1407" t="s">
        <v>8322</v>
      </c>
      <c r="R1407" t="s">
        <v>8341</v>
      </c>
    </row>
    <row r="1408" spans="1:18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42"/>
        <v>0.125</v>
      </c>
      <c r="P1408">
        <f t="shared" si="43"/>
        <v>5</v>
      </c>
      <c r="Q1408" t="s">
        <v>8322</v>
      </c>
      <c r="R1408" t="s">
        <v>8341</v>
      </c>
    </row>
    <row r="1409" spans="1:18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42"/>
        <v>0.5</v>
      </c>
      <c r="P1409">
        <f t="shared" si="43"/>
        <v>7.5</v>
      </c>
      <c r="Q1409" t="s">
        <v>8322</v>
      </c>
      <c r="R1409" t="s">
        <v>8341</v>
      </c>
    </row>
    <row r="1410" spans="1:18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42"/>
        <v>7.1999999999999993</v>
      </c>
      <c r="P1410">
        <f t="shared" si="43"/>
        <v>12</v>
      </c>
      <c r="Q1410" t="s">
        <v>8322</v>
      </c>
      <c r="R1410" t="s">
        <v>8341</v>
      </c>
    </row>
    <row r="1411" spans="1:18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44">E1411/D1411*100</f>
        <v>0</v>
      </c>
      <c r="P1411" t="e">
        <f t="shared" ref="P1411:P1474" si="45">E1411/L1411</f>
        <v>#DIV/0!</v>
      </c>
      <c r="Q1411" t="s">
        <v>8322</v>
      </c>
      <c r="R1411" t="s">
        <v>8341</v>
      </c>
    </row>
    <row r="1412" spans="1:18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44"/>
        <v>1.6666666666666666E-2</v>
      </c>
      <c r="P1412">
        <f t="shared" si="45"/>
        <v>1</v>
      </c>
      <c r="Q1412" t="s">
        <v>8322</v>
      </c>
      <c r="R1412" t="s">
        <v>8341</v>
      </c>
    </row>
    <row r="1413" spans="1:18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44"/>
        <v>0.23333333333333336</v>
      </c>
      <c r="P1413">
        <f t="shared" si="45"/>
        <v>2.3333333333333335</v>
      </c>
      <c r="Q1413" t="s">
        <v>8322</v>
      </c>
      <c r="R1413" t="s">
        <v>8341</v>
      </c>
    </row>
    <row r="1414" spans="1:18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44"/>
        <v>4.5714285714285712</v>
      </c>
      <c r="P1414">
        <f t="shared" si="45"/>
        <v>24.615384615384617</v>
      </c>
      <c r="Q1414" t="s">
        <v>8322</v>
      </c>
      <c r="R1414" t="s">
        <v>8341</v>
      </c>
    </row>
    <row r="1415" spans="1:18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44"/>
        <v>5</v>
      </c>
      <c r="P1415">
        <f t="shared" si="45"/>
        <v>100</v>
      </c>
      <c r="Q1415" t="s">
        <v>8322</v>
      </c>
      <c r="R1415" t="s">
        <v>8341</v>
      </c>
    </row>
    <row r="1416" spans="1:18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44"/>
        <v>0.2</v>
      </c>
      <c r="P1416">
        <f t="shared" si="45"/>
        <v>1</v>
      </c>
      <c r="Q1416" t="s">
        <v>8322</v>
      </c>
      <c r="R1416" t="s">
        <v>8341</v>
      </c>
    </row>
    <row r="1417" spans="1:18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44"/>
        <v>18.181818181818183</v>
      </c>
      <c r="P1417">
        <f t="shared" si="45"/>
        <v>88.888888888888886</v>
      </c>
      <c r="Q1417" t="s">
        <v>8322</v>
      </c>
      <c r="R1417" t="s">
        <v>8341</v>
      </c>
    </row>
    <row r="1418" spans="1:18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44"/>
        <v>0</v>
      </c>
      <c r="P1418" t="e">
        <f t="shared" si="45"/>
        <v>#DIV/0!</v>
      </c>
      <c r="Q1418" t="s">
        <v>8322</v>
      </c>
      <c r="R1418" t="s">
        <v>8341</v>
      </c>
    </row>
    <row r="1419" spans="1:18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44"/>
        <v>1.2222222222222223</v>
      </c>
      <c r="P1419">
        <f t="shared" si="45"/>
        <v>27.5</v>
      </c>
      <c r="Q1419" t="s">
        <v>8322</v>
      </c>
      <c r="R1419" t="s">
        <v>8341</v>
      </c>
    </row>
    <row r="1420" spans="1:18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44"/>
        <v>0.2</v>
      </c>
      <c r="P1420">
        <f t="shared" si="45"/>
        <v>6</v>
      </c>
      <c r="Q1420" t="s">
        <v>8322</v>
      </c>
      <c r="R1420" t="s">
        <v>8341</v>
      </c>
    </row>
    <row r="1421" spans="1:18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44"/>
        <v>7.0634920634920633</v>
      </c>
      <c r="P1421">
        <f t="shared" si="45"/>
        <v>44.5</v>
      </c>
      <c r="Q1421" t="s">
        <v>8322</v>
      </c>
      <c r="R1421" t="s">
        <v>8341</v>
      </c>
    </row>
    <row r="1422" spans="1:18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44"/>
        <v>2.7272727272727271</v>
      </c>
      <c r="P1422">
        <f t="shared" si="45"/>
        <v>1</v>
      </c>
      <c r="Q1422" t="s">
        <v>8322</v>
      </c>
      <c r="R1422" t="s">
        <v>8341</v>
      </c>
    </row>
    <row r="1423" spans="1:18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44"/>
        <v>0.1</v>
      </c>
      <c r="P1423">
        <f t="shared" si="45"/>
        <v>100</v>
      </c>
      <c r="Q1423" t="s">
        <v>8322</v>
      </c>
      <c r="R1423" t="s">
        <v>8341</v>
      </c>
    </row>
    <row r="1424" spans="1:18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44"/>
        <v>0.104</v>
      </c>
      <c r="P1424">
        <f t="shared" si="45"/>
        <v>13</v>
      </c>
      <c r="Q1424" t="s">
        <v>8322</v>
      </c>
      <c r="R1424" t="s">
        <v>8341</v>
      </c>
    </row>
    <row r="1425" spans="1:18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44"/>
        <v>0.33333333333333337</v>
      </c>
      <c r="P1425">
        <f t="shared" si="45"/>
        <v>100</v>
      </c>
      <c r="Q1425" t="s">
        <v>8322</v>
      </c>
      <c r="R1425" t="s">
        <v>8341</v>
      </c>
    </row>
    <row r="1426" spans="1:18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44"/>
        <v>20.36</v>
      </c>
      <c r="P1426">
        <f t="shared" si="45"/>
        <v>109.07142857142857</v>
      </c>
      <c r="Q1426" t="s">
        <v>8322</v>
      </c>
      <c r="R1426" t="s">
        <v>8341</v>
      </c>
    </row>
    <row r="1427" spans="1:18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44"/>
        <v>0</v>
      </c>
      <c r="P1427" t="e">
        <f t="shared" si="45"/>
        <v>#DIV/0!</v>
      </c>
      <c r="Q1427" t="s">
        <v>8322</v>
      </c>
      <c r="R1427" t="s">
        <v>8341</v>
      </c>
    </row>
    <row r="1428" spans="1:18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44"/>
        <v>0</v>
      </c>
      <c r="P1428" t="e">
        <f t="shared" si="45"/>
        <v>#DIV/0!</v>
      </c>
      <c r="Q1428" t="s">
        <v>8322</v>
      </c>
      <c r="R1428" t="s">
        <v>8341</v>
      </c>
    </row>
    <row r="1429" spans="1:18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44"/>
        <v>8.3800000000000008</v>
      </c>
      <c r="P1429">
        <f t="shared" si="45"/>
        <v>104.75</v>
      </c>
      <c r="Q1429" t="s">
        <v>8322</v>
      </c>
      <c r="R1429" t="s">
        <v>8341</v>
      </c>
    </row>
    <row r="1430" spans="1:18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44"/>
        <v>4.5</v>
      </c>
      <c r="P1430">
        <f t="shared" si="45"/>
        <v>15</v>
      </c>
      <c r="Q1430" t="s">
        <v>8322</v>
      </c>
      <c r="R1430" t="s">
        <v>8341</v>
      </c>
    </row>
    <row r="1431" spans="1:18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44"/>
        <v>0</v>
      </c>
      <c r="P1431" t="e">
        <f t="shared" si="45"/>
        <v>#DIV/0!</v>
      </c>
      <c r="Q1431" t="s">
        <v>8322</v>
      </c>
      <c r="R1431" t="s">
        <v>8341</v>
      </c>
    </row>
    <row r="1432" spans="1:18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44"/>
        <v>8.06</v>
      </c>
      <c r="P1432">
        <f t="shared" si="45"/>
        <v>80.599999999999994</v>
      </c>
      <c r="Q1432" t="s">
        <v>8322</v>
      </c>
      <c r="R1432" t="s">
        <v>8341</v>
      </c>
    </row>
    <row r="1433" spans="1:18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44"/>
        <v>31.94705882352941</v>
      </c>
      <c r="P1433">
        <f t="shared" si="45"/>
        <v>115.55319148936171</v>
      </c>
      <c r="Q1433" t="s">
        <v>8322</v>
      </c>
      <c r="R1433" t="s">
        <v>8341</v>
      </c>
    </row>
    <row r="1434" spans="1:18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44"/>
        <v>0</v>
      </c>
      <c r="P1434" t="e">
        <f t="shared" si="45"/>
        <v>#DIV/0!</v>
      </c>
      <c r="Q1434" t="s">
        <v>8322</v>
      </c>
      <c r="R1434" t="s">
        <v>8341</v>
      </c>
    </row>
    <row r="1435" spans="1:18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44"/>
        <v>6.708333333333333</v>
      </c>
      <c r="P1435">
        <f t="shared" si="45"/>
        <v>80.5</v>
      </c>
      <c r="Q1435" t="s">
        <v>8322</v>
      </c>
      <c r="R1435" t="s">
        <v>8341</v>
      </c>
    </row>
    <row r="1436" spans="1:18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44"/>
        <v>9.9878048780487809</v>
      </c>
      <c r="P1436">
        <f t="shared" si="45"/>
        <v>744.5454545454545</v>
      </c>
      <c r="Q1436" t="s">
        <v>8322</v>
      </c>
      <c r="R1436" t="s">
        <v>8341</v>
      </c>
    </row>
    <row r="1437" spans="1:18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44"/>
        <v>0.1</v>
      </c>
      <c r="P1437">
        <f t="shared" si="45"/>
        <v>7.5</v>
      </c>
      <c r="Q1437" t="s">
        <v>8322</v>
      </c>
      <c r="R1437" t="s">
        <v>8341</v>
      </c>
    </row>
    <row r="1438" spans="1:18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44"/>
        <v>0.77</v>
      </c>
      <c r="P1438">
        <f t="shared" si="45"/>
        <v>38.5</v>
      </c>
      <c r="Q1438" t="s">
        <v>8322</v>
      </c>
      <c r="R1438" t="s">
        <v>8341</v>
      </c>
    </row>
    <row r="1439" spans="1:18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44"/>
        <v>26.900000000000002</v>
      </c>
      <c r="P1439">
        <f t="shared" si="45"/>
        <v>36.68181818181818</v>
      </c>
      <c r="Q1439" t="s">
        <v>8322</v>
      </c>
      <c r="R1439" t="s">
        <v>8341</v>
      </c>
    </row>
    <row r="1440" spans="1:18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44"/>
        <v>3</v>
      </c>
      <c r="P1440">
        <f t="shared" si="45"/>
        <v>75</v>
      </c>
      <c r="Q1440" t="s">
        <v>8322</v>
      </c>
      <c r="R1440" t="s">
        <v>8341</v>
      </c>
    </row>
    <row r="1441" spans="1:18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44"/>
        <v>6.6055045871559637</v>
      </c>
      <c r="P1441">
        <f t="shared" si="45"/>
        <v>30</v>
      </c>
      <c r="Q1441" t="s">
        <v>8322</v>
      </c>
      <c r="R1441" t="s">
        <v>8341</v>
      </c>
    </row>
    <row r="1442" spans="1:18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44"/>
        <v>7.6923076923076927E-3</v>
      </c>
      <c r="P1442">
        <f t="shared" si="45"/>
        <v>1</v>
      </c>
      <c r="Q1442" t="s">
        <v>8322</v>
      </c>
      <c r="R1442" t="s">
        <v>8341</v>
      </c>
    </row>
    <row r="1443" spans="1:18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44"/>
        <v>1.1222222222222222</v>
      </c>
      <c r="P1443">
        <f t="shared" si="45"/>
        <v>673.33333333333337</v>
      </c>
      <c r="Q1443" t="s">
        <v>8322</v>
      </c>
      <c r="R1443" t="s">
        <v>8341</v>
      </c>
    </row>
    <row r="1444" spans="1:18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44"/>
        <v>0</v>
      </c>
      <c r="P1444" t="e">
        <f t="shared" si="45"/>
        <v>#DIV/0!</v>
      </c>
      <c r="Q1444" t="s">
        <v>8322</v>
      </c>
      <c r="R1444" t="s">
        <v>8341</v>
      </c>
    </row>
    <row r="1445" spans="1:18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44"/>
        <v>0</v>
      </c>
      <c r="P1445" t="e">
        <f t="shared" si="45"/>
        <v>#DIV/0!</v>
      </c>
      <c r="Q1445" t="s">
        <v>8322</v>
      </c>
      <c r="R1445" t="s">
        <v>8341</v>
      </c>
    </row>
    <row r="1446" spans="1:18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44"/>
        <v>0</v>
      </c>
      <c r="P1446" t="e">
        <f t="shared" si="45"/>
        <v>#DIV/0!</v>
      </c>
      <c r="Q1446" t="s">
        <v>8322</v>
      </c>
      <c r="R1446" t="s">
        <v>8341</v>
      </c>
    </row>
    <row r="1447" spans="1:18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44"/>
        <v>0</v>
      </c>
      <c r="P1447" t="e">
        <f t="shared" si="45"/>
        <v>#DIV/0!</v>
      </c>
      <c r="Q1447" t="s">
        <v>8322</v>
      </c>
      <c r="R1447" t="s">
        <v>8341</v>
      </c>
    </row>
    <row r="1448" spans="1:18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44"/>
        <v>0</v>
      </c>
      <c r="P1448" t="e">
        <f t="shared" si="45"/>
        <v>#DIV/0!</v>
      </c>
      <c r="Q1448" t="s">
        <v>8322</v>
      </c>
      <c r="R1448" t="s">
        <v>8341</v>
      </c>
    </row>
    <row r="1449" spans="1:18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44"/>
        <v>1.4999999999999999E-2</v>
      </c>
      <c r="P1449">
        <f t="shared" si="45"/>
        <v>25</v>
      </c>
      <c r="Q1449" t="s">
        <v>8322</v>
      </c>
      <c r="R1449" t="s">
        <v>8341</v>
      </c>
    </row>
    <row r="1450" spans="1:18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44"/>
        <v>0</v>
      </c>
      <c r="P1450" t="e">
        <f t="shared" si="45"/>
        <v>#DIV/0!</v>
      </c>
      <c r="Q1450" t="s">
        <v>8322</v>
      </c>
      <c r="R1450" t="s">
        <v>8341</v>
      </c>
    </row>
    <row r="1451" spans="1:18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44"/>
        <v>0</v>
      </c>
      <c r="P1451" t="e">
        <f t="shared" si="45"/>
        <v>#DIV/0!</v>
      </c>
      <c r="Q1451" t="s">
        <v>8322</v>
      </c>
      <c r="R1451" t="s">
        <v>8341</v>
      </c>
    </row>
    <row r="1452" spans="1:18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44"/>
        <v>1E-3</v>
      </c>
      <c r="P1452">
        <f t="shared" si="45"/>
        <v>1</v>
      </c>
      <c r="Q1452" t="s">
        <v>8322</v>
      </c>
      <c r="R1452" t="s">
        <v>8341</v>
      </c>
    </row>
    <row r="1453" spans="1:18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44"/>
        <v>1.0554089709762533E-2</v>
      </c>
      <c r="P1453">
        <f t="shared" si="45"/>
        <v>1</v>
      </c>
      <c r="Q1453" t="s">
        <v>8322</v>
      </c>
      <c r="R1453" t="s">
        <v>8341</v>
      </c>
    </row>
    <row r="1454" spans="1:18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44"/>
        <v>0</v>
      </c>
      <c r="P1454" t="e">
        <f t="shared" si="45"/>
        <v>#DIV/0!</v>
      </c>
      <c r="Q1454" t="s">
        <v>8322</v>
      </c>
      <c r="R1454" t="s">
        <v>8341</v>
      </c>
    </row>
    <row r="1455" spans="1:18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44"/>
        <v>0</v>
      </c>
      <c r="P1455" t="e">
        <f t="shared" si="45"/>
        <v>#DIV/0!</v>
      </c>
      <c r="Q1455" t="s">
        <v>8322</v>
      </c>
      <c r="R1455" t="s">
        <v>8341</v>
      </c>
    </row>
    <row r="1456" spans="1:18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44"/>
        <v>0.85714285714285721</v>
      </c>
      <c r="P1456">
        <f t="shared" si="45"/>
        <v>15</v>
      </c>
      <c r="Q1456" t="s">
        <v>8322</v>
      </c>
      <c r="R1456" t="s">
        <v>8341</v>
      </c>
    </row>
    <row r="1457" spans="1:18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44"/>
        <v>10.5</v>
      </c>
      <c r="P1457">
        <f t="shared" si="45"/>
        <v>225</v>
      </c>
      <c r="Q1457" t="s">
        <v>8322</v>
      </c>
      <c r="R1457" t="s">
        <v>8341</v>
      </c>
    </row>
    <row r="1458" spans="1:18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44"/>
        <v>2.9000000000000004</v>
      </c>
      <c r="P1458">
        <f t="shared" si="45"/>
        <v>48.333333333333336</v>
      </c>
      <c r="Q1458" t="s">
        <v>8322</v>
      </c>
      <c r="R1458" t="s">
        <v>8341</v>
      </c>
    </row>
    <row r="1459" spans="1:18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44"/>
        <v>0</v>
      </c>
      <c r="P1459" t="e">
        <f t="shared" si="45"/>
        <v>#DIV/0!</v>
      </c>
      <c r="Q1459" t="s">
        <v>8322</v>
      </c>
      <c r="R1459" t="s">
        <v>8341</v>
      </c>
    </row>
    <row r="1460" spans="1:18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44"/>
        <v>0</v>
      </c>
      <c r="P1460" t="e">
        <f t="shared" si="45"/>
        <v>#DIV/0!</v>
      </c>
      <c r="Q1460" t="s">
        <v>8322</v>
      </c>
      <c r="R1460" t="s">
        <v>8341</v>
      </c>
    </row>
    <row r="1461" spans="1:18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44"/>
        <v>0</v>
      </c>
      <c r="P1461" t="e">
        <f t="shared" si="45"/>
        <v>#DIV/0!</v>
      </c>
      <c r="Q1461" t="s">
        <v>8322</v>
      </c>
      <c r="R1461" t="s">
        <v>8341</v>
      </c>
    </row>
    <row r="1462" spans="1:18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44"/>
        <v>0</v>
      </c>
      <c r="P1462" t="e">
        <f t="shared" si="45"/>
        <v>#DIV/0!</v>
      </c>
      <c r="Q1462" t="s">
        <v>8322</v>
      </c>
      <c r="R1462" t="s">
        <v>8341</v>
      </c>
    </row>
    <row r="1463" spans="1:18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44"/>
        <v>101.24459999999999</v>
      </c>
      <c r="P1463">
        <f t="shared" si="45"/>
        <v>44.66673529411765</v>
      </c>
      <c r="Q1463" t="s">
        <v>8322</v>
      </c>
      <c r="R1463" t="s">
        <v>8342</v>
      </c>
    </row>
    <row r="1464" spans="1:18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44"/>
        <v>108.5175</v>
      </c>
      <c r="P1464">
        <f t="shared" si="45"/>
        <v>28.937999999999999</v>
      </c>
      <c r="Q1464" t="s">
        <v>8322</v>
      </c>
      <c r="R1464" t="s">
        <v>8342</v>
      </c>
    </row>
    <row r="1465" spans="1:18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44"/>
        <v>147.66666666666666</v>
      </c>
      <c r="P1465">
        <f t="shared" si="45"/>
        <v>35.44</v>
      </c>
      <c r="Q1465" t="s">
        <v>8322</v>
      </c>
      <c r="R1465" t="s">
        <v>8342</v>
      </c>
    </row>
    <row r="1466" spans="1:18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44"/>
        <v>163.19999999999999</v>
      </c>
      <c r="P1466">
        <f t="shared" si="45"/>
        <v>34.871794871794869</v>
      </c>
      <c r="Q1466" t="s">
        <v>8322</v>
      </c>
      <c r="R1466" t="s">
        <v>8342</v>
      </c>
    </row>
    <row r="1467" spans="1:18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44"/>
        <v>456.41449999999998</v>
      </c>
      <c r="P1467">
        <f t="shared" si="45"/>
        <v>52.622732513451197</v>
      </c>
      <c r="Q1467" t="s">
        <v>8322</v>
      </c>
      <c r="R1467" t="s">
        <v>8342</v>
      </c>
    </row>
    <row r="1468" spans="1:18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44"/>
        <v>107.87731249999999</v>
      </c>
      <c r="P1468">
        <f t="shared" si="45"/>
        <v>69.598266129032254</v>
      </c>
      <c r="Q1468" t="s">
        <v>8322</v>
      </c>
      <c r="R1468" t="s">
        <v>8342</v>
      </c>
    </row>
    <row r="1469" spans="1:18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44"/>
        <v>115.08</v>
      </c>
      <c r="P1469">
        <f t="shared" si="45"/>
        <v>76.72</v>
      </c>
      <c r="Q1469" t="s">
        <v>8322</v>
      </c>
      <c r="R1469" t="s">
        <v>8342</v>
      </c>
    </row>
    <row r="1470" spans="1:18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44"/>
        <v>102.36842105263158</v>
      </c>
      <c r="P1470">
        <f t="shared" si="45"/>
        <v>33.191126279863482</v>
      </c>
      <c r="Q1470" t="s">
        <v>8322</v>
      </c>
      <c r="R1470" t="s">
        <v>8342</v>
      </c>
    </row>
    <row r="1471" spans="1:18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44"/>
        <v>108.42485875706214</v>
      </c>
      <c r="P1471">
        <f t="shared" si="45"/>
        <v>149.46417445482865</v>
      </c>
      <c r="Q1471" t="s">
        <v>8322</v>
      </c>
      <c r="R1471" t="s">
        <v>8342</v>
      </c>
    </row>
    <row r="1472" spans="1:18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44"/>
        <v>125.13333333333334</v>
      </c>
      <c r="P1472">
        <f t="shared" si="45"/>
        <v>23.172839506172838</v>
      </c>
      <c r="Q1472" t="s">
        <v>8322</v>
      </c>
      <c r="R1472" t="s">
        <v>8342</v>
      </c>
    </row>
    <row r="1473" spans="1:18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44"/>
        <v>103.840625</v>
      </c>
      <c r="P1473">
        <f t="shared" si="45"/>
        <v>96.877551020408163</v>
      </c>
      <c r="Q1473" t="s">
        <v>8322</v>
      </c>
      <c r="R1473" t="s">
        <v>8342</v>
      </c>
    </row>
    <row r="1474" spans="1:18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44"/>
        <v>138.70400000000001</v>
      </c>
      <c r="P1474">
        <f t="shared" si="45"/>
        <v>103.20238095238095</v>
      </c>
      <c r="Q1474" t="s">
        <v>8322</v>
      </c>
      <c r="R1474" t="s">
        <v>8342</v>
      </c>
    </row>
    <row r="1475" spans="1:18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46">E1475/D1475*100</f>
        <v>120.51600000000001</v>
      </c>
      <c r="P1475">
        <f t="shared" ref="P1475:P1538" si="47">E1475/L1475</f>
        <v>38.462553191489363</v>
      </c>
      <c r="Q1475" t="s">
        <v>8322</v>
      </c>
      <c r="R1475" t="s">
        <v>8342</v>
      </c>
    </row>
    <row r="1476" spans="1:18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46"/>
        <v>112.26666666666667</v>
      </c>
      <c r="P1476">
        <f t="shared" si="47"/>
        <v>44.315789473684212</v>
      </c>
      <c r="Q1476" t="s">
        <v>8322</v>
      </c>
      <c r="R1476" t="s">
        <v>8342</v>
      </c>
    </row>
    <row r="1477" spans="1:18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46"/>
        <v>188.66966666666667</v>
      </c>
      <c r="P1477">
        <f t="shared" si="47"/>
        <v>64.173356009070289</v>
      </c>
      <c r="Q1477" t="s">
        <v>8322</v>
      </c>
      <c r="R1477" t="s">
        <v>8342</v>
      </c>
    </row>
    <row r="1478" spans="1:18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46"/>
        <v>661.55466666666666</v>
      </c>
      <c r="P1478">
        <f t="shared" si="47"/>
        <v>43.333275109170302</v>
      </c>
      <c r="Q1478" t="s">
        <v>8322</v>
      </c>
      <c r="R1478" t="s">
        <v>8342</v>
      </c>
    </row>
    <row r="1479" spans="1:18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46"/>
        <v>111.31</v>
      </c>
      <c r="P1479">
        <f t="shared" si="47"/>
        <v>90.495934959349597</v>
      </c>
      <c r="Q1479" t="s">
        <v>8322</v>
      </c>
      <c r="R1479" t="s">
        <v>8342</v>
      </c>
    </row>
    <row r="1480" spans="1:18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46"/>
        <v>1181.6142199999999</v>
      </c>
      <c r="P1480">
        <f t="shared" si="47"/>
        <v>29.187190495010373</v>
      </c>
      <c r="Q1480" t="s">
        <v>8322</v>
      </c>
      <c r="R1480" t="s">
        <v>8342</v>
      </c>
    </row>
    <row r="1481" spans="1:18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46"/>
        <v>137.375</v>
      </c>
      <c r="P1481">
        <f t="shared" si="47"/>
        <v>30.95774647887324</v>
      </c>
      <c r="Q1481" t="s">
        <v>8322</v>
      </c>
      <c r="R1481" t="s">
        <v>8342</v>
      </c>
    </row>
    <row r="1482" spans="1:18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46"/>
        <v>117.04040000000001</v>
      </c>
      <c r="P1482">
        <f t="shared" si="47"/>
        <v>92.157795275590544</v>
      </c>
      <c r="Q1482" t="s">
        <v>8322</v>
      </c>
      <c r="R1482" t="s">
        <v>8342</v>
      </c>
    </row>
    <row r="1483" spans="1:18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46"/>
        <v>2.1</v>
      </c>
      <c r="P1483">
        <f t="shared" si="47"/>
        <v>17.5</v>
      </c>
      <c r="Q1483" t="s">
        <v>8322</v>
      </c>
      <c r="R1483" t="s">
        <v>8324</v>
      </c>
    </row>
    <row r="1484" spans="1:18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46"/>
        <v>0.1</v>
      </c>
      <c r="P1484">
        <f t="shared" si="47"/>
        <v>5</v>
      </c>
      <c r="Q1484" t="s">
        <v>8322</v>
      </c>
      <c r="R1484" t="s">
        <v>8324</v>
      </c>
    </row>
    <row r="1485" spans="1:18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46"/>
        <v>0.7142857142857143</v>
      </c>
      <c r="P1485">
        <f t="shared" si="47"/>
        <v>25</v>
      </c>
      <c r="Q1485" t="s">
        <v>8322</v>
      </c>
      <c r="R1485" t="s">
        <v>8324</v>
      </c>
    </row>
    <row r="1486" spans="1:18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46"/>
        <v>0</v>
      </c>
      <c r="P1486" t="e">
        <f t="shared" si="47"/>
        <v>#DIV/0!</v>
      </c>
      <c r="Q1486" t="s">
        <v>8322</v>
      </c>
      <c r="R1486" t="s">
        <v>8324</v>
      </c>
    </row>
    <row r="1487" spans="1:18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46"/>
        <v>2.2388059701492535</v>
      </c>
      <c r="P1487">
        <f t="shared" si="47"/>
        <v>50</v>
      </c>
      <c r="Q1487" t="s">
        <v>8322</v>
      </c>
      <c r="R1487" t="s">
        <v>8324</v>
      </c>
    </row>
    <row r="1488" spans="1:18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46"/>
        <v>0.24</v>
      </c>
      <c r="P1488">
        <f t="shared" si="47"/>
        <v>16</v>
      </c>
      <c r="Q1488" t="s">
        <v>8322</v>
      </c>
      <c r="R1488" t="s">
        <v>8324</v>
      </c>
    </row>
    <row r="1489" spans="1:18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46"/>
        <v>0</v>
      </c>
      <c r="P1489" t="e">
        <f t="shared" si="47"/>
        <v>#DIV/0!</v>
      </c>
      <c r="Q1489" t="s">
        <v>8322</v>
      </c>
      <c r="R1489" t="s">
        <v>8324</v>
      </c>
    </row>
    <row r="1490" spans="1:18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46"/>
        <v>2.4</v>
      </c>
      <c r="P1490">
        <f t="shared" si="47"/>
        <v>60</v>
      </c>
      <c r="Q1490" t="s">
        <v>8322</v>
      </c>
      <c r="R1490" t="s">
        <v>8324</v>
      </c>
    </row>
    <row r="1491" spans="1:18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46"/>
        <v>0</v>
      </c>
      <c r="P1491" t="e">
        <f t="shared" si="47"/>
        <v>#DIV/0!</v>
      </c>
      <c r="Q1491" t="s">
        <v>8322</v>
      </c>
      <c r="R1491" t="s">
        <v>8324</v>
      </c>
    </row>
    <row r="1492" spans="1:18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46"/>
        <v>30.862068965517242</v>
      </c>
      <c r="P1492">
        <f t="shared" si="47"/>
        <v>47.10526315789474</v>
      </c>
      <c r="Q1492" t="s">
        <v>8322</v>
      </c>
      <c r="R1492" t="s">
        <v>8324</v>
      </c>
    </row>
    <row r="1493" spans="1:18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46"/>
        <v>8.3333333333333321</v>
      </c>
      <c r="P1493">
        <f t="shared" si="47"/>
        <v>100</v>
      </c>
      <c r="Q1493" t="s">
        <v>8322</v>
      </c>
      <c r="R1493" t="s">
        <v>8324</v>
      </c>
    </row>
    <row r="1494" spans="1:18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46"/>
        <v>0.75</v>
      </c>
      <c r="P1494">
        <f t="shared" si="47"/>
        <v>15</v>
      </c>
      <c r="Q1494" t="s">
        <v>8322</v>
      </c>
      <c r="R1494" t="s">
        <v>8324</v>
      </c>
    </row>
    <row r="1495" spans="1:18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46"/>
        <v>0</v>
      </c>
      <c r="P1495" t="e">
        <f t="shared" si="47"/>
        <v>#DIV/0!</v>
      </c>
      <c r="Q1495" t="s">
        <v>8322</v>
      </c>
      <c r="R1495" t="s">
        <v>8324</v>
      </c>
    </row>
    <row r="1496" spans="1:18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46"/>
        <v>8.9</v>
      </c>
      <c r="P1496">
        <f t="shared" si="47"/>
        <v>40.454545454545453</v>
      </c>
      <c r="Q1496" t="s">
        <v>8322</v>
      </c>
      <c r="R1496" t="s">
        <v>8324</v>
      </c>
    </row>
    <row r="1497" spans="1:18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46"/>
        <v>0</v>
      </c>
      <c r="P1497" t="e">
        <f t="shared" si="47"/>
        <v>#DIV/0!</v>
      </c>
      <c r="Q1497" t="s">
        <v>8322</v>
      </c>
      <c r="R1497" t="s">
        <v>8324</v>
      </c>
    </row>
    <row r="1498" spans="1:18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46"/>
        <v>0</v>
      </c>
      <c r="P1498" t="e">
        <f t="shared" si="47"/>
        <v>#DIV/0!</v>
      </c>
      <c r="Q1498" t="s">
        <v>8322</v>
      </c>
      <c r="R1498" t="s">
        <v>8324</v>
      </c>
    </row>
    <row r="1499" spans="1:18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46"/>
        <v>6.6666666666666671E-3</v>
      </c>
      <c r="P1499">
        <f t="shared" si="47"/>
        <v>1</v>
      </c>
      <c r="Q1499" t="s">
        <v>8322</v>
      </c>
      <c r="R1499" t="s">
        <v>8324</v>
      </c>
    </row>
    <row r="1500" spans="1:18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46"/>
        <v>1.9</v>
      </c>
      <c r="P1500">
        <f t="shared" si="47"/>
        <v>19</v>
      </c>
      <c r="Q1500" t="s">
        <v>8322</v>
      </c>
      <c r="R1500" t="s">
        <v>8324</v>
      </c>
    </row>
    <row r="1501" spans="1:18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46"/>
        <v>0.25</v>
      </c>
      <c r="P1501">
        <f t="shared" si="47"/>
        <v>5</v>
      </c>
      <c r="Q1501" t="s">
        <v>8322</v>
      </c>
      <c r="R1501" t="s">
        <v>8324</v>
      </c>
    </row>
    <row r="1502" spans="1:18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46"/>
        <v>25.035714285714285</v>
      </c>
      <c r="P1502">
        <f t="shared" si="47"/>
        <v>46.733333333333334</v>
      </c>
      <c r="Q1502" t="s">
        <v>8322</v>
      </c>
      <c r="R1502" t="s">
        <v>8324</v>
      </c>
    </row>
    <row r="1503" spans="1:18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46"/>
        <v>166.33076923076925</v>
      </c>
      <c r="P1503">
        <f t="shared" si="47"/>
        <v>97.731073446327684</v>
      </c>
      <c r="Q1503" t="s">
        <v>8338</v>
      </c>
      <c r="R1503" t="s">
        <v>8339</v>
      </c>
    </row>
    <row r="1504" spans="1:18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46"/>
        <v>101.44545454545455</v>
      </c>
      <c r="P1504">
        <f t="shared" si="47"/>
        <v>67.835866261398181</v>
      </c>
      <c r="Q1504" t="s">
        <v>8338</v>
      </c>
      <c r="R1504" t="s">
        <v>8339</v>
      </c>
    </row>
    <row r="1505" spans="1:18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46"/>
        <v>107.89146666666667</v>
      </c>
      <c r="P1505">
        <f t="shared" si="47"/>
        <v>56.98492957746479</v>
      </c>
      <c r="Q1505" t="s">
        <v>8338</v>
      </c>
      <c r="R1505" t="s">
        <v>8339</v>
      </c>
    </row>
    <row r="1506" spans="1:18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46"/>
        <v>277.93846153846158</v>
      </c>
      <c r="P1506">
        <f t="shared" si="47"/>
        <v>67.159851301115239</v>
      </c>
      <c r="Q1506" t="s">
        <v>8338</v>
      </c>
      <c r="R1506" t="s">
        <v>8339</v>
      </c>
    </row>
    <row r="1507" spans="1:18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46"/>
        <v>103.58125</v>
      </c>
      <c r="P1507">
        <f t="shared" si="47"/>
        <v>48.037681159420288</v>
      </c>
      <c r="Q1507" t="s">
        <v>8338</v>
      </c>
      <c r="R1507" t="s">
        <v>8339</v>
      </c>
    </row>
    <row r="1508" spans="1:18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46"/>
        <v>111.4</v>
      </c>
      <c r="P1508">
        <f t="shared" si="47"/>
        <v>38.860465116279073</v>
      </c>
      <c r="Q1508" t="s">
        <v>8338</v>
      </c>
      <c r="R1508" t="s">
        <v>8339</v>
      </c>
    </row>
    <row r="1509" spans="1:18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46"/>
        <v>215</v>
      </c>
      <c r="P1509">
        <f t="shared" si="47"/>
        <v>78.181818181818187</v>
      </c>
      <c r="Q1509" t="s">
        <v>8338</v>
      </c>
      <c r="R1509" t="s">
        <v>8339</v>
      </c>
    </row>
    <row r="1510" spans="1:18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46"/>
        <v>110.76216216216217</v>
      </c>
      <c r="P1510">
        <f t="shared" si="47"/>
        <v>97.113744075829388</v>
      </c>
      <c r="Q1510" t="s">
        <v>8338</v>
      </c>
      <c r="R1510" t="s">
        <v>8339</v>
      </c>
    </row>
    <row r="1511" spans="1:18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46"/>
        <v>123.64125714285714</v>
      </c>
      <c r="P1511">
        <f t="shared" si="47"/>
        <v>110.39397959183674</v>
      </c>
      <c r="Q1511" t="s">
        <v>8338</v>
      </c>
      <c r="R1511" t="s">
        <v>8339</v>
      </c>
    </row>
    <row r="1512" spans="1:18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46"/>
        <v>101.03500000000001</v>
      </c>
      <c r="P1512">
        <f t="shared" si="47"/>
        <v>39.91506172839506</v>
      </c>
      <c r="Q1512" t="s">
        <v>8338</v>
      </c>
      <c r="R1512" t="s">
        <v>8339</v>
      </c>
    </row>
    <row r="1513" spans="1:18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46"/>
        <v>111.79285714285714</v>
      </c>
      <c r="P1513">
        <f t="shared" si="47"/>
        <v>75.975728155339809</v>
      </c>
      <c r="Q1513" t="s">
        <v>8338</v>
      </c>
      <c r="R1513" t="s">
        <v>8339</v>
      </c>
    </row>
    <row r="1514" spans="1:18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46"/>
        <v>558.7714285714286</v>
      </c>
      <c r="P1514">
        <f t="shared" si="47"/>
        <v>58.379104477611939</v>
      </c>
      <c r="Q1514" t="s">
        <v>8338</v>
      </c>
      <c r="R1514" t="s">
        <v>8339</v>
      </c>
    </row>
    <row r="1515" spans="1:18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46"/>
        <v>150.01875000000001</v>
      </c>
      <c r="P1515">
        <f t="shared" si="47"/>
        <v>55.82093023255814</v>
      </c>
      <c r="Q1515" t="s">
        <v>8338</v>
      </c>
      <c r="R1515" t="s">
        <v>8339</v>
      </c>
    </row>
    <row r="1516" spans="1:18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46"/>
        <v>106.476</v>
      </c>
      <c r="P1516">
        <f t="shared" si="47"/>
        <v>151.24431818181819</v>
      </c>
      <c r="Q1516" t="s">
        <v>8338</v>
      </c>
      <c r="R1516" t="s">
        <v>8339</v>
      </c>
    </row>
    <row r="1517" spans="1:18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46"/>
        <v>157.18899999999999</v>
      </c>
      <c r="P1517">
        <f t="shared" si="47"/>
        <v>849.67027027027029</v>
      </c>
      <c r="Q1517" t="s">
        <v>8338</v>
      </c>
      <c r="R1517" t="s">
        <v>8339</v>
      </c>
    </row>
    <row r="1518" spans="1:18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46"/>
        <v>108.65882352941176</v>
      </c>
      <c r="P1518">
        <f t="shared" si="47"/>
        <v>159.24137931034483</v>
      </c>
      <c r="Q1518" t="s">
        <v>8338</v>
      </c>
      <c r="R1518" t="s">
        <v>8339</v>
      </c>
    </row>
    <row r="1519" spans="1:18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46"/>
        <v>161.97999999999999</v>
      </c>
      <c r="P1519">
        <f t="shared" si="47"/>
        <v>39.507317073170732</v>
      </c>
      <c r="Q1519" t="s">
        <v>8338</v>
      </c>
      <c r="R1519" t="s">
        <v>8339</v>
      </c>
    </row>
    <row r="1520" spans="1:18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46"/>
        <v>205.36666666666665</v>
      </c>
      <c r="P1520">
        <f t="shared" si="47"/>
        <v>130.52966101694915</v>
      </c>
      <c r="Q1520" t="s">
        <v>8338</v>
      </c>
      <c r="R1520" t="s">
        <v>8339</v>
      </c>
    </row>
    <row r="1521" spans="1:18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46"/>
        <v>103.36388888888889</v>
      </c>
      <c r="P1521">
        <f t="shared" si="47"/>
        <v>64.156896551724131</v>
      </c>
      <c r="Q1521" t="s">
        <v>8338</v>
      </c>
      <c r="R1521" t="s">
        <v>8339</v>
      </c>
    </row>
    <row r="1522" spans="1:18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46"/>
        <v>103.47222222222223</v>
      </c>
      <c r="P1522">
        <f t="shared" si="47"/>
        <v>111.52694610778443</v>
      </c>
      <c r="Q1522" t="s">
        <v>8338</v>
      </c>
      <c r="R1522" t="s">
        <v>8339</v>
      </c>
    </row>
    <row r="1523" spans="1:18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46"/>
        <v>106.81333333333333</v>
      </c>
      <c r="P1523">
        <f t="shared" si="47"/>
        <v>170.44680851063831</v>
      </c>
      <c r="Q1523" t="s">
        <v>8338</v>
      </c>
      <c r="R1523" t="s">
        <v>8339</v>
      </c>
    </row>
    <row r="1524" spans="1:18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46"/>
        <v>138.96574712643678</v>
      </c>
      <c r="P1524">
        <f t="shared" si="47"/>
        <v>133.7391592920354</v>
      </c>
      <c r="Q1524" t="s">
        <v>8338</v>
      </c>
      <c r="R1524" t="s">
        <v>8339</v>
      </c>
    </row>
    <row r="1525" spans="1:18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46"/>
        <v>124.84324324324325</v>
      </c>
      <c r="P1525">
        <f t="shared" si="47"/>
        <v>95.834024896265561</v>
      </c>
      <c r="Q1525" t="s">
        <v>8338</v>
      </c>
      <c r="R1525" t="s">
        <v>8339</v>
      </c>
    </row>
    <row r="1526" spans="1:18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46"/>
        <v>206.99999999999997</v>
      </c>
      <c r="P1526">
        <f t="shared" si="47"/>
        <v>221.78571428571428</v>
      </c>
      <c r="Q1526" t="s">
        <v>8338</v>
      </c>
      <c r="R1526" t="s">
        <v>8339</v>
      </c>
    </row>
    <row r="1527" spans="1:18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46"/>
        <v>174.00576923076923</v>
      </c>
      <c r="P1527">
        <f t="shared" si="47"/>
        <v>32.315357142857138</v>
      </c>
      <c r="Q1527" t="s">
        <v>8338</v>
      </c>
      <c r="R1527" t="s">
        <v>8339</v>
      </c>
    </row>
    <row r="1528" spans="1:18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46"/>
        <v>120.32608695652173</v>
      </c>
      <c r="P1528">
        <f t="shared" si="47"/>
        <v>98.839285714285708</v>
      </c>
      <c r="Q1528" t="s">
        <v>8338</v>
      </c>
      <c r="R1528" t="s">
        <v>8339</v>
      </c>
    </row>
    <row r="1529" spans="1:18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46"/>
        <v>110.44428571428573</v>
      </c>
      <c r="P1529">
        <f t="shared" si="47"/>
        <v>55.222142857142863</v>
      </c>
      <c r="Q1529" t="s">
        <v>8338</v>
      </c>
      <c r="R1529" t="s">
        <v>8339</v>
      </c>
    </row>
    <row r="1530" spans="1:18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46"/>
        <v>281.56666666666666</v>
      </c>
      <c r="P1530">
        <f t="shared" si="47"/>
        <v>52.793750000000003</v>
      </c>
      <c r="Q1530" t="s">
        <v>8338</v>
      </c>
      <c r="R1530" t="s">
        <v>8339</v>
      </c>
    </row>
    <row r="1531" spans="1:18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46"/>
        <v>100.67894736842105</v>
      </c>
      <c r="P1531">
        <f t="shared" si="47"/>
        <v>135.66666666666666</v>
      </c>
      <c r="Q1531" t="s">
        <v>8338</v>
      </c>
      <c r="R1531" t="s">
        <v>8339</v>
      </c>
    </row>
    <row r="1532" spans="1:18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46"/>
        <v>134.82571428571427</v>
      </c>
      <c r="P1532">
        <f t="shared" si="47"/>
        <v>53.991990846681922</v>
      </c>
      <c r="Q1532" t="s">
        <v>8338</v>
      </c>
      <c r="R1532" t="s">
        <v>8339</v>
      </c>
    </row>
    <row r="1533" spans="1:18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46"/>
        <v>175.95744680851064</v>
      </c>
      <c r="P1533">
        <f t="shared" si="47"/>
        <v>56.643835616438359</v>
      </c>
      <c r="Q1533" t="s">
        <v>8338</v>
      </c>
      <c r="R1533" t="s">
        <v>8339</v>
      </c>
    </row>
    <row r="1534" spans="1:18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46"/>
        <v>484.02000000000004</v>
      </c>
      <c r="P1534">
        <f t="shared" si="47"/>
        <v>82.316326530612244</v>
      </c>
      <c r="Q1534" t="s">
        <v>8338</v>
      </c>
      <c r="R1534" t="s">
        <v>8339</v>
      </c>
    </row>
    <row r="1535" spans="1:18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46"/>
        <v>145.14000000000001</v>
      </c>
      <c r="P1535">
        <f t="shared" si="47"/>
        <v>88.26081081081081</v>
      </c>
      <c r="Q1535" t="s">
        <v>8338</v>
      </c>
      <c r="R1535" t="s">
        <v>8339</v>
      </c>
    </row>
    <row r="1536" spans="1:18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46"/>
        <v>417.73333333333335</v>
      </c>
      <c r="P1536">
        <f t="shared" si="47"/>
        <v>84.905149051490511</v>
      </c>
      <c r="Q1536" t="s">
        <v>8338</v>
      </c>
      <c r="R1536" t="s">
        <v>8339</v>
      </c>
    </row>
    <row r="1537" spans="1:18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46"/>
        <v>132.42499999999998</v>
      </c>
      <c r="P1537">
        <f t="shared" si="47"/>
        <v>48.154545454545456</v>
      </c>
      <c r="Q1537" t="s">
        <v>8338</v>
      </c>
      <c r="R1537" t="s">
        <v>8339</v>
      </c>
    </row>
    <row r="1538" spans="1:18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46"/>
        <v>250.30841666666666</v>
      </c>
      <c r="P1538">
        <f t="shared" si="47"/>
        <v>66.015406593406595</v>
      </c>
      <c r="Q1538" t="s">
        <v>8338</v>
      </c>
      <c r="R1538" t="s">
        <v>8339</v>
      </c>
    </row>
    <row r="1539" spans="1:18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48">E1539/D1539*100</f>
        <v>179.9</v>
      </c>
      <c r="P1539">
        <f t="shared" ref="P1539:P1602" si="49">E1539/L1539</f>
        <v>96.375</v>
      </c>
      <c r="Q1539" t="s">
        <v>8338</v>
      </c>
      <c r="R1539" t="s">
        <v>8339</v>
      </c>
    </row>
    <row r="1540" spans="1:18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48"/>
        <v>102.62857142857142</v>
      </c>
      <c r="P1540">
        <f t="shared" si="49"/>
        <v>156.17391304347825</v>
      </c>
      <c r="Q1540" t="s">
        <v>8338</v>
      </c>
      <c r="R1540" t="s">
        <v>8339</v>
      </c>
    </row>
    <row r="1541" spans="1:18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48"/>
        <v>135.98609999999999</v>
      </c>
      <c r="P1541">
        <f t="shared" si="49"/>
        <v>95.764859154929582</v>
      </c>
      <c r="Q1541" t="s">
        <v>8338</v>
      </c>
      <c r="R1541" t="s">
        <v>8339</v>
      </c>
    </row>
    <row r="1542" spans="1:18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48"/>
        <v>117.86666666666667</v>
      </c>
      <c r="P1542">
        <f t="shared" si="49"/>
        <v>180.40816326530611</v>
      </c>
      <c r="Q1542" t="s">
        <v>8338</v>
      </c>
      <c r="R1542" t="s">
        <v>8339</v>
      </c>
    </row>
    <row r="1543" spans="1:18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48"/>
        <v>3.3333333333333333E-2</v>
      </c>
      <c r="P1543">
        <f t="shared" si="49"/>
        <v>3</v>
      </c>
      <c r="Q1543" t="s">
        <v>8338</v>
      </c>
      <c r="R1543" t="s">
        <v>8343</v>
      </c>
    </row>
    <row r="1544" spans="1:18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48"/>
        <v>4</v>
      </c>
      <c r="P1544">
        <f t="shared" si="49"/>
        <v>20</v>
      </c>
      <c r="Q1544" t="s">
        <v>8338</v>
      </c>
      <c r="R1544" t="s">
        <v>8343</v>
      </c>
    </row>
    <row r="1545" spans="1:18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48"/>
        <v>0.44444444444444442</v>
      </c>
      <c r="P1545">
        <f t="shared" si="49"/>
        <v>10</v>
      </c>
      <c r="Q1545" t="s">
        <v>8338</v>
      </c>
      <c r="R1545" t="s">
        <v>8343</v>
      </c>
    </row>
    <row r="1546" spans="1:18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48"/>
        <v>0</v>
      </c>
      <c r="P1546" t="e">
        <f t="shared" si="49"/>
        <v>#DIV/0!</v>
      </c>
      <c r="Q1546" t="s">
        <v>8338</v>
      </c>
      <c r="R1546" t="s">
        <v>8343</v>
      </c>
    </row>
    <row r="1547" spans="1:18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48"/>
        <v>3.3333333333333333E-2</v>
      </c>
      <c r="P1547">
        <f t="shared" si="49"/>
        <v>1</v>
      </c>
      <c r="Q1547" t="s">
        <v>8338</v>
      </c>
      <c r="R1547" t="s">
        <v>8343</v>
      </c>
    </row>
    <row r="1548" spans="1:18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48"/>
        <v>28.9</v>
      </c>
      <c r="P1548">
        <f t="shared" si="49"/>
        <v>26.272727272727273</v>
      </c>
      <c r="Q1548" t="s">
        <v>8338</v>
      </c>
      <c r="R1548" t="s">
        <v>8343</v>
      </c>
    </row>
    <row r="1549" spans="1:18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48"/>
        <v>0</v>
      </c>
      <c r="P1549" t="e">
        <f t="shared" si="49"/>
        <v>#DIV/0!</v>
      </c>
      <c r="Q1549" t="s">
        <v>8338</v>
      </c>
      <c r="R1549" t="s">
        <v>8343</v>
      </c>
    </row>
    <row r="1550" spans="1:18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48"/>
        <v>8.5714285714285712</v>
      </c>
      <c r="P1550">
        <f t="shared" si="49"/>
        <v>60</v>
      </c>
      <c r="Q1550" t="s">
        <v>8338</v>
      </c>
      <c r="R1550" t="s">
        <v>8343</v>
      </c>
    </row>
    <row r="1551" spans="1:18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48"/>
        <v>34</v>
      </c>
      <c r="P1551">
        <f t="shared" si="49"/>
        <v>28.333333333333332</v>
      </c>
      <c r="Q1551" t="s">
        <v>8338</v>
      </c>
      <c r="R1551" t="s">
        <v>8343</v>
      </c>
    </row>
    <row r="1552" spans="1:18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48"/>
        <v>13.466666666666665</v>
      </c>
      <c r="P1552">
        <f t="shared" si="49"/>
        <v>14.428571428571429</v>
      </c>
      <c r="Q1552" t="s">
        <v>8338</v>
      </c>
      <c r="R1552" t="s">
        <v>8343</v>
      </c>
    </row>
    <row r="1553" spans="1:18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48"/>
        <v>0</v>
      </c>
      <c r="P1553" t="e">
        <f t="shared" si="49"/>
        <v>#DIV/0!</v>
      </c>
      <c r="Q1553" t="s">
        <v>8338</v>
      </c>
      <c r="R1553" t="s">
        <v>8343</v>
      </c>
    </row>
    <row r="1554" spans="1:18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48"/>
        <v>49.186046511627907</v>
      </c>
      <c r="P1554">
        <f t="shared" si="49"/>
        <v>132.1875</v>
      </c>
      <c r="Q1554" t="s">
        <v>8338</v>
      </c>
      <c r="R1554" t="s">
        <v>8343</v>
      </c>
    </row>
    <row r="1555" spans="1:18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48"/>
        <v>0</v>
      </c>
      <c r="P1555" t="e">
        <f t="shared" si="49"/>
        <v>#DIV/0!</v>
      </c>
      <c r="Q1555" t="s">
        <v>8338</v>
      </c>
      <c r="R1555" t="s">
        <v>8343</v>
      </c>
    </row>
    <row r="1556" spans="1:18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48"/>
        <v>0</v>
      </c>
      <c r="P1556" t="e">
        <f t="shared" si="49"/>
        <v>#DIV/0!</v>
      </c>
      <c r="Q1556" t="s">
        <v>8338</v>
      </c>
      <c r="R1556" t="s">
        <v>8343</v>
      </c>
    </row>
    <row r="1557" spans="1:18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48"/>
        <v>0</v>
      </c>
      <c r="P1557" t="e">
        <f t="shared" si="49"/>
        <v>#DIV/0!</v>
      </c>
      <c r="Q1557" t="s">
        <v>8338</v>
      </c>
      <c r="R1557" t="s">
        <v>8343</v>
      </c>
    </row>
    <row r="1558" spans="1:18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48"/>
        <v>45.133333333333333</v>
      </c>
      <c r="P1558">
        <f t="shared" si="49"/>
        <v>56.416666666666664</v>
      </c>
      <c r="Q1558" t="s">
        <v>8338</v>
      </c>
      <c r="R1558" t="s">
        <v>8343</v>
      </c>
    </row>
    <row r="1559" spans="1:18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48"/>
        <v>4</v>
      </c>
      <c r="P1559">
        <f t="shared" si="49"/>
        <v>100</v>
      </c>
      <c r="Q1559" t="s">
        <v>8338</v>
      </c>
      <c r="R1559" t="s">
        <v>8343</v>
      </c>
    </row>
    <row r="1560" spans="1:18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48"/>
        <v>4.666666666666667</v>
      </c>
      <c r="P1560">
        <f t="shared" si="49"/>
        <v>11.666666666666666</v>
      </c>
      <c r="Q1560" t="s">
        <v>8338</v>
      </c>
      <c r="R1560" t="s">
        <v>8343</v>
      </c>
    </row>
    <row r="1561" spans="1:18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48"/>
        <v>0.33333333333333337</v>
      </c>
      <c r="P1561">
        <f t="shared" si="49"/>
        <v>50</v>
      </c>
      <c r="Q1561" t="s">
        <v>8338</v>
      </c>
      <c r="R1561" t="s">
        <v>8343</v>
      </c>
    </row>
    <row r="1562" spans="1:18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48"/>
        <v>3.7600000000000002</v>
      </c>
      <c r="P1562">
        <f t="shared" si="49"/>
        <v>23.5</v>
      </c>
      <c r="Q1562" t="s">
        <v>8338</v>
      </c>
      <c r="R1562" t="s">
        <v>8343</v>
      </c>
    </row>
    <row r="1563" spans="1:18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48"/>
        <v>0.67</v>
      </c>
      <c r="P1563">
        <f t="shared" si="49"/>
        <v>67</v>
      </c>
      <c r="Q1563" t="s">
        <v>8322</v>
      </c>
      <c r="R1563" t="s">
        <v>8344</v>
      </c>
    </row>
    <row r="1564" spans="1:18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48"/>
        <v>0</v>
      </c>
      <c r="P1564" t="e">
        <f t="shared" si="49"/>
        <v>#DIV/0!</v>
      </c>
      <c r="Q1564" t="s">
        <v>8322</v>
      </c>
      <c r="R1564" t="s">
        <v>8344</v>
      </c>
    </row>
    <row r="1565" spans="1:18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48"/>
        <v>1.4166666666666665</v>
      </c>
      <c r="P1565">
        <f t="shared" si="49"/>
        <v>42.5</v>
      </c>
      <c r="Q1565" t="s">
        <v>8322</v>
      </c>
      <c r="R1565" t="s">
        <v>8344</v>
      </c>
    </row>
    <row r="1566" spans="1:18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48"/>
        <v>0.1</v>
      </c>
      <c r="P1566">
        <f t="shared" si="49"/>
        <v>10</v>
      </c>
      <c r="Q1566" t="s">
        <v>8322</v>
      </c>
      <c r="R1566" t="s">
        <v>8344</v>
      </c>
    </row>
    <row r="1567" spans="1:18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48"/>
        <v>2.5</v>
      </c>
      <c r="P1567">
        <f t="shared" si="49"/>
        <v>100</v>
      </c>
      <c r="Q1567" t="s">
        <v>8322</v>
      </c>
      <c r="R1567" t="s">
        <v>8344</v>
      </c>
    </row>
    <row r="1568" spans="1:18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48"/>
        <v>21.25</v>
      </c>
      <c r="P1568">
        <f t="shared" si="49"/>
        <v>108.05084745762711</v>
      </c>
      <c r="Q1568" t="s">
        <v>8322</v>
      </c>
      <c r="R1568" t="s">
        <v>8344</v>
      </c>
    </row>
    <row r="1569" spans="1:18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48"/>
        <v>4.117647058823529</v>
      </c>
      <c r="P1569">
        <f t="shared" si="49"/>
        <v>26.923076923076923</v>
      </c>
      <c r="Q1569" t="s">
        <v>8322</v>
      </c>
      <c r="R1569" t="s">
        <v>8344</v>
      </c>
    </row>
    <row r="1570" spans="1:18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48"/>
        <v>13.639999999999999</v>
      </c>
      <c r="P1570">
        <f t="shared" si="49"/>
        <v>155</v>
      </c>
      <c r="Q1570" t="s">
        <v>8322</v>
      </c>
      <c r="R1570" t="s">
        <v>8344</v>
      </c>
    </row>
    <row r="1571" spans="1:18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48"/>
        <v>0</v>
      </c>
      <c r="P1571" t="e">
        <f t="shared" si="49"/>
        <v>#DIV/0!</v>
      </c>
      <c r="Q1571" t="s">
        <v>8322</v>
      </c>
      <c r="R1571" t="s">
        <v>8344</v>
      </c>
    </row>
    <row r="1572" spans="1:18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48"/>
        <v>41.4</v>
      </c>
      <c r="P1572">
        <f t="shared" si="49"/>
        <v>47.769230769230766</v>
      </c>
      <c r="Q1572" t="s">
        <v>8322</v>
      </c>
      <c r="R1572" t="s">
        <v>8344</v>
      </c>
    </row>
    <row r="1573" spans="1:18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48"/>
        <v>0.66115702479338845</v>
      </c>
      <c r="P1573">
        <f t="shared" si="49"/>
        <v>20</v>
      </c>
      <c r="Q1573" t="s">
        <v>8322</v>
      </c>
      <c r="R1573" t="s">
        <v>8344</v>
      </c>
    </row>
    <row r="1574" spans="1:18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48"/>
        <v>5</v>
      </c>
      <c r="P1574">
        <f t="shared" si="49"/>
        <v>41.666666666666664</v>
      </c>
      <c r="Q1574" t="s">
        <v>8322</v>
      </c>
      <c r="R1574" t="s">
        <v>8344</v>
      </c>
    </row>
    <row r="1575" spans="1:18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48"/>
        <v>2.4777777777777779</v>
      </c>
      <c r="P1575">
        <f t="shared" si="49"/>
        <v>74.333333333333329</v>
      </c>
      <c r="Q1575" t="s">
        <v>8322</v>
      </c>
      <c r="R1575" t="s">
        <v>8344</v>
      </c>
    </row>
    <row r="1576" spans="1:18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48"/>
        <v>5.0599999999999996</v>
      </c>
      <c r="P1576">
        <f t="shared" si="49"/>
        <v>84.333333333333329</v>
      </c>
      <c r="Q1576" t="s">
        <v>8322</v>
      </c>
      <c r="R1576" t="s">
        <v>8344</v>
      </c>
    </row>
    <row r="1577" spans="1:18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48"/>
        <v>22.91</v>
      </c>
      <c r="P1577">
        <f t="shared" si="49"/>
        <v>65.457142857142856</v>
      </c>
      <c r="Q1577" t="s">
        <v>8322</v>
      </c>
      <c r="R1577" t="s">
        <v>8344</v>
      </c>
    </row>
    <row r="1578" spans="1:18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48"/>
        <v>13</v>
      </c>
      <c r="P1578">
        <f t="shared" si="49"/>
        <v>65</v>
      </c>
      <c r="Q1578" t="s">
        <v>8322</v>
      </c>
      <c r="R1578" t="s">
        <v>8344</v>
      </c>
    </row>
    <row r="1579" spans="1:18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48"/>
        <v>0.54999999999999993</v>
      </c>
      <c r="P1579">
        <f t="shared" si="49"/>
        <v>27.5</v>
      </c>
      <c r="Q1579" t="s">
        <v>8322</v>
      </c>
      <c r="R1579" t="s">
        <v>8344</v>
      </c>
    </row>
    <row r="1580" spans="1:18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48"/>
        <v>10.806536636794938</v>
      </c>
      <c r="P1580">
        <f t="shared" si="49"/>
        <v>51.25</v>
      </c>
      <c r="Q1580" t="s">
        <v>8322</v>
      </c>
      <c r="R1580" t="s">
        <v>8344</v>
      </c>
    </row>
    <row r="1581" spans="1:18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48"/>
        <v>0.84008400840084008</v>
      </c>
      <c r="P1581">
        <f t="shared" si="49"/>
        <v>14</v>
      </c>
      <c r="Q1581" t="s">
        <v>8322</v>
      </c>
      <c r="R1581" t="s">
        <v>8344</v>
      </c>
    </row>
    <row r="1582" spans="1:18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48"/>
        <v>0</v>
      </c>
      <c r="P1582" t="e">
        <f t="shared" si="49"/>
        <v>#DIV/0!</v>
      </c>
      <c r="Q1582" t="s">
        <v>8322</v>
      </c>
      <c r="R1582" t="s">
        <v>8344</v>
      </c>
    </row>
    <row r="1583" spans="1:18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48"/>
        <v>0.5</v>
      </c>
      <c r="P1583">
        <f t="shared" si="49"/>
        <v>5</v>
      </c>
      <c r="Q1583" t="s">
        <v>8338</v>
      </c>
      <c r="R1583" t="s">
        <v>8345</v>
      </c>
    </row>
    <row r="1584" spans="1:18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48"/>
        <v>9.3000000000000007</v>
      </c>
      <c r="P1584">
        <f t="shared" si="49"/>
        <v>31</v>
      </c>
      <c r="Q1584" t="s">
        <v>8338</v>
      </c>
      <c r="R1584" t="s">
        <v>8345</v>
      </c>
    </row>
    <row r="1585" spans="1:18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48"/>
        <v>7.4999999999999997E-2</v>
      </c>
      <c r="P1585">
        <f t="shared" si="49"/>
        <v>15</v>
      </c>
      <c r="Q1585" t="s">
        <v>8338</v>
      </c>
      <c r="R1585" t="s">
        <v>8345</v>
      </c>
    </row>
    <row r="1586" spans="1:18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48"/>
        <v>0</v>
      </c>
      <c r="P1586" t="e">
        <f t="shared" si="49"/>
        <v>#DIV/0!</v>
      </c>
      <c r="Q1586" t="s">
        <v>8338</v>
      </c>
      <c r="R1586" t="s">
        <v>8345</v>
      </c>
    </row>
    <row r="1587" spans="1:18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48"/>
        <v>79</v>
      </c>
      <c r="P1587">
        <f t="shared" si="49"/>
        <v>131.66666666666666</v>
      </c>
      <c r="Q1587" t="s">
        <v>8338</v>
      </c>
      <c r="R1587" t="s">
        <v>8345</v>
      </c>
    </row>
    <row r="1588" spans="1:18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48"/>
        <v>0</v>
      </c>
      <c r="P1588" t="e">
        <f t="shared" si="49"/>
        <v>#DIV/0!</v>
      </c>
      <c r="Q1588" t="s">
        <v>8338</v>
      </c>
      <c r="R1588" t="s">
        <v>8345</v>
      </c>
    </row>
    <row r="1589" spans="1:18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48"/>
        <v>1.3333333333333334E-2</v>
      </c>
      <c r="P1589">
        <f t="shared" si="49"/>
        <v>1</v>
      </c>
      <c r="Q1589" t="s">
        <v>8338</v>
      </c>
      <c r="R1589" t="s">
        <v>8345</v>
      </c>
    </row>
    <row r="1590" spans="1:18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48"/>
        <v>0</v>
      </c>
      <c r="P1590" t="e">
        <f t="shared" si="49"/>
        <v>#DIV/0!</v>
      </c>
      <c r="Q1590" t="s">
        <v>8338</v>
      </c>
      <c r="R1590" t="s">
        <v>8345</v>
      </c>
    </row>
    <row r="1591" spans="1:18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48"/>
        <v>0</v>
      </c>
      <c r="P1591" t="e">
        <f t="shared" si="49"/>
        <v>#DIV/0!</v>
      </c>
      <c r="Q1591" t="s">
        <v>8338</v>
      </c>
      <c r="R1591" t="s">
        <v>8345</v>
      </c>
    </row>
    <row r="1592" spans="1:18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48"/>
        <v>1.7000000000000002</v>
      </c>
      <c r="P1592">
        <f t="shared" si="49"/>
        <v>510</v>
      </c>
      <c r="Q1592" t="s">
        <v>8338</v>
      </c>
      <c r="R1592" t="s">
        <v>8345</v>
      </c>
    </row>
    <row r="1593" spans="1:18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48"/>
        <v>29.228571428571428</v>
      </c>
      <c r="P1593">
        <f t="shared" si="49"/>
        <v>44.478260869565219</v>
      </c>
      <c r="Q1593" t="s">
        <v>8338</v>
      </c>
      <c r="R1593" t="s">
        <v>8345</v>
      </c>
    </row>
    <row r="1594" spans="1:18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48"/>
        <v>0</v>
      </c>
      <c r="P1594" t="e">
        <f t="shared" si="49"/>
        <v>#DIV/0!</v>
      </c>
      <c r="Q1594" t="s">
        <v>8338</v>
      </c>
      <c r="R1594" t="s">
        <v>8345</v>
      </c>
    </row>
    <row r="1595" spans="1:18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48"/>
        <v>1.3636363636363637E-2</v>
      </c>
      <c r="P1595">
        <f t="shared" si="49"/>
        <v>1</v>
      </c>
      <c r="Q1595" t="s">
        <v>8338</v>
      </c>
      <c r="R1595" t="s">
        <v>8345</v>
      </c>
    </row>
    <row r="1596" spans="1:18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48"/>
        <v>20.5</v>
      </c>
      <c r="P1596">
        <f t="shared" si="49"/>
        <v>20.5</v>
      </c>
      <c r="Q1596" t="s">
        <v>8338</v>
      </c>
      <c r="R1596" t="s">
        <v>8345</v>
      </c>
    </row>
    <row r="1597" spans="1:18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48"/>
        <v>0.27999999999999997</v>
      </c>
      <c r="P1597">
        <f t="shared" si="49"/>
        <v>40</v>
      </c>
      <c r="Q1597" t="s">
        <v>8338</v>
      </c>
      <c r="R1597" t="s">
        <v>8345</v>
      </c>
    </row>
    <row r="1598" spans="1:18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48"/>
        <v>2.3076923076923079</v>
      </c>
      <c r="P1598">
        <f t="shared" si="49"/>
        <v>25</v>
      </c>
      <c r="Q1598" t="s">
        <v>8338</v>
      </c>
      <c r="R1598" t="s">
        <v>8345</v>
      </c>
    </row>
    <row r="1599" spans="1:18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48"/>
        <v>0</v>
      </c>
      <c r="P1599" t="e">
        <f t="shared" si="49"/>
        <v>#DIV/0!</v>
      </c>
      <c r="Q1599" t="s">
        <v>8338</v>
      </c>
      <c r="R1599" t="s">
        <v>8345</v>
      </c>
    </row>
    <row r="1600" spans="1:18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48"/>
        <v>0.125</v>
      </c>
      <c r="P1600">
        <f t="shared" si="49"/>
        <v>1</v>
      </c>
      <c r="Q1600" t="s">
        <v>8338</v>
      </c>
      <c r="R1600" t="s">
        <v>8345</v>
      </c>
    </row>
    <row r="1601" spans="1:18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48"/>
        <v>0</v>
      </c>
      <c r="P1601" t="e">
        <f t="shared" si="49"/>
        <v>#DIV/0!</v>
      </c>
      <c r="Q1601" t="s">
        <v>8338</v>
      </c>
      <c r="R1601" t="s">
        <v>8345</v>
      </c>
    </row>
    <row r="1602" spans="1:18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48"/>
        <v>7.3400000000000007</v>
      </c>
      <c r="P1602">
        <f t="shared" si="49"/>
        <v>40.777777777777779</v>
      </c>
      <c r="Q1602" t="s">
        <v>8338</v>
      </c>
      <c r="R1602" t="s">
        <v>8345</v>
      </c>
    </row>
    <row r="1603" spans="1:18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50">E1603/D1603*100</f>
        <v>108.2492</v>
      </c>
      <c r="P1603">
        <f t="shared" ref="P1603:P1666" si="51">E1603/L1603</f>
        <v>48.325535714285714</v>
      </c>
      <c r="Q1603" t="s">
        <v>8325</v>
      </c>
      <c r="R1603" t="s">
        <v>8326</v>
      </c>
    </row>
    <row r="1604" spans="1:18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50"/>
        <v>100.16666666666667</v>
      </c>
      <c r="P1604">
        <f t="shared" si="51"/>
        <v>46.953125</v>
      </c>
      <c r="Q1604" t="s">
        <v>8325</v>
      </c>
      <c r="R1604" t="s">
        <v>8326</v>
      </c>
    </row>
    <row r="1605" spans="1:18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50"/>
        <v>100.03299999999999</v>
      </c>
      <c r="P1605">
        <f t="shared" si="51"/>
        <v>66.688666666666663</v>
      </c>
      <c r="Q1605" t="s">
        <v>8325</v>
      </c>
      <c r="R1605" t="s">
        <v>8326</v>
      </c>
    </row>
    <row r="1606" spans="1:18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50"/>
        <v>122.10714285714286</v>
      </c>
      <c r="P1606">
        <f t="shared" si="51"/>
        <v>48.842857142857142</v>
      </c>
      <c r="Q1606" t="s">
        <v>8325</v>
      </c>
      <c r="R1606" t="s">
        <v>8326</v>
      </c>
    </row>
    <row r="1607" spans="1:18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50"/>
        <v>100.69333333333334</v>
      </c>
      <c r="P1607">
        <f t="shared" si="51"/>
        <v>137.30909090909091</v>
      </c>
      <c r="Q1607" t="s">
        <v>8325</v>
      </c>
      <c r="R1607" t="s">
        <v>8326</v>
      </c>
    </row>
    <row r="1608" spans="1:18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50"/>
        <v>101.004125</v>
      </c>
      <c r="P1608">
        <f t="shared" si="51"/>
        <v>87.829673913043479</v>
      </c>
      <c r="Q1608" t="s">
        <v>8325</v>
      </c>
      <c r="R1608" t="s">
        <v>8326</v>
      </c>
    </row>
    <row r="1609" spans="1:18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50"/>
        <v>145.11000000000001</v>
      </c>
      <c r="P1609">
        <f t="shared" si="51"/>
        <v>70.785365853658533</v>
      </c>
      <c r="Q1609" t="s">
        <v>8325</v>
      </c>
      <c r="R1609" t="s">
        <v>8326</v>
      </c>
    </row>
    <row r="1610" spans="1:18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50"/>
        <v>101.25</v>
      </c>
      <c r="P1610">
        <f t="shared" si="51"/>
        <v>52.826086956521742</v>
      </c>
      <c r="Q1610" t="s">
        <v>8325</v>
      </c>
      <c r="R1610" t="s">
        <v>8326</v>
      </c>
    </row>
    <row r="1611" spans="1:18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50"/>
        <v>118.33333333333333</v>
      </c>
      <c r="P1611">
        <f t="shared" si="51"/>
        <v>443.75</v>
      </c>
      <c r="Q1611" t="s">
        <v>8325</v>
      </c>
      <c r="R1611" t="s">
        <v>8326</v>
      </c>
    </row>
    <row r="1612" spans="1:18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50"/>
        <v>271.85000000000002</v>
      </c>
      <c r="P1612">
        <f t="shared" si="51"/>
        <v>48.544642857142854</v>
      </c>
      <c r="Q1612" t="s">
        <v>8325</v>
      </c>
      <c r="R1612" t="s">
        <v>8326</v>
      </c>
    </row>
    <row r="1613" spans="1:18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50"/>
        <v>125.125</v>
      </c>
      <c r="P1613">
        <f t="shared" si="51"/>
        <v>37.074074074074076</v>
      </c>
      <c r="Q1613" t="s">
        <v>8325</v>
      </c>
      <c r="R1613" t="s">
        <v>8326</v>
      </c>
    </row>
    <row r="1614" spans="1:18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50"/>
        <v>110.00000000000001</v>
      </c>
      <c r="P1614">
        <f t="shared" si="51"/>
        <v>50</v>
      </c>
      <c r="Q1614" t="s">
        <v>8325</v>
      </c>
      <c r="R1614" t="s">
        <v>8326</v>
      </c>
    </row>
    <row r="1615" spans="1:18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50"/>
        <v>101.49999999999999</v>
      </c>
      <c r="P1615">
        <f t="shared" si="51"/>
        <v>39.03846153846154</v>
      </c>
      <c r="Q1615" t="s">
        <v>8325</v>
      </c>
      <c r="R1615" t="s">
        <v>8326</v>
      </c>
    </row>
    <row r="1616" spans="1:18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50"/>
        <v>102.69999999999999</v>
      </c>
      <c r="P1616">
        <f t="shared" si="51"/>
        <v>66.688311688311686</v>
      </c>
      <c r="Q1616" t="s">
        <v>8325</v>
      </c>
      <c r="R1616" t="s">
        <v>8326</v>
      </c>
    </row>
    <row r="1617" spans="1:18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50"/>
        <v>114.12500000000001</v>
      </c>
      <c r="P1617">
        <f t="shared" si="51"/>
        <v>67.132352941176464</v>
      </c>
      <c r="Q1617" t="s">
        <v>8325</v>
      </c>
      <c r="R1617" t="s">
        <v>8326</v>
      </c>
    </row>
    <row r="1618" spans="1:18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50"/>
        <v>104.2</v>
      </c>
      <c r="P1618">
        <f t="shared" si="51"/>
        <v>66.369426751592357</v>
      </c>
      <c r="Q1618" t="s">
        <v>8325</v>
      </c>
      <c r="R1618" t="s">
        <v>8326</v>
      </c>
    </row>
    <row r="1619" spans="1:18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50"/>
        <v>145.85714285714286</v>
      </c>
      <c r="P1619">
        <f t="shared" si="51"/>
        <v>64.620253164556956</v>
      </c>
      <c r="Q1619" t="s">
        <v>8325</v>
      </c>
      <c r="R1619" t="s">
        <v>8326</v>
      </c>
    </row>
    <row r="1620" spans="1:18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50"/>
        <v>105.06666666666666</v>
      </c>
      <c r="P1620">
        <f t="shared" si="51"/>
        <v>58.370370370370374</v>
      </c>
      <c r="Q1620" t="s">
        <v>8325</v>
      </c>
      <c r="R1620" t="s">
        <v>8326</v>
      </c>
    </row>
    <row r="1621" spans="1:18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50"/>
        <v>133.33333333333331</v>
      </c>
      <c r="P1621">
        <f t="shared" si="51"/>
        <v>86.956521739130437</v>
      </c>
      <c r="Q1621" t="s">
        <v>8325</v>
      </c>
      <c r="R1621" t="s">
        <v>8326</v>
      </c>
    </row>
    <row r="1622" spans="1:18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50"/>
        <v>112.99999999999999</v>
      </c>
      <c r="P1622">
        <f t="shared" si="51"/>
        <v>66.470588235294116</v>
      </c>
      <c r="Q1622" t="s">
        <v>8325</v>
      </c>
      <c r="R1622" t="s">
        <v>8326</v>
      </c>
    </row>
    <row r="1623" spans="1:18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50"/>
        <v>121.2</v>
      </c>
      <c r="P1623">
        <f t="shared" si="51"/>
        <v>163.78378378378378</v>
      </c>
      <c r="Q1623" t="s">
        <v>8325</v>
      </c>
      <c r="R1623" t="s">
        <v>8326</v>
      </c>
    </row>
    <row r="1624" spans="1:18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50"/>
        <v>101.72463768115942</v>
      </c>
      <c r="P1624">
        <f t="shared" si="51"/>
        <v>107.98461538461538</v>
      </c>
      <c r="Q1624" t="s">
        <v>8325</v>
      </c>
      <c r="R1624" t="s">
        <v>8326</v>
      </c>
    </row>
    <row r="1625" spans="1:18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50"/>
        <v>101.06666666666666</v>
      </c>
      <c r="P1625">
        <f t="shared" si="51"/>
        <v>42.111111111111114</v>
      </c>
      <c r="Q1625" t="s">
        <v>8325</v>
      </c>
      <c r="R1625" t="s">
        <v>8326</v>
      </c>
    </row>
    <row r="1626" spans="1:18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50"/>
        <v>118</v>
      </c>
      <c r="P1626">
        <f t="shared" si="51"/>
        <v>47.2</v>
      </c>
      <c r="Q1626" t="s">
        <v>8325</v>
      </c>
      <c r="R1626" t="s">
        <v>8326</v>
      </c>
    </row>
    <row r="1627" spans="1:18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50"/>
        <v>155.33333333333331</v>
      </c>
      <c r="P1627">
        <f t="shared" si="51"/>
        <v>112.01923076923077</v>
      </c>
      <c r="Q1627" t="s">
        <v>8325</v>
      </c>
      <c r="R1627" t="s">
        <v>8326</v>
      </c>
    </row>
    <row r="1628" spans="1:18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50"/>
        <v>101.18750000000001</v>
      </c>
      <c r="P1628">
        <f t="shared" si="51"/>
        <v>74.953703703703709</v>
      </c>
      <c r="Q1628" t="s">
        <v>8325</v>
      </c>
      <c r="R1628" t="s">
        <v>8326</v>
      </c>
    </row>
    <row r="1629" spans="1:18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50"/>
        <v>117</v>
      </c>
      <c r="P1629">
        <f t="shared" si="51"/>
        <v>61.578947368421055</v>
      </c>
      <c r="Q1629" t="s">
        <v>8325</v>
      </c>
      <c r="R1629" t="s">
        <v>8326</v>
      </c>
    </row>
    <row r="1630" spans="1:18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50"/>
        <v>100.925</v>
      </c>
      <c r="P1630">
        <f t="shared" si="51"/>
        <v>45.875</v>
      </c>
      <c r="Q1630" t="s">
        <v>8325</v>
      </c>
      <c r="R1630" t="s">
        <v>8326</v>
      </c>
    </row>
    <row r="1631" spans="1:18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50"/>
        <v>103.66666666666666</v>
      </c>
      <c r="P1631">
        <f t="shared" si="51"/>
        <v>75.853658536585371</v>
      </c>
      <c r="Q1631" t="s">
        <v>8325</v>
      </c>
      <c r="R1631" t="s">
        <v>8326</v>
      </c>
    </row>
    <row r="1632" spans="1:18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50"/>
        <v>265.25</v>
      </c>
      <c r="P1632">
        <f t="shared" si="51"/>
        <v>84.206349206349202</v>
      </c>
      <c r="Q1632" t="s">
        <v>8325</v>
      </c>
      <c r="R1632" t="s">
        <v>8326</v>
      </c>
    </row>
    <row r="1633" spans="1:18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50"/>
        <v>155.91</v>
      </c>
      <c r="P1633">
        <f t="shared" si="51"/>
        <v>117.22556390977444</v>
      </c>
      <c r="Q1633" t="s">
        <v>8325</v>
      </c>
      <c r="R1633" t="s">
        <v>8326</v>
      </c>
    </row>
    <row r="1634" spans="1:18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50"/>
        <v>101.62500000000001</v>
      </c>
      <c r="P1634">
        <f t="shared" si="51"/>
        <v>86.489361702127653</v>
      </c>
      <c r="Q1634" t="s">
        <v>8325</v>
      </c>
      <c r="R1634" t="s">
        <v>8326</v>
      </c>
    </row>
    <row r="1635" spans="1:18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50"/>
        <v>100</v>
      </c>
      <c r="P1635">
        <f t="shared" si="51"/>
        <v>172.41379310344828</v>
      </c>
      <c r="Q1635" t="s">
        <v>8325</v>
      </c>
      <c r="R1635" t="s">
        <v>8326</v>
      </c>
    </row>
    <row r="1636" spans="1:18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50"/>
        <v>100.49999999999999</v>
      </c>
      <c r="P1636">
        <f t="shared" si="51"/>
        <v>62.8125</v>
      </c>
      <c r="Q1636" t="s">
        <v>8325</v>
      </c>
      <c r="R1636" t="s">
        <v>8326</v>
      </c>
    </row>
    <row r="1637" spans="1:18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50"/>
        <v>125.29999999999998</v>
      </c>
      <c r="P1637">
        <f t="shared" si="51"/>
        <v>67.729729729729726</v>
      </c>
      <c r="Q1637" t="s">
        <v>8325</v>
      </c>
      <c r="R1637" t="s">
        <v>8326</v>
      </c>
    </row>
    <row r="1638" spans="1:18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50"/>
        <v>103.55555555555556</v>
      </c>
      <c r="P1638">
        <f t="shared" si="51"/>
        <v>53.5632183908046</v>
      </c>
      <c r="Q1638" t="s">
        <v>8325</v>
      </c>
      <c r="R1638" t="s">
        <v>8326</v>
      </c>
    </row>
    <row r="1639" spans="1:18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50"/>
        <v>103.8</v>
      </c>
      <c r="P1639">
        <f t="shared" si="51"/>
        <v>34.6</v>
      </c>
      <c r="Q1639" t="s">
        <v>8325</v>
      </c>
      <c r="R1639" t="s">
        <v>8326</v>
      </c>
    </row>
    <row r="1640" spans="1:18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50"/>
        <v>105</v>
      </c>
      <c r="P1640">
        <f t="shared" si="51"/>
        <v>38.888888888888886</v>
      </c>
      <c r="Q1640" t="s">
        <v>8325</v>
      </c>
      <c r="R1640" t="s">
        <v>8326</v>
      </c>
    </row>
    <row r="1641" spans="1:18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50"/>
        <v>100</v>
      </c>
      <c r="P1641">
        <f t="shared" si="51"/>
        <v>94.736842105263165</v>
      </c>
      <c r="Q1641" t="s">
        <v>8325</v>
      </c>
      <c r="R1641" t="s">
        <v>8326</v>
      </c>
    </row>
    <row r="1642" spans="1:18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50"/>
        <v>169.86</v>
      </c>
      <c r="P1642">
        <f t="shared" si="51"/>
        <v>39.967058823529413</v>
      </c>
      <c r="Q1642" t="s">
        <v>8325</v>
      </c>
      <c r="R1642" t="s">
        <v>8326</v>
      </c>
    </row>
    <row r="1643" spans="1:18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50"/>
        <v>101.4</v>
      </c>
      <c r="P1643">
        <f t="shared" si="51"/>
        <v>97.5</v>
      </c>
      <c r="Q1643" t="s">
        <v>8325</v>
      </c>
      <c r="R1643" t="s">
        <v>8346</v>
      </c>
    </row>
    <row r="1644" spans="1:18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50"/>
        <v>100</v>
      </c>
      <c r="P1644">
        <f t="shared" si="51"/>
        <v>42.857142857142854</v>
      </c>
      <c r="Q1644" t="s">
        <v>8325</v>
      </c>
      <c r="R1644" t="s">
        <v>8346</v>
      </c>
    </row>
    <row r="1645" spans="1:18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50"/>
        <v>124.70000000000002</v>
      </c>
      <c r="P1645">
        <f t="shared" si="51"/>
        <v>168.51351351351352</v>
      </c>
      <c r="Q1645" t="s">
        <v>8325</v>
      </c>
      <c r="R1645" t="s">
        <v>8346</v>
      </c>
    </row>
    <row r="1646" spans="1:18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50"/>
        <v>109.5</v>
      </c>
      <c r="P1646">
        <f t="shared" si="51"/>
        <v>85.546875</v>
      </c>
      <c r="Q1646" t="s">
        <v>8325</v>
      </c>
      <c r="R1646" t="s">
        <v>8346</v>
      </c>
    </row>
    <row r="1647" spans="1:18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50"/>
        <v>110.80000000000001</v>
      </c>
      <c r="P1647">
        <f t="shared" si="51"/>
        <v>554</v>
      </c>
      <c r="Q1647" t="s">
        <v>8325</v>
      </c>
      <c r="R1647" t="s">
        <v>8346</v>
      </c>
    </row>
    <row r="1648" spans="1:18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50"/>
        <v>110.2</v>
      </c>
      <c r="P1648">
        <f t="shared" si="51"/>
        <v>26.554216867469879</v>
      </c>
      <c r="Q1648" t="s">
        <v>8325</v>
      </c>
      <c r="R1648" t="s">
        <v>8346</v>
      </c>
    </row>
    <row r="1649" spans="1:18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50"/>
        <v>104.71999999999998</v>
      </c>
      <c r="P1649">
        <f t="shared" si="51"/>
        <v>113.82608695652173</v>
      </c>
      <c r="Q1649" t="s">
        <v>8325</v>
      </c>
      <c r="R1649" t="s">
        <v>8346</v>
      </c>
    </row>
    <row r="1650" spans="1:18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50"/>
        <v>125.26086956521738</v>
      </c>
      <c r="P1650">
        <f t="shared" si="51"/>
        <v>32.011111111111113</v>
      </c>
      <c r="Q1650" t="s">
        <v>8325</v>
      </c>
      <c r="R1650" t="s">
        <v>8346</v>
      </c>
    </row>
    <row r="1651" spans="1:18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50"/>
        <v>100.58763157894737</v>
      </c>
      <c r="P1651">
        <f t="shared" si="51"/>
        <v>47.189259259259259</v>
      </c>
      <c r="Q1651" t="s">
        <v>8325</v>
      </c>
      <c r="R1651" t="s">
        <v>8346</v>
      </c>
    </row>
    <row r="1652" spans="1:18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50"/>
        <v>141.55000000000001</v>
      </c>
      <c r="P1652">
        <f t="shared" si="51"/>
        <v>88.46875</v>
      </c>
      <c r="Q1652" t="s">
        <v>8325</v>
      </c>
      <c r="R1652" t="s">
        <v>8346</v>
      </c>
    </row>
    <row r="1653" spans="1:18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50"/>
        <v>100.75</v>
      </c>
      <c r="P1653">
        <f t="shared" si="51"/>
        <v>100.75</v>
      </c>
      <c r="Q1653" t="s">
        <v>8325</v>
      </c>
      <c r="R1653" t="s">
        <v>8346</v>
      </c>
    </row>
    <row r="1654" spans="1:18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50"/>
        <v>100.66666666666666</v>
      </c>
      <c r="P1654">
        <f t="shared" si="51"/>
        <v>64.714285714285708</v>
      </c>
      <c r="Q1654" t="s">
        <v>8325</v>
      </c>
      <c r="R1654" t="s">
        <v>8346</v>
      </c>
    </row>
    <row r="1655" spans="1:18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50"/>
        <v>174.2304</v>
      </c>
      <c r="P1655">
        <f t="shared" si="51"/>
        <v>51.854285714285716</v>
      </c>
      <c r="Q1655" t="s">
        <v>8325</v>
      </c>
      <c r="R1655" t="s">
        <v>8346</v>
      </c>
    </row>
    <row r="1656" spans="1:18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50"/>
        <v>119.90909090909089</v>
      </c>
      <c r="P1656">
        <f t="shared" si="51"/>
        <v>38.794117647058826</v>
      </c>
      <c r="Q1656" t="s">
        <v>8325</v>
      </c>
      <c r="R1656" t="s">
        <v>8346</v>
      </c>
    </row>
    <row r="1657" spans="1:18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50"/>
        <v>142.86666666666667</v>
      </c>
      <c r="P1657">
        <f t="shared" si="51"/>
        <v>44.645833333333336</v>
      </c>
      <c r="Q1657" t="s">
        <v>8325</v>
      </c>
      <c r="R1657" t="s">
        <v>8346</v>
      </c>
    </row>
    <row r="1658" spans="1:18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50"/>
        <v>100.33493333333334</v>
      </c>
      <c r="P1658">
        <f t="shared" si="51"/>
        <v>156.77333333333334</v>
      </c>
      <c r="Q1658" t="s">
        <v>8325</v>
      </c>
      <c r="R1658" t="s">
        <v>8346</v>
      </c>
    </row>
    <row r="1659" spans="1:18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50"/>
        <v>104.93380000000001</v>
      </c>
      <c r="P1659">
        <f t="shared" si="51"/>
        <v>118.70339366515837</v>
      </c>
      <c r="Q1659" t="s">
        <v>8325</v>
      </c>
      <c r="R1659" t="s">
        <v>8346</v>
      </c>
    </row>
    <row r="1660" spans="1:18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50"/>
        <v>132.23333333333335</v>
      </c>
      <c r="P1660">
        <f t="shared" si="51"/>
        <v>74.149532710280369</v>
      </c>
      <c r="Q1660" t="s">
        <v>8325</v>
      </c>
      <c r="R1660" t="s">
        <v>8346</v>
      </c>
    </row>
    <row r="1661" spans="1:18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50"/>
        <v>112.79999999999998</v>
      </c>
      <c r="P1661">
        <f t="shared" si="51"/>
        <v>12.533333333333333</v>
      </c>
      <c r="Q1661" t="s">
        <v>8325</v>
      </c>
      <c r="R1661" t="s">
        <v>8346</v>
      </c>
    </row>
    <row r="1662" spans="1:18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50"/>
        <v>1253.75</v>
      </c>
      <c r="P1662">
        <f t="shared" si="51"/>
        <v>27.861111111111111</v>
      </c>
      <c r="Q1662" t="s">
        <v>8325</v>
      </c>
      <c r="R1662" t="s">
        <v>8346</v>
      </c>
    </row>
    <row r="1663" spans="1:18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50"/>
        <v>102.50632911392405</v>
      </c>
      <c r="P1663">
        <f t="shared" si="51"/>
        <v>80.178217821782184</v>
      </c>
      <c r="Q1663" t="s">
        <v>8325</v>
      </c>
      <c r="R1663" t="s">
        <v>8346</v>
      </c>
    </row>
    <row r="1664" spans="1:18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50"/>
        <v>102.6375</v>
      </c>
      <c r="P1664">
        <f t="shared" si="51"/>
        <v>132.43548387096774</v>
      </c>
      <c r="Q1664" t="s">
        <v>8325</v>
      </c>
      <c r="R1664" t="s">
        <v>8346</v>
      </c>
    </row>
    <row r="1665" spans="1:18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50"/>
        <v>108</v>
      </c>
      <c r="P1665">
        <f t="shared" si="51"/>
        <v>33.75</v>
      </c>
      <c r="Q1665" t="s">
        <v>8325</v>
      </c>
      <c r="R1665" t="s">
        <v>8346</v>
      </c>
    </row>
    <row r="1666" spans="1:18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50"/>
        <v>122.40879999999999</v>
      </c>
      <c r="P1666">
        <f t="shared" si="51"/>
        <v>34.384494382022467</v>
      </c>
      <c r="Q1666" t="s">
        <v>8325</v>
      </c>
      <c r="R1666" t="s">
        <v>8346</v>
      </c>
    </row>
    <row r="1667" spans="1:18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52">E1667/D1667*100</f>
        <v>119.45714285714286</v>
      </c>
      <c r="P1667">
        <f t="shared" ref="P1667:P1730" si="53">E1667/L1667</f>
        <v>44.956989247311824</v>
      </c>
      <c r="Q1667" t="s">
        <v>8325</v>
      </c>
      <c r="R1667" t="s">
        <v>8346</v>
      </c>
    </row>
    <row r="1668" spans="1:18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52"/>
        <v>160.88</v>
      </c>
      <c r="P1668">
        <f t="shared" si="53"/>
        <v>41.04081632653061</v>
      </c>
      <c r="Q1668" t="s">
        <v>8325</v>
      </c>
      <c r="R1668" t="s">
        <v>8346</v>
      </c>
    </row>
    <row r="1669" spans="1:18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52"/>
        <v>126.85294117647059</v>
      </c>
      <c r="P1669">
        <f t="shared" si="53"/>
        <v>52.597560975609753</v>
      </c>
      <c r="Q1669" t="s">
        <v>8325</v>
      </c>
      <c r="R1669" t="s">
        <v>8346</v>
      </c>
    </row>
    <row r="1670" spans="1:18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52"/>
        <v>102.6375</v>
      </c>
      <c r="P1670">
        <f t="shared" si="53"/>
        <v>70.784482758620683</v>
      </c>
      <c r="Q1670" t="s">
        <v>8325</v>
      </c>
      <c r="R1670" t="s">
        <v>8346</v>
      </c>
    </row>
    <row r="1671" spans="1:18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52"/>
        <v>139.75</v>
      </c>
      <c r="P1671">
        <f t="shared" si="53"/>
        <v>53.75</v>
      </c>
      <c r="Q1671" t="s">
        <v>8325</v>
      </c>
      <c r="R1671" t="s">
        <v>8346</v>
      </c>
    </row>
    <row r="1672" spans="1:18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52"/>
        <v>102.60000000000001</v>
      </c>
      <c r="P1672">
        <f t="shared" si="53"/>
        <v>44.608695652173914</v>
      </c>
      <c r="Q1672" t="s">
        <v>8325</v>
      </c>
      <c r="R1672" t="s">
        <v>8346</v>
      </c>
    </row>
    <row r="1673" spans="1:18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52"/>
        <v>100.67349999999999</v>
      </c>
      <c r="P1673">
        <f t="shared" si="53"/>
        <v>26.148961038961041</v>
      </c>
      <c r="Q1673" t="s">
        <v>8325</v>
      </c>
      <c r="R1673" t="s">
        <v>8346</v>
      </c>
    </row>
    <row r="1674" spans="1:18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52"/>
        <v>112.94117647058823</v>
      </c>
      <c r="P1674">
        <f t="shared" si="53"/>
        <v>39.183673469387756</v>
      </c>
      <c r="Q1674" t="s">
        <v>8325</v>
      </c>
      <c r="R1674" t="s">
        <v>8346</v>
      </c>
    </row>
    <row r="1675" spans="1:18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52"/>
        <v>128.09523809523807</v>
      </c>
      <c r="P1675">
        <f t="shared" si="53"/>
        <v>45.593220338983052</v>
      </c>
      <c r="Q1675" t="s">
        <v>8325</v>
      </c>
      <c r="R1675" t="s">
        <v>8346</v>
      </c>
    </row>
    <row r="1676" spans="1:18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52"/>
        <v>201.7</v>
      </c>
      <c r="P1676">
        <f t="shared" si="53"/>
        <v>89.247787610619469</v>
      </c>
      <c r="Q1676" t="s">
        <v>8325</v>
      </c>
      <c r="R1676" t="s">
        <v>8346</v>
      </c>
    </row>
    <row r="1677" spans="1:18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52"/>
        <v>137.416</v>
      </c>
      <c r="P1677">
        <f t="shared" si="53"/>
        <v>40.416470588235299</v>
      </c>
      <c r="Q1677" t="s">
        <v>8325</v>
      </c>
      <c r="R1677" t="s">
        <v>8346</v>
      </c>
    </row>
    <row r="1678" spans="1:18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52"/>
        <v>115.33333333333333</v>
      </c>
      <c r="P1678">
        <f t="shared" si="53"/>
        <v>82.38095238095238</v>
      </c>
      <c r="Q1678" t="s">
        <v>8325</v>
      </c>
      <c r="R1678" t="s">
        <v>8346</v>
      </c>
    </row>
    <row r="1679" spans="1:18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52"/>
        <v>111.66666666666667</v>
      </c>
      <c r="P1679">
        <f t="shared" si="53"/>
        <v>159.52380952380952</v>
      </c>
      <c r="Q1679" t="s">
        <v>8325</v>
      </c>
      <c r="R1679" t="s">
        <v>8346</v>
      </c>
    </row>
    <row r="1680" spans="1:18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52"/>
        <v>118.39999999999999</v>
      </c>
      <c r="P1680">
        <f t="shared" si="53"/>
        <v>36.244897959183675</v>
      </c>
      <c r="Q1680" t="s">
        <v>8325</v>
      </c>
      <c r="R1680" t="s">
        <v>8346</v>
      </c>
    </row>
    <row r="1681" spans="1:18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52"/>
        <v>175</v>
      </c>
      <c r="P1681">
        <f t="shared" si="53"/>
        <v>62.5</v>
      </c>
      <c r="Q1681" t="s">
        <v>8325</v>
      </c>
      <c r="R1681" t="s">
        <v>8346</v>
      </c>
    </row>
    <row r="1682" spans="1:18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52"/>
        <v>117.5</v>
      </c>
      <c r="P1682">
        <f t="shared" si="53"/>
        <v>47</v>
      </c>
      <c r="Q1682" t="s">
        <v>8325</v>
      </c>
      <c r="R1682" t="s">
        <v>8346</v>
      </c>
    </row>
    <row r="1683" spans="1:18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52"/>
        <v>101.42212307692309</v>
      </c>
      <c r="P1683">
        <f t="shared" si="53"/>
        <v>74.575090497737563</v>
      </c>
      <c r="Q1683" t="s">
        <v>8325</v>
      </c>
      <c r="R1683" t="s">
        <v>8347</v>
      </c>
    </row>
    <row r="1684" spans="1:18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52"/>
        <v>0</v>
      </c>
      <c r="P1684" t="e">
        <f t="shared" si="53"/>
        <v>#DIV/0!</v>
      </c>
      <c r="Q1684" t="s">
        <v>8325</v>
      </c>
      <c r="R1684" t="s">
        <v>8347</v>
      </c>
    </row>
    <row r="1685" spans="1:18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52"/>
        <v>21.714285714285715</v>
      </c>
      <c r="P1685">
        <f t="shared" si="53"/>
        <v>76</v>
      </c>
      <c r="Q1685" t="s">
        <v>8325</v>
      </c>
      <c r="R1685" t="s">
        <v>8347</v>
      </c>
    </row>
    <row r="1686" spans="1:18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52"/>
        <v>109.125</v>
      </c>
      <c r="P1686">
        <f t="shared" si="53"/>
        <v>86.43564356435644</v>
      </c>
      <c r="Q1686" t="s">
        <v>8325</v>
      </c>
      <c r="R1686" t="s">
        <v>8347</v>
      </c>
    </row>
    <row r="1687" spans="1:18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52"/>
        <v>102.85714285714285</v>
      </c>
      <c r="P1687">
        <f t="shared" si="53"/>
        <v>24</v>
      </c>
      <c r="Q1687" t="s">
        <v>8325</v>
      </c>
      <c r="R1687" t="s">
        <v>8347</v>
      </c>
    </row>
    <row r="1688" spans="1:18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52"/>
        <v>0.36</v>
      </c>
      <c r="P1688">
        <f t="shared" si="53"/>
        <v>18</v>
      </c>
      <c r="Q1688" t="s">
        <v>8325</v>
      </c>
      <c r="R1688" t="s">
        <v>8347</v>
      </c>
    </row>
    <row r="1689" spans="1:18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52"/>
        <v>31.25</v>
      </c>
      <c r="P1689">
        <f t="shared" si="53"/>
        <v>80.128205128205124</v>
      </c>
      <c r="Q1689" t="s">
        <v>8325</v>
      </c>
      <c r="R1689" t="s">
        <v>8347</v>
      </c>
    </row>
    <row r="1690" spans="1:18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52"/>
        <v>44.3</v>
      </c>
      <c r="P1690">
        <f t="shared" si="53"/>
        <v>253.14285714285714</v>
      </c>
      <c r="Q1690" t="s">
        <v>8325</v>
      </c>
      <c r="R1690" t="s">
        <v>8347</v>
      </c>
    </row>
    <row r="1691" spans="1:18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52"/>
        <v>100</v>
      </c>
      <c r="P1691">
        <f t="shared" si="53"/>
        <v>171.42857142857142</v>
      </c>
      <c r="Q1691" t="s">
        <v>8325</v>
      </c>
      <c r="R1691" t="s">
        <v>8347</v>
      </c>
    </row>
    <row r="1692" spans="1:18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52"/>
        <v>25.4</v>
      </c>
      <c r="P1692">
        <f t="shared" si="53"/>
        <v>57.727272727272727</v>
      </c>
      <c r="Q1692" t="s">
        <v>8325</v>
      </c>
      <c r="R1692" t="s">
        <v>8347</v>
      </c>
    </row>
    <row r="1693" spans="1:18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52"/>
        <v>33.473333333333329</v>
      </c>
      <c r="P1693">
        <f t="shared" si="53"/>
        <v>264.26315789473682</v>
      </c>
      <c r="Q1693" t="s">
        <v>8325</v>
      </c>
      <c r="R1693" t="s">
        <v>8347</v>
      </c>
    </row>
    <row r="1694" spans="1:18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52"/>
        <v>47.8</v>
      </c>
      <c r="P1694">
        <f t="shared" si="53"/>
        <v>159.33333333333334</v>
      </c>
      <c r="Q1694" t="s">
        <v>8325</v>
      </c>
      <c r="R1694" t="s">
        <v>8347</v>
      </c>
    </row>
    <row r="1695" spans="1:18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52"/>
        <v>9.3333333333333339</v>
      </c>
      <c r="P1695">
        <f t="shared" si="53"/>
        <v>35</v>
      </c>
      <c r="Q1695" t="s">
        <v>8325</v>
      </c>
      <c r="R1695" t="s">
        <v>8347</v>
      </c>
    </row>
    <row r="1696" spans="1:18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52"/>
        <v>0.05</v>
      </c>
      <c r="P1696">
        <f t="shared" si="53"/>
        <v>5</v>
      </c>
      <c r="Q1696" t="s">
        <v>8325</v>
      </c>
      <c r="R1696" t="s">
        <v>8347</v>
      </c>
    </row>
    <row r="1697" spans="1:18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52"/>
        <v>11.708333333333334</v>
      </c>
      <c r="P1697">
        <f t="shared" si="53"/>
        <v>61.086956521739133</v>
      </c>
      <c r="Q1697" t="s">
        <v>8325</v>
      </c>
      <c r="R1697" t="s">
        <v>8347</v>
      </c>
    </row>
    <row r="1698" spans="1:18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52"/>
        <v>0</v>
      </c>
      <c r="P1698" t="e">
        <f t="shared" si="53"/>
        <v>#DIV/0!</v>
      </c>
      <c r="Q1698" t="s">
        <v>8325</v>
      </c>
      <c r="R1698" t="s">
        <v>8347</v>
      </c>
    </row>
    <row r="1699" spans="1:18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52"/>
        <v>20.208000000000002</v>
      </c>
      <c r="P1699">
        <f t="shared" si="53"/>
        <v>114.81818181818181</v>
      </c>
      <c r="Q1699" t="s">
        <v>8325</v>
      </c>
      <c r="R1699" t="s">
        <v>8347</v>
      </c>
    </row>
    <row r="1700" spans="1:18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52"/>
        <v>0</v>
      </c>
      <c r="P1700" t="e">
        <f t="shared" si="53"/>
        <v>#DIV/0!</v>
      </c>
      <c r="Q1700" t="s">
        <v>8325</v>
      </c>
      <c r="R1700" t="s">
        <v>8347</v>
      </c>
    </row>
    <row r="1701" spans="1:18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52"/>
        <v>4.2311459353574925</v>
      </c>
      <c r="P1701">
        <f t="shared" si="53"/>
        <v>54</v>
      </c>
      <c r="Q1701" t="s">
        <v>8325</v>
      </c>
      <c r="R1701" t="s">
        <v>8347</v>
      </c>
    </row>
    <row r="1702" spans="1:18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52"/>
        <v>26.06</v>
      </c>
      <c r="P1702">
        <f t="shared" si="53"/>
        <v>65.974683544303801</v>
      </c>
      <c r="Q1702" t="s">
        <v>8325</v>
      </c>
      <c r="R1702" t="s">
        <v>8347</v>
      </c>
    </row>
    <row r="1703" spans="1:18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52"/>
        <v>0.19801980198019803</v>
      </c>
      <c r="P1703">
        <f t="shared" si="53"/>
        <v>5</v>
      </c>
      <c r="Q1703" t="s">
        <v>8325</v>
      </c>
      <c r="R1703" t="s">
        <v>8347</v>
      </c>
    </row>
    <row r="1704" spans="1:18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52"/>
        <v>6.0606060606060606E-3</v>
      </c>
      <c r="P1704">
        <f t="shared" si="53"/>
        <v>1</v>
      </c>
      <c r="Q1704" t="s">
        <v>8325</v>
      </c>
      <c r="R1704" t="s">
        <v>8347</v>
      </c>
    </row>
    <row r="1705" spans="1:18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52"/>
        <v>1.02</v>
      </c>
      <c r="P1705">
        <f t="shared" si="53"/>
        <v>25.5</v>
      </c>
      <c r="Q1705" t="s">
        <v>8325</v>
      </c>
      <c r="R1705" t="s">
        <v>8347</v>
      </c>
    </row>
    <row r="1706" spans="1:18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52"/>
        <v>65.100000000000009</v>
      </c>
      <c r="P1706">
        <f t="shared" si="53"/>
        <v>118.36363636363636</v>
      </c>
      <c r="Q1706" t="s">
        <v>8325</v>
      </c>
      <c r="R1706" t="s">
        <v>8347</v>
      </c>
    </row>
    <row r="1707" spans="1:18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52"/>
        <v>0</v>
      </c>
      <c r="P1707" t="e">
        <f t="shared" si="53"/>
        <v>#DIV/0!</v>
      </c>
      <c r="Q1707" t="s">
        <v>8325</v>
      </c>
      <c r="R1707" t="s">
        <v>8347</v>
      </c>
    </row>
    <row r="1708" spans="1:18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52"/>
        <v>0</v>
      </c>
      <c r="P1708" t="e">
        <f t="shared" si="53"/>
        <v>#DIV/0!</v>
      </c>
      <c r="Q1708" t="s">
        <v>8325</v>
      </c>
      <c r="R1708" t="s">
        <v>8347</v>
      </c>
    </row>
    <row r="1709" spans="1:18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52"/>
        <v>9.74</v>
      </c>
      <c r="P1709">
        <f t="shared" si="53"/>
        <v>54.111111111111114</v>
      </c>
      <c r="Q1709" t="s">
        <v>8325</v>
      </c>
      <c r="R1709" t="s">
        <v>8347</v>
      </c>
    </row>
    <row r="1710" spans="1:18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52"/>
        <v>0</v>
      </c>
      <c r="P1710" t="e">
        <f t="shared" si="53"/>
        <v>#DIV/0!</v>
      </c>
      <c r="Q1710" t="s">
        <v>8325</v>
      </c>
      <c r="R1710" t="s">
        <v>8347</v>
      </c>
    </row>
    <row r="1711" spans="1:18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52"/>
        <v>4.8571428571428568</v>
      </c>
      <c r="P1711">
        <f t="shared" si="53"/>
        <v>21.25</v>
      </c>
      <c r="Q1711" t="s">
        <v>8325</v>
      </c>
      <c r="R1711" t="s">
        <v>8347</v>
      </c>
    </row>
    <row r="1712" spans="1:18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52"/>
        <v>0.67999999999999994</v>
      </c>
      <c r="P1712">
        <f t="shared" si="53"/>
        <v>34</v>
      </c>
      <c r="Q1712" t="s">
        <v>8325</v>
      </c>
      <c r="R1712" t="s">
        <v>8347</v>
      </c>
    </row>
    <row r="1713" spans="1:18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52"/>
        <v>10.5</v>
      </c>
      <c r="P1713">
        <f t="shared" si="53"/>
        <v>525</v>
      </c>
      <c r="Q1713" t="s">
        <v>8325</v>
      </c>
      <c r="R1713" t="s">
        <v>8347</v>
      </c>
    </row>
    <row r="1714" spans="1:18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52"/>
        <v>0</v>
      </c>
      <c r="P1714" t="e">
        <f t="shared" si="53"/>
        <v>#DIV/0!</v>
      </c>
      <c r="Q1714" t="s">
        <v>8325</v>
      </c>
      <c r="R1714" t="s">
        <v>8347</v>
      </c>
    </row>
    <row r="1715" spans="1:18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52"/>
        <v>1.6666666666666667</v>
      </c>
      <c r="P1715">
        <f t="shared" si="53"/>
        <v>50</v>
      </c>
      <c r="Q1715" t="s">
        <v>8325</v>
      </c>
      <c r="R1715" t="s">
        <v>8347</v>
      </c>
    </row>
    <row r="1716" spans="1:18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52"/>
        <v>7.8680000000000003</v>
      </c>
      <c r="P1716">
        <f t="shared" si="53"/>
        <v>115.70588235294117</v>
      </c>
      <c r="Q1716" t="s">
        <v>8325</v>
      </c>
      <c r="R1716" t="s">
        <v>8347</v>
      </c>
    </row>
    <row r="1717" spans="1:18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52"/>
        <v>0.22</v>
      </c>
      <c r="P1717">
        <f t="shared" si="53"/>
        <v>5.5</v>
      </c>
      <c r="Q1717" t="s">
        <v>8325</v>
      </c>
      <c r="R1717" t="s">
        <v>8347</v>
      </c>
    </row>
    <row r="1718" spans="1:18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52"/>
        <v>7.5</v>
      </c>
      <c r="P1718">
        <f t="shared" si="53"/>
        <v>50</v>
      </c>
      <c r="Q1718" t="s">
        <v>8325</v>
      </c>
      <c r="R1718" t="s">
        <v>8347</v>
      </c>
    </row>
    <row r="1719" spans="1:18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52"/>
        <v>42.725880551301685</v>
      </c>
      <c r="P1719">
        <f t="shared" si="53"/>
        <v>34.024390243902438</v>
      </c>
      <c r="Q1719" t="s">
        <v>8325</v>
      </c>
      <c r="R1719" t="s">
        <v>8347</v>
      </c>
    </row>
    <row r="1720" spans="1:18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52"/>
        <v>0.2142857142857143</v>
      </c>
      <c r="P1720">
        <f t="shared" si="53"/>
        <v>37.5</v>
      </c>
      <c r="Q1720" t="s">
        <v>8325</v>
      </c>
      <c r="R1720" t="s">
        <v>8347</v>
      </c>
    </row>
    <row r="1721" spans="1:18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52"/>
        <v>0.87500000000000011</v>
      </c>
      <c r="P1721">
        <f t="shared" si="53"/>
        <v>11.666666666666666</v>
      </c>
      <c r="Q1721" t="s">
        <v>8325</v>
      </c>
      <c r="R1721" t="s">
        <v>8347</v>
      </c>
    </row>
    <row r="1722" spans="1:18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52"/>
        <v>5.625</v>
      </c>
      <c r="P1722">
        <f t="shared" si="53"/>
        <v>28.125</v>
      </c>
      <c r="Q1722" t="s">
        <v>8325</v>
      </c>
      <c r="R1722" t="s">
        <v>8347</v>
      </c>
    </row>
    <row r="1723" spans="1:18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52"/>
        <v>0</v>
      </c>
      <c r="P1723" t="e">
        <f t="shared" si="53"/>
        <v>#DIV/0!</v>
      </c>
      <c r="Q1723" t="s">
        <v>8325</v>
      </c>
      <c r="R1723" t="s">
        <v>8347</v>
      </c>
    </row>
    <row r="1724" spans="1:18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52"/>
        <v>3.4722222222222224E-2</v>
      </c>
      <c r="P1724">
        <f t="shared" si="53"/>
        <v>1</v>
      </c>
      <c r="Q1724" t="s">
        <v>8325</v>
      </c>
      <c r="R1724" t="s">
        <v>8347</v>
      </c>
    </row>
    <row r="1725" spans="1:18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52"/>
        <v>6.5</v>
      </c>
      <c r="P1725">
        <f t="shared" si="53"/>
        <v>216.66666666666666</v>
      </c>
      <c r="Q1725" t="s">
        <v>8325</v>
      </c>
      <c r="R1725" t="s">
        <v>8347</v>
      </c>
    </row>
    <row r="1726" spans="1:18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52"/>
        <v>0.58333333333333337</v>
      </c>
      <c r="P1726">
        <f t="shared" si="53"/>
        <v>8.75</v>
      </c>
      <c r="Q1726" t="s">
        <v>8325</v>
      </c>
      <c r="R1726" t="s">
        <v>8347</v>
      </c>
    </row>
    <row r="1727" spans="1:18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52"/>
        <v>10.181818181818182</v>
      </c>
      <c r="P1727">
        <f t="shared" si="53"/>
        <v>62.222222222222221</v>
      </c>
      <c r="Q1727" t="s">
        <v>8325</v>
      </c>
      <c r="R1727" t="s">
        <v>8347</v>
      </c>
    </row>
    <row r="1728" spans="1:18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52"/>
        <v>33.784615384615385</v>
      </c>
      <c r="P1728">
        <f t="shared" si="53"/>
        <v>137.25</v>
      </c>
      <c r="Q1728" t="s">
        <v>8325</v>
      </c>
      <c r="R1728" t="s">
        <v>8347</v>
      </c>
    </row>
    <row r="1729" spans="1:18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52"/>
        <v>3.3333333333333333E-2</v>
      </c>
      <c r="P1729">
        <f t="shared" si="53"/>
        <v>1</v>
      </c>
      <c r="Q1729" t="s">
        <v>8325</v>
      </c>
      <c r="R1729" t="s">
        <v>8347</v>
      </c>
    </row>
    <row r="1730" spans="1:18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52"/>
        <v>68.400000000000006</v>
      </c>
      <c r="P1730">
        <f t="shared" si="53"/>
        <v>122.14285714285714</v>
      </c>
      <c r="Q1730" t="s">
        <v>8325</v>
      </c>
      <c r="R1730" t="s">
        <v>8347</v>
      </c>
    </row>
    <row r="1731" spans="1:18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54">E1731/D1731*100</f>
        <v>0</v>
      </c>
      <c r="P1731" t="e">
        <f t="shared" ref="P1731:P1794" si="55">E1731/L1731</f>
        <v>#DIV/0!</v>
      </c>
      <c r="Q1731" t="s">
        <v>8325</v>
      </c>
      <c r="R1731" t="s">
        <v>8347</v>
      </c>
    </row>
    <row r="1732" spans="1:18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54"/>
        <v>0</v>
      </c>
      <c r="P1732" t="e">
        <f t="shared" si="55"/>
        <v>#DIV/0!</v>
      </c>
      <c r="Q1732" t="s">
        <v>8325</v>
      </c>
      <c r="R1732" t="s">
        <v>8347</v>
      </c>
    </row>
    <row r="1733" spans="1:18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54"/>
        <v>0</v>
      </c>
      <c r="P1733" t="e">
        <f t="shared" si="55"/>
        <v>#DIV/0!</v>
      </c>
      <c r="Q1733" t="s">
        <v>8325</v>
      </c>
      <c r="R1733" t="s">
        <v>8347</v>
      </c>
    </row>
    <row r="1734" spans="1:18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54"/>
        <v>0</v>
      </c>
      <c r="P1734" t="e">
        <f t="shared" si="55"/>
        <v>#DIV/0!</v>
      </c>
      <c r="Q1734" t="s">
        <v>8325</v>
      </c>
      <c r="R1734" t="s">
        <v>8347</v>
      </c>
    </row>
    <row r="1735" spans="1:18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54"/>
        <v>0</v>
      </c>
      <c r="P1735" t="e">
        <f t="shared" si="55"/>
        <v>#DIV/0!</v>
      </c>
      <c r="Q1735" t="s">
        <v>8325</v>
      </c>
      <c r="R1735" t="s">
        <v>8347</v>
      </c>
    </row>
    <row r="1736" spans="1:18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54"/>
        <v>2.2222222222222223E-2</v>
      </c>
      <c r="P1736">
        <f t="shared" si="55"/>
        <v>1</v>
      </c>
      <c r="Q1736" t="s">
        <v>8325</v>
      </c>
      <c r="R1736" t="s">
        <v>8347</v>
      </c>
    </row>
    <row r="1737" spans="1:18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54"/>
        <v>11</v>
      </c>
      <c r="P1737">
        <f t="shared" si="55"/>
        <v>55</v>
      </c>
      <c r="Q1737" t="s">
        <v>8325</v>
      </c>
      <c r="R1737" t="s">
        <v>8347</v>
      </c>
    </row>
    <row r="1738" spans="1:18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54"/>
        <v>0.73333333333333328</v>
      </c>
      <c r="P1738">
        <f t="shared" si="55"/>
        <v>22</v>
      </c>
      <c r="Q1738" t="s">
        <v>8325</v>
      </c>
      <c r="R1738" t="s">
        <v>8347</v>
      </c>
    </row>
    <row r="1739" spans="1:18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54"/>
        <v>21.25</v>
      </c>
      <c r="P1739">
        <f t="shared" si="55"/>
        <v>56.666666666666664</v>
      </c>
      <c r="Q1739" t="s">
        <v>8325</v>
      </c>
      <c r="R1739" t="s">
        <v>8347</v>
      </c>
    </row>
    <row r="1740" spans="1:18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54"/>
        <v>0.4</v>
      </c>
      <c r="P1740">
        <f t="shared" si="55"/>
        <v>20</v>
      </c>
      <c r="Q1740" t="s">
        <v>8325</v>
      </c>
      <c r="R1740" t="s">
        <v>8347</v>
      </c>
    </row>
    <row r="1741" spans="1:18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54"/>
        <v>0.1</v>
      </c>
      <c r="P1741">
        <f t="shared" si="55"/>
        <v>1</v>
      </c>
      <c r="Q1741" t="s">
        <v>8325</v>
      </c>
      <c r="R1741" t="s">
        <v>8347</v>
      </c>
    </row>
    <row r="1742" spans="1:18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54"/>
        <v>0</v>
      </c>
      <c r="P1742" t="e">
        <f t="shared" si="55"/>
        <v>#DIV/0!</v>
      </c>
      <c r="Q1742" t="s">
        <v>8325</v>
      </c>
      <c r="R1742" t="s">
        <v>8347</v>
      </c>
    </row>
    <row r="1743" spans="1:18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54"/>
        <v>110.83333333333334</v>
      </c>
      <c r="P1743">
        <f t="shared" si="55"/>
        <v>25.576923076923077</v>
      </c>
      <c r="Q1743" t="s">
        <v>8338</v>
      </c>
      <c r="R1743" t="s">
        <v>8339</v>
      </c>
    </row>
    <row r="1744" spans="1:18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54"/>
        <v>108.74999999999999</v>
      </c>
      <c r="P1744">
        <f t="shared" si="55"/>
        <v>63.970588235294116</v>
      </c>
      <c r="Q1744" t="s">
        <v>8338</v>
      </c>
      <c r="R1744" t="s">
        <v>8339</v>
      </c>
    </row>
    <row r="1745" spans="1:18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54"/>
        <v>100.41666666666667</v>
      </c>
      <c r="P1745">
        <f t="shared" si="55"/>
        <v>89.925373134328353</v>
      </c>
      <c r="Q1745" t="s">
        <v>8338</v>
      </c>
      <c r="R1745" t="s">
        <v>8339</v>
      </c>
    </row>
    <row r="1746" spans="1:18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54"/>
        <v>118.45454545454545</v>
      </c>
      <c r="P1746">
        <f t="shared" si="55"/>
        <v>93.071428571428569</v>
      </c>
      <c r="Q1746" t="s">
        <v>8338</v>
      </c>
      <c r="R1746" t="s">
        <v>8339</v>
      </c>
    </row>
    <row r="1747" spans="1:18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54"/>
        <v>114.01428571428571</v>
      </c>
      <c r="P1747">
        <f t="shared" si="55"/>
        <v>89.674157303370791</v>
      </c>
      <c r="Q1747" t="s">
        <v>8338</v>
      </c>
      <c r="R1747" t="s">
        <v>8339</v>
      </c>
    </row>
    <row r="1748" spans="1:18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54"/>
        <v>148.10000000000002</v>
      </c>
      <c r="P1748">
        <f t="shared" si="55"/>
        <v>207.61682242990653</v>
      </c>
      <c r="Q1748" t="s">
        <v>8338</v>
      </c>
      <c r="R1748" t="s">
        <v>8339</v>
      </c>
    </row>
    <row r="1749" spans="1:18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54"/>
        <v>104.95555555555556</v>
      </c>
      <c r="P1749">
        <f t="shared" si="55"/>
        <v>59.408805031446541</v>
      </c>
      <c r="Q1749" t="s">
        <v>8338</v>
      </c>
      <c r="R1749" t="s">
        <v>8339</v>
      </c>
    </row>
    <row r="1750" spans="1:18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54"/>
        <v>129.94800000000001</v>
      </c>
      <c r="P1750">
        <f t="shared" si="55"/>
        <v>358.97237569060775</v>
      </c>
      <c r="Q1750" t="s">
        <v>8338</v>
      </c>
      <c r="R1750" t="s">
        <v>8339</v>
      </c>
    </row>
    <row r="1751" spans="1:18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54"/>
        <v>123.48756218905473</v>
      </c>
      <c r="P1751">
        <f t="shared" si="55"/>
        <v>94.736641221374043</v>
      </c>
      <c r="Q1751" t="s">
        <v>8338</v>
      </c>
      <c r="R1751" t="s">
        <v>8339</v>
      </c>
    </row>
    <row r="1752" spans="1:18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54"/>
        <v>201.62</v>
      </c>
      <c r="P1752">
        <f t="shared" si="55"/>
        <v>80.647999999999996</v>
      </c>
      <c r="Q1752" t="s">
        <v>8338</v>
      </c>
      <c r="R1752" t="s">
        <v>8339</v>
      </c>
    </row>
    <row r="1753" spans="1:18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54"/>
        <v>102.89999999999999</v>
      </c>
      <c r="P1753">
        <f t="shared" si="55"/>
        <v>168.68852459016392</v>
      </c>
      <c r="Q1753" t="s">
        <v>8338</v>
      </c>
      <c r="R1753" t="s">
        <v>8339</v>
      </c>
    </row>
    <row r="1754" spans="1:18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54"/>
        <v>260.16666666666663</v>
      </c>
      <c r="P1754">
        <f t="shared" si="55"/>
        <v>34.68888888888889</v>
      </c>
      <c r="Q1754" t="s">
        <v>8338</v>
      </c>
      <c r="R1754" t="s">
        <v>8339</v>
      </c>
    </row>
    <row r="1755" spans="1:18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54"/>
        <v>108</v>
      </c>
      <c r="P1755">
        <f t="shared" si="55"/>
        <v>462.85714285714283</v>
      </c>
      <c r="Q1755" t="s">
        <v>8338</v>
      </c>
      <c r="R1755" t="s">
        <v>8339</v>
      </c>
    </row>
    <row r="1756" spans="1:18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54"/>
        <v>110.52941176470587</v>
      </c>
      <c r="P1756">
        <f t="shared" si="55"/>
        <v>104.38888888888889</v>
      </c>
      <c r="Q1756" t="s">
        <v>8338</v>
      </c>
      <c r="R1756" t="s">
        <v>8339</v>
      </c>
    </row>
    <row r="1757" spans="1:18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54"/>
        <v>120</v>
      </c>
      <c r="P1757">
        <f t="shared" si="55"/>
        <v>7.5</v>
      </c>
      <c r="Q1757" t="s">
        <v>8338</v>
      </c>
      <c r="R1757" t="s">
        <v>8339</v>
      </c>
    </row>
    <row r="1758" spans="1:18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54"/>
        <v>102.82909090909091</v>
      </c>
      <c r="P1758">
        <f t="shared" si="55"/>
        <v>47.13</v>
      </c>
      <c r="Q1758" t="s">
        <v>8338</v>
      </c>
      <c r="R1758" t="s">
        <v>8339</v>
      </c>
    </row>
    <row r="1759" spans="1:18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54"/>
        <v>115.99999999999999</v>
      </c>
      <c r="P1759">
        <f t="shared" si="55"/>
        <v>414.28571428571428</v>
      </c>
      <c r="Q1759" t="s">
        <v>8338</v>
      </c>
      <c r="R1759" t="s">
        <v>8339</v>
      </c>
    </row>
    <row r="1760" spans="1:18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54"/>
        <v>114.7</v>
      </c>
      <c r="P1760">
        <f t="shared" si="55"/>
        <v>42.481481481481481</v>
      </c>
      <c r="Q1760" t="s">
        <v>8338</v>
      </c>
      <c r="R1760" t="s">
        <v>8339</v>
      </c>
    </row>
    <row r="1761" spans="1:18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54"/>
        <v>106.60000000000001</v>
      </c>
      <c r="P1761">
        <f t="shared" si="55"/>
        <v>108.77551020408163</v>
      </c>
      <c r="Q1761" t="s">
        <v>8338</v>
      </c>
      <c r="R1761" t="s">
        <v>8339</v>
      </c>
    </row>
    <row r="1762" spans="1:18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54"/>
        <v>165.44</v>
      </c>
      <c r="P1762">
        <f t="shared" si="55"/>
        <v>81.098039215686271</v>
      </c>
      <c r="Q1762" t="s">
        <v>8338</v>
      </c>
      <c r="R1762" t="s">
        <v>8339</v>
      </c>
    </row>
    <row r="1763" spans="1:18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54"/>
        <v>155</v>
      </c>
      <c r="P1763">
        <f t="shared" si="55"/>
        <v>51.666666666666664</v>
      </c>
      <c r="Q1763" t="s">
        <v>8338</v>
      </c>
      <c r="R1763" t="s">
        <v>8339</v>
      </c>
    </row>
    <row r="1764" spans="1:18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54"/>
        <v>885</v>
      </c>
      <c r="P1764">
        <f t="shared" si="55"/>
        <v>35.4</v>
      </c>
      <c r="Q1764" t="s">
        <v>8338</v>
      </c>
      <c r="R1764" t="s">
        <v>8339</v>
      </c>
    </row>
    <row r="1765" spans="1:18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54"/>
        <v>101.90833333333333</v>
      </c>
      <c r="P1765">
        <f t="shared" si="55"/>
        <v>103.63559322033899</v>
      </c>
      <c r="Q1765" t="s">
        <v>8338</v>
      </c>
      <c r="R1765" t="s">
        <v>8339</v>
      </c>
    </row>
    <row r="1766" spans="1:18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54"/>
        <v>19.600000000000001</v>
      </c>
      <c r="P1766">
        <f t="shared" si="55"/>
        <v>55.282051282051285</v>
      </c>
      <c r="Q1766" t="s">
        <v>8338</v>
      </c>
      <c r="R1766" t="s">
        <v>8339</v>
      </c>
    </row>
    <row r="1767" spans="1:18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54"/>
        <v>59.467839999999995</v>
      </c>
      <c r="P1767">
        <f t="shared" si="55"/>
        <v>72.16970873786407</v>
      </c>
      <c r="Q1767" t="s">
        <v>8338</v>
      </c>
      <c r="R1767" t="s">
        <v>8339</v>
      </c>
    </row>
    <row r="1768" spans="1:18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54"/>
        <v>0</v>
      </c>
      <c r="P1768" t="e">
        <f t="shared" si="55"/>
        <v>#DIV/0!</v>
      </c>
      <c r="Q1768" t="s">
        <v>8338</v>
      </c>
      <c r="R1768" t="s">
        <v>8339</v>
      </c>
    </row>
    <row r="1769" spans="1:18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54"/>
        <v>45.72</v>
      </c>
      <c r="P1769">
        <f t="shared" si="55"/>
        <v>58.615384615384613</v>
      </c>
      <c r="Q1769" t="s">
        <v>8338</v>
      </c>
      <c r="R1769" t="s">
        <v>8339</v>
      </c>
    </row>
    <row r="1770" spans="1:18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54"/>
        <v>3.74</v>
      </c>
      <c r="P1770">
        <f t="shared" si="55"/>
        <v>12.466666666666667</v>
      </c>
      <c r="Q1770" t="s">
        <v>8338</v>
      </c>
      <c r="R1770" t="s">
        <v>8339</v>
      </c>
    </row>
    <row r="1771" spans="1:18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54"/>
        <v>2.7025000000000001</v>
      </c>
      <c r="P1771">
        <f t="shared" si="55"/>
        <v>49.136363636363633</v>
      </c>
      <c r="Q1771" t="s">
        <v>8338</v>
      </c>
      <c r="R1771" t="s">
        <v>8339</v>
      </c>
    </row>
    <row r="1772" spans="1:18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54"/>
        <v>56.51428571428572</v>
      </c>
      <c r="P1772">
        <f t="shared" si="55"/>
        <v>150.5</v>
      </c>
      <c r="Q1772" t="s">
        <v>8338</v>
      </c>
      <c r="R1772" t="s">
        <v>8339</v>
      </c>
    </row>
    <row r="1773" spans="1:18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54"/>
        <v>21.30952380952381</v>
      </c>
      <c r="P1773">
        <f t="shared" si="55"/>
        <v>35.799999999999997</v>
      </c>
      <c r="Q1773" t="s">
        <v>8338</v>
      </c>
      <c r="R1773" t="s">
        <v>8339</v>
      </c>
    </row>
    <row r="1774" spans="1:18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54"/>
        <v>15.6</v>
      </c>
      <c r="P1774">
        <f t="shared" si="55"/>
        <v>45.157894736842103</v>
      </c>
      <c r="Q1774" t="s">
        <v>8338</v>
      </c>
      <c r="R1774" t="s">
        <v>8339</v>
      </c>
    </row>
    <row r="1775" spans="1:18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54"/>
        <v>6.2566666666666677</v>
      </c>
      <c r="P1775">
        <f t="shared" si="55"/>
        <v>98.78947368421052</v>
      </c>
      <c r="Q1775" t="s">
        <v>8338</v>
      </c>
      <c r="R1775" t="s">
        <v>8339</v>
      </c>
    </row>
    <row r="1776" spans="1:18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54"/>
        <v>45.92</v>
      </c>
      <c r="P1776">
        <f t="shared" si="55"/>
        <v>88.307692307692307</v>
      </c>
      <c r="Q1776" t="s">
        <v>8338</v>
      </c>
      <c r="R1776" t="s">
        <v>8339</v>
      </c>
    </row>
    <row r="1777" spans="1:18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54"/>
        <v>65.101538461538468</v>
      </c>
      <c r="P1777">
        <f t="shared" si="55"/>
        <v>170.62903225806451</v>
      </c>
      <c r="Q1777" t="s">
        <v>8338</v>
      </c>
      <c r="R1777" t="s">
        <v>8339</v>
      </c>
    </row>
    <row r="1778" spans="1:18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54"/>
        <v>6.7</v>
      </c>
      <c r="P1778">
        <f t="shared" si="55"/>
        <v>83.75</v>
      </c>
      <c r="Q1778" t="s">
        <v>8338</v>
      </c>
      <c r="R1778" t="s">
        <v>8339</v>
      </c>
    </row>
    <row r="1779" spans="1:18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54"/>
        <v>13.5625</v>
      </c>
      <c r="P1779">
        <f t="shared" si="55"/>
        <v>65.099999999999994</v>
      </c>
      <c r="Q1779" t="s">
        <v>8338</v>
      </c>
      <c r="R1779" t="s">
        <v>8339</v>
      </c>
    </row>
    <row r="1780" spans="1:18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54"/>
        <v>1.9900000000000002</v>
      </c>
      <c r="P1780">
        <f t="shared" si="55"/>
        <v>66.333333333333329</v>
      </c>
      <c r="Q1780" t="s">
        <v>8338</v>
      </c>
      <c r="R1780" t="s">
        <v>8339</v>
      </c>
    </row>
    <row r="1781" spans="1:18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54"/>
        <v>36.236363636363642</v>
      </c>
      <c r="P1781">
        <f t="shared" si="55"/>
        <v>104.89473684210526</v>
      </c>
      <c r="Q1781" t="s">
        <v>8338</v>
      </c>
      <c r="R1781" t="s">
        <v>8339</v>
      </c>
    </row>
    <row r="1782" spans="1:18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54"/>
        <v>39.743333333333339</v>
      </c>
      <c r="P1782">
        <f t="shared" si="55"/>
        <v>78.440789473684205</v>
      </c>
      <c r="Q1782" t="s">
        <v>8338</v>
      </c>
      <c r="R1782" t="s">
        <v>8339</v>
      </c>
    </row>
    <row r="1783" spans="1:18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54"/>
        <v>25.763636363636365</v>
      </c>
      <c r="P1783">
        <f t="shared" si="55"/>
        <v>59.041666666666664</v>
      </c>
      <c r="Q1783" t="s">
        <v>8338</v>
      </c>
      <c r="R1783" t="s">
        <v>8339</v>
      </c>
    </row>
    <row r="1784" spans="1:18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54"/>
        <v>15.491428571428573</v>
      </c>
      <c r="P1784">
        <f t="shared" si="55"/>
        <v>71.34210526315789</v>
      </c>
      <c r="Q1784" t="s">
        <v>8338</v>
      </c>
      <c r="R1784" t="s">
        <v>8339</v>
      </c>
    </row>
    <row r="1785" spans="1:18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54"/>
        <v>23.692499999999999</v>
      </c>
      <c r="P1785">
        <f t="shared" si="55"/>
        <v>51.227027027027027</v>
      </c>
      <c r="Q1785" t="s">
        <v>8338</v>
      </c>
      <c r="R1785" t="s">
        <v>8339</v>
      </c>
    </row>
    <row r="1786" spans="1:18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54"/>
        <v>39.76</v>
      </c>
      <c r="P1786">
        <f t="shared" si="55"/>
        <v>60.242424242424242</v>
      </c>
      <c r="Q1786" t="s">
        <v>8338</v>
      </c>
      <c r="R1786" t="s">
        <v>8339</v>
      </c>
    </row>
    <row r="1787" spans="1:18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54"/>
        <v>20.220833333333331</v>
      </c>
      <c r="P1787">
        <f t="shared" si="55"/>
        <v>44.935185185185183</v>
      </c>
      <c r="Q1787" t="s">
        <v>8338</v>
      </c>
      <c r="R1787" t="s">
        <v>8339</v>
      </c>
    </row>
    <row r="1788" spans="1:18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54"/>
        <v>47.631578947368418</v>
      </c>
      <c r="P1788">
        <f t="shared" si="55"/>
        <v>31.206896551724139</v>
      </c>
      <c r="Q1788" t="s">
        <v>8338</v>
      </c>
      <c r="R1788" t="s">
        <v>8339</v>
      </c>
    </row>
    <row r="1789" spans="1:18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54"/>
        <v>15.329999999999998</v>
      </c>
      <c r="P1789">
        <f t="shared" si="55"/>
        <v>63.875</v>
      </c>
      <c r="Q1789" t="s">
        <v>8338</v>
      </c>
      <c r="R1789" t="s">
        <v>8339</v>
      </c>
    </row>
    <row r="1790" spans="1:18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54"/>
        <v>1.3818181818181818</v>
      </c>
      <c r="P1790">
        <f t="shared" si="55"/>
        <v>19</v>
      </c>
      <c r="Q1790" t="s">
        <v>8338</v>
      </c>
      <c r="R1790" t="s">
        <v>8339</v>
      </c>
    </row>
    <row r="1791" spans="1:18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54"/>
        <v>0.5</v>
      </c>
      <c r="P1791">
        <f t="shared" si="55"/>
        <v>10</v>
      </c>
      <c r="Q1791" t="s">
        <v>8338</v>
      </c>
      <c r="R1791" t="s">
        <v>8339</v>
      </c>
    </row>
    <row r="1792" spans="1:18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54"/>
        <v>4.957575757575758</v>
      </c>
      <c r="P1792">
        <f t="shared" si="55"/>
        <v>109.06666666666666</v>
      </c>
      <c r="Q1792" t="s">
        <v>8338</v>
      </c>
      <c r="R1792" t="s">
        <v>8339</v>
      </c>
    </row>
    <row r="1793" spans="1:18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54"/>
        <v>3.5666666666666664</v>
      </c>
      <c r="P1793">
        <f t="shared" si="55"/>
        <v>26.75</v>
      </c>
      <c r="Q1793" t="s">
        <v>8338</v>
      </c>
      <c r="R1793" t="s">
        <v>8339</v>
      </c>
    </row>
    <row r="1794" spans="1:18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54"/>
        <v>61.124000000000002</v>
      </c>
      <c r="P1794">
        <f t="shared" si="55"/>
        <v>109.93525179856115</v>
      </c>
      <c r="Q1794" t="s">
        <v>8338</v>
      </c>
      <c r="R1794" t="s">
        <v>8339</v>
      </c>
    </row>
    <row r="1795" spans="1:18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56">E1795/D1795*100</f>
        <v>1.3333333333333335</v>
      </c>
      <c r="P1795">
        <f t="shared" ref="P1795:P1858" si="57">E1795/L1795</f>
        <v>20</v>
      </c>
      <c r="Q1795" t="s">
        <v>8338</v>
      </c>
      <c r="R1795" t="s">
        <v>8339</v>
      </c>
    </row>
    <row r="1796" spans="1:18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56"/>
        <v>11.077777777777778</v>
      </c>
      <c r="P1796">
        <f t="shared" si="57"/>
        <v>55.388888888888886</v>
      </c>
      <c r="Q1796" t="s">
        <v>8338</v>
      </c>
      <c r="R1796" t="s">
        <v>8339</v>
      </c>
    </row>
    <row r="1797" spans="1:18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56"/>
        <v>38.735714285714288</v>
      </c>
      <c r="P1797">
        <f t="shared" si="57"/>
        <v>133.90123456790124</v>
      </c>
      <c r="Q1797" t="s">
        <v>8338</v>
      </c>
      <c r="R1797" t="s">
        <v>8339</v>
      </c>
    </row>
    <row r="1798" spans="1:18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56"/>
        <v>22.05263157894737</v>
      </c>
      <c r="P1798">
        <f t="shared" si="57"/>
        <v>48.720930232558139</v>
      </c>
      <c r="Q1798" t="s">
        <v>8338</v>
      </c>
      <c r="R1798" t="s">
        <v>8339</v>
      </c>
    </row>
    <row r="1799" spans="1:18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56"/>
        <v>67.55</v>
      </c>
      <c r="P1799">
        <f t="shared" si="57"/>
        <v>48.25</v>
      </c>
      <c r="Q1799" t="s">
        <v>8338</v>
      </c>
      <c r="R1799" t="s">
        <v>8339</v>
      </c>
    </row>
    <row r="1800" spans="1:18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56"/>
        <v>13.637499999999999</v>
      </c>
      <c r="P1800">
        <f t="shared" si="57"/>
        <v>58.972972972972975</v>
      </c>
      <c r="Q1800" t="s">
        <v>8338</v>
      </c>
      <c r="R1800" t="s">
        <v>8339</v>
      </c>
    </row>
    <row r="1801" spans="1:18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56"/>
        <v>1.7457500000000001</v>
      </c>
      <c r="P1801">
        <f t="shared" si="57"/>
        <v>11.638333333333334</v>
      </c>
      <c r="Q1801" t="s">
        <v>8338</v>
      </c>
      <c r="R1801" t="s">
        <v>8339</v>
      </c>
    </row>
    <row r="1802" spans="1:18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56"/>
        <v>20.44963251188932</v>
      </c>
      <c r="P1802">
        <f t="shared" si="57"/>
        <v>83.716814159292042</v>
      </c>
      <c r="Q1802" t="s">
        <v>8338</v>
      </c>
      <c r="R1802" t="s">
        <v>8339</v>
      </c>
    </row>
    <row r="1803" spans="1:18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56"/>
        <v>13.852941176470587</v>
      </c>
      <c r="P1803">
        <f t="shared" si="57"/>
        <v>63.648648648648646</v>
      </c>
      <c r="Q1803" t="s">
        <v>8338</v>
      </c>
      <c r="R1803" t="s">
        <v>8339</v>
      </c>
    </row>
    <row r="1804" spans="1:18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56"/>
        <v>48.485714285714288</v>
      </c>
      <c r="P1804">
        <f t="shared" si="57"/>
        <v>94.277777777777771</v>
      </c>
      <c r="Q1804" t="s">
        <v>8338</v>
      </c>
      <c r="R1804" t="s">
        <v>8339</v>
      </c>
    </row>
    <row r="1805" spans="1:18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56"/>
        <v>30.8</v>
      </c>
      <c r="P1805">
        <f t="shared" si="57"/>
        <v>71.86666666666666</v>
      </c>
      <c r="Q1805" t="s">
        <v>8338</v>
      </c>
      <c r="R1805" t="s">
        <v>8339</v>
      </c>
    </row>
    <row r="1806" spans="1:18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56"/>
        <v>35.174193548387095</v>
      </c>
      <c r="P1806">
        <f t="shared" si="57"/>
        <v>104.84615384615384</v>
      </c>
      <c r="Q1806" t="s">
        <v>8338</v>
      </c>
      <c r="R1806" t="s">
        <v>8339</v>
      </c>
    </row>
    <row r="1807" spans="1:18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56"/>
        <v>36.404444444444444</v>
      </c>
      <c r="P1807">
        <f t="shared" si="57"/>
        <v>67.139344262295083</v>
      </c>
      <c r="Q1807" t="s">
        <v>8338</v>
      </c>
      <c r="R1807" t="s">
        <v>8339</v>
      </c>
    </row>
    <row r="1808" spans="1:18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56"/>
        <v>2.9550000000000001</v>
      </c>
      <c r="P1808">
        <f t="shared" si="57"/>
        <v>73.875</v>
      </c>
      <c r="Q1808" t="s">
        <v>8338</v>
      </c>
      <c r="R1808" t="s">
        <v>8339</v>
      </c>
    </row>
    <row r="1809" spans="1:18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56"/>
        <v>11.06</v>
      </c>
      <c r="P1809">
        <f t="shared" si="57"/>
        <v>69.125</v>
      </c>
      <c r="Q1809" t="s">
        <v>8338</v>
      </c>
      <c r="R1809" t="s">
        <v>8339</v>
      </c>
    </row>
    <row r="1810" spans="1:18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56"/>
        <v>41.407142857142858</v>
      </c>
      <c r="P1810">
        <f t="shared" si="57"/>
        <v>120.77083333333333</v>
      </c>
      <c r="Q1810" t="s">
        <v>8338</v>
      </c>
      <c r="R1810" t="s">
        <v>8339</v>
      </c>
    </row>
    <row r="1811" spans="1:18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56"/>
        <v>10.857142857142858</v>
      </c>
      <c r="P1811">
        <f t="shared" si="57"/>
        <v>42.222222222222221</v>
      </c>
      <c r="Q1811" t="s">
        <v>8338</v>
      </c>
      <c r="R1811" t="s">
        <v>8339</v>
      </c>
    </row>
    <row r="1812" spans="1:18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56"/>
        <v>3.3333333333333335</v>
      </c>
      <c r="P1812">
        <f t="shared" si="57"/>
        <v>7.5</v>
      </c>
      <c r="Q1812" t="s">
        <v>8338</v>
      </c>
      <c r="R1812" t="s">
        <v>8339</v>
      </c>
    </row>
    <row r="1813" spans="1:18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56"/>
        <v>7.407407407407407E-2</v>
      </c>
      <c r="P1813">
        <f t="shared" si="57"/>
        <v>1.5384615384615385</v>
      </c>
      <c r="Q1813" t="s">
        <v>8338</v>
      </c>
      <c r="R1813" t="s">
        <v>8339</v>
      </c>
    </row>
    <row r="1814" spans="1:18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56"/>
        <v>13.307692307692307</v>
      </c>
      <c r="P1814">
        <f t="shared" si="57"/>
        <v>37.608695652173914</v>
      </c>
      <c r="Q1814" t="s">
        <v>8338</v>
      </c>
      <c r="R1814" t="s">
        <v>8339</v>
      </c>
    </row>
    <row r="1815" spans="1:18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56"/>
        <v>0</v>
      </c>
      <c r="P1815" t="e">
        <f t="shared" si="57"/>
        <v>#DIV/0!</v>
      </c>
      <c r="Q1815" t="s">
        <v>8338</v>
      </c>
      <c r="R1815" t="s">
        <v>8339</v>
      </c>
    </row>
    <row r="1816" spans="1:18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56"/>
        <v>49.183333333333337</v>
      </c>
      <c r="P1816">
        <f t="shared" si="57"/>
        <v>42.157142857142858</v>
      </c>
      <c r="Q1816" t="s">
        <v>8338</v>
      </c>
      <c r="R1816" t="s">
        <v>8339</v>
      </c>
    </row>
    <row r="1817" spans="1:18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56"/>
        <v>0</v>
      </c>
      <c r="P1817" t="e">
        <f t="shared" si="57"/>
        <v>#DIV/0!</v>
      </c>
      <c r="Q1817" t="s">
        <v>8338</v>
      </c>
      <c r="R1817" t="s">
        <v>8339</v>
      </c>
    </row>
    <row r="1818" spans="1:18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56"/>
        <v>2.036</v>
      </c>
      <c r="P1818">
        <f t="shared" si="57"/>
        <v>84.833333333333329</v>
      </c>
      <c r="Q1818" t="s">
        <v>8338</v>
      </c>
      <c r="R1818" t="s">
        <v>8339</v>
      </c>
    </row>
    <row r="1819" spans="1:18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56"/>
        <v>52.327777777777776</v>
      </c>
      <c r="P1819">
        <f t="shared" si="57"/>
        <v>94.19</v>
      </c>
      <c r="Q1819" t="s">
        <v>8338</v>
      </c>
      <c r="R1819" t="s">
        <v>8339</v>
      </c>
    </row>
    <row r="1820" spans="1:18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56"/>
        <v>0</v>
      </c>
      <c r="P1820" t="e">
        <f t="shared" si="57"/>
        <v>#DIV/0!</v>
      </c>
      <c r="Q1820" t="s">
        <v>8338</v>
      </c>
      <c r="R1820" t="s">
        <v>8339</v>
      </c>
    </row>
    <row r="1821" spans="1:18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56"/>
        <v>2.083333333333333</v>
      </c>
      <c r="P1821">
        <f t="shared" si="57"/>
        <v>6.25</v>
      </c>
      <c r="Q1821" t="s">
        <v>8338</v>
      </c>
      <c r="R1821" t="s">
        <v>8339</v>
      </c>
    </row>
    <row r="1822" spans="1:18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56"/>
        <v>6.565384615384616</v>
      </c>
      <c r="P1822">
        <f t="shared" si="57"/>
        <v>213.375</v>
      </c>
      <c r="Q1822" t="s">
        <v>8338</v>
      </c>
      <c r="R1822" t="s">
        <v>8339</v>
      </c>
    </row>
    <row r="1823" spans="1:18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56"/>
        <v>134.88999999999999</v>
      </c>
      <c r="P1823">
        <f t="shared" si="57"/>
        <v>59.162280701754383</v>
      </c>
      <c r="Q1823" t="s">
        <v>8325</v>
      </c>
      <c r="R1823" t="s">
        <v>8326</v>
      </c>
    </row>
    <row r="1824" spans="1:18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56"/>
        <v>100</v>
      </c>
      <c r="P1824">
        <f t="shared" si="57"/>
        <v>27.272727272727273</v>
      </c>
      <c r="Q1824" t="s">
        <v>8325</v>
      </c>
      <c r="R1824" t="s">
        <v>8326</v>
      </c>
    </row>
    <row r="1825" spans="1:18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56"/>
        <v>115.85714285714286</v>
      </c>
      <c r="P1825">
        <f t="shared" si="57"/>
        <v>24.575757575757574</v>
      </c>
      <c r="Q1825" t="s">
        <v>8325</v>
      </c>
      <c r="R1825" t="s">
        <v>8326</v>
      </c>
    </row>
    <row r="1826" spans="1:18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56"/>
        <v>100.06666666666666</v>
      </c>
      <c r="P1826">
        <f t="shared" si="57"/>
        <v>75.05</v>
      </c>
      <c r="Q1826" t="s">
        <v>8325</v>
      </c>
      <c r="R1826" t="s">
        <v>8326</v>
      </c>
    </row>
    <row r="1827" spans="1:18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56"/>
        <v>105.05</v>
      </c>
      <c r="P1827">
        <f t="shared" si="57"/>
        <v>42.02</v>
      </c>
      <c r="Q1827" t="s">
        <v>8325</v>
      </c>
      <c r="R1827" t="s">
        <v>8326</v>
      </c>
    </row>
    <row r="1828" spans="1:18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56"/>
        <v>101</v>
      </c>
      <c r="P1828">
        <f t="shared" si="57"/>
        <v>53.157894736842103</v>
      </c>
      <c r="Q1828" t="s">
        <v>8325</v>
      </c>
      <c r="R1828" t="s">
        <v>8326</v>
      </c>
    </row>
    <row r="1829" spans="1:18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56"/>
        <v>100.66250000000001</v>
      </c>
      <c r="P1829">
        <f t="shared" si="57"/>
        <v>83.885416666666671</v>
      </c>
      <c r="Q1829" t="s">
        <v>8325</v>
      </c>
      <c r="R1829" t="s">
        <v>8326</v>
      </c>
    </row>
    <row r="1830" spans="1:18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56"/>
        <v>100.16000000000001</v>
      </c>
      <c r="P1830">
        <f t="shared" si="57"/>
        <v>417.33333333333331</v>
      </c>
      <c r="Q1830" t="s">
        <v>8325</v>
      </c>
      <c r="R1830" t="s">
        <v>8326</v>
      </c>
    </row>
    <row r="1831" spans="1:18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56"/>
        <v>166.68333333333334</v>
      </c>
      <c r="P1831">
        <f t="shared" si="57"/>
        <v>75.765151515151516</v>
      </c>
      <c r="Q1831" t="s">
        <v>8325</v>
      </c>
      <c r="R1831" t="s">
        <v>8326</v>
      </c>
    </row>
    <row r="1832" spans="1:18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56"/>
        <v>101.53333333333335</v>
      </c>
      <c r="P1832">
        <f t="shared" si="57"/>
        <v>67.389380530973455</v>
      </c>
      <c r="Q1832" t="s">
        <v>8325</v>
      </c>
      <c r="R1832" t="s">
        <v>8326</v>
      </c>
    </row>
    <row r="1833" spans="1:18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56"/>
        <v>103</v>
      </c>
      <c r="P1833">
        <f t="shared" si="57"/>
        <v>73.571428571428569</v>
      </c>
      <c r="Q1833" t="s">
        <v>8325</v>
      </c>
      <c r="R1833" t="s">
        <v>8326</v>
      </c>
    </row>
    <row r="1834" spans="1:18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56"/>
        <v>142.85714285714286</v>
      </c>
      <c r="P1834">
        <f t="shared" si="57"/>
        <v>25</v>
      </c>
      <c r="Q1834" t="s">
        <v>8325</v>
      </c>
      <c r="R1834" t="s">
        <v>8326</v>
      </c>
    </row>
    <row r="1835" spans="1:18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56"/>
        <v>262.5</v>
      </c>
      <c r="P1835">
        <f t="shared" si="57"/>
        <v>42</v>
      </c>
      <c r="Q1835" t="s">
        <v>8325</v>
      </c>
      <c r="R1835" t="s">
        <v>8326</v>
      </c>
    </row>
    <row r="1836" spans="1:18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56"/>
        <v>118.05000000000001</v>
      </c>
      <c r="P1836">
        <f t="shared" si="57"/>
        <v>131.16666666666666</v>
      </c>
      <c r="Q1836" t="s">
        <v>8325</v>
      </c>
      <c r="R1836" t="s">
        <v>8326</v>
      </c>
    </row>
    <row r="1837" spans="1:18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56"/>
        <v>104</v>
      </c>
      <c r="P1837">
        <f t="shared" si="57"/>
        <v>47.272727272727273</v>
      </c>
      <c r="Q1837" t="s">
        <v>8325</v>
      </c>
      <c r="R1837" t="s">
        <v>8326</v>
      </c>
    </row>
    <row r="1838" spans="1:18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56"/>
        <v>200.34</v>
      </c>
      <c r="P1838">
        <f t="shared" si="57"/>
        <v>182.12727272727273</v>
      </c>
      <c r="Q1838" t="s">
        <v>8325</v>
      </c>
      <c r="R1838" t="s">
        <v>8326</v>
      </c>
    </row>
    <row r="1839" spans="1:18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56"/>
        <v>306.83333333333331</v>
      </c>
      <c r="P1839">
        <f t="shared" si="57"/>
        <v>61.366666666666667</v>
      </c>
      <c r="Q1839" t="s">
        <v>8325</v>
      </c>
      <c r="R1839" t="s">
        <v>8326</v>
      </c>
    </row>
    <row r="1840" spans="1:18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56"/>
        <v>100.149</v>
      </c>
      <c r="P1840">
        <f t="shared" si="57"/>
        <v>35.767499999999998</v>
      </c>
      <c r="Q1840" t="s">
        <v>8325</v>
      </c>
      <c r="R1840" t="s">
        <v>8326</v>
      </c>
    </row>
    <row r="1841" spans="1:18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56"/>
        <v>205.29999999999998</v>
      </c>
      <c r="P1841">
        <f t="shared" si="57"/>
        <v>45.62222222222222</v>
      </c>
      <c r="Q1841" t="s">
        <v>8325</v>
      </c>
      <c r="R1841" t="s">
        <v>8326</v>
      </c>
    </row>
    <row r="1842" spans="1:18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56"/>
        <v>108.88888888888889</v>
      </c>
      <c r="P1842">
        <f t="shared" si="57"/>
        <v>75.384615384615387</v>
      </c>
      <c r="Q1842" t="s">
        <v>8325</v>
      </c>
      <c r="R1842" t="s">
        <v>8326</v>
      </c>
    </row>
    <row r="1843" spans="1:18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56"/>
        <v>101.75</v>
      </c>
      <c r="P1843">
        <f t="shared" si="57"/>
        <v>50.875</v>
      </c>
      <c r="Q1843" t="s">
        <v>8325</v>
      </c>
      <c r="R1843" t="s">
        <v>8326</v>
      </c>
    </row>
    <row r="1844" spans="1:18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56"/>
        <v>125.25</v>
      </c>
      <c r="P1844">
        <f t="shared" si="57"/>
        <v>119.28571428571429</v>
      </c>
      <c r="Q1844" t="s">
        <v>8325</v>
      </c>
      <c r="R1844" t="s">
        <v>8326</v>
      </c>
    </row>
    <row r="1845" spans="1:18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56"/>
        <v>124.0061</v>
      </c>
      <c r="P1845">
        <f t="shared" si="57"/>
        <v>92.541865671641801</v>
      </c>
      <c r="Q1845" t="s">
        <v>8325</v>
      </c>
      <c r="R1845" t="s">
        <v>8326</v>
      </c>
    </row>
    <row r="1846" spans="1:18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56"/>
        <v>101.4</v>
      </c>
      <c r="P1846">
        <f t="shared" si="57"/>
        <v>76.05</v>
      </c>
      <c r="Q1846" t="s">
        <v>8325</v>
      </c>
      <c r="R1846" t="s">
        <v>8326</v>
      </c>
    </row>
    <row r="1847" spans="1:18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56"/>
        <v>100</v>
      </c>
      <c r="P1847">
        <f t="shared" si="57"/>
        <v>52.631578947368418</v>
      </c>
      <c r="Q1847" t="s">
        <v>8325</v>
      </c>
      <c r="R1847" t="s">
        <v>8326</v>
      </c>
    </row>
    <row r="1848" spans="1:18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56"/>
        <v>137.92666666666668</v>
      </c>
      <c r="P1848">
        <f t="shared" si="57"/>
        <v>98.990430622009569</v>
      </c>
      <c r="Q1848" t="s">
        <v>8325</v>
      </c>
      <c r="R1848" t="s">
        <v>8326</v>
      </c>
    </row>
    <row r="1849" spans="1:18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56"/>
        <v>120.88000000000001</v>
      </c>
      <c r="P1849">
        <f t="shared" si="57"/>
        <v>79.526315789473685</v>
      </c>
      <c r="Q1849" t="s">
        <v>8325</v>
      </c>
      <c r="R1849" t="s">
        <v>8326</v>
      </c>
    </row>
    <row r="1850" spans="1:18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56"/>
        <v>107.36666666666667</v>
      </c>
      <c r="P1850">
        <f t="shared" si="57"/>
        <v>134.20833333333334</v>
      </c>
      <c r="Q1850" t="s">
        <v>8325</v>
      </c>
      <c r="R1850" t="s">
        <v>8326</v>
      </c>
    </row>
    <row r="1851" spans="1:18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56"/>
        <v>100.33333333333334</v>
      </c>
      <c r="P1851">
        <f t="shared" si="57"/>
        <v>37.625</v>
      </c>
      <c r="Q1851" t="s">
        <v>8325</v>
      </c>
      <c r="R1851" t="s">
        <v>8326</v>
      </c>
    </row>
    <row r="1852" spans="1:18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56"/>
        <v>101.52222222222223</v>
      </c>
      <c r="P1852">
        <f t="shared" si="57"/>
        <v>51.044692737430168</v>
      </c>
      <c r="Q1852" t="s">
        <v>8325</v>
      </c>
      <c r="R1852" t="s">
        <v>8326</v>
      </c>
    </row>
    <row r="1853" spans="1:18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56"/>
        <v>100.07692307692308</v>
      </c>
      <c r="P1853">
        <f t="shared" si="57"/>
        <v>50.03846153846154</v>
      </c>
      <c r="Q1853" t="s">
        <v>8325</v>
      </c>
      <c r="R1853" t="s">
        <v>8326</v>
      </c>
    </row>
    <row r="1854" spans="1:18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56"/>
        <v>116.96666666666667</v>
      </c>
      <c r="P1854">
        <f t="shared" si="57"/>
        <v>133.93129770992365</v>
      </c>
      <c r="Q1854" t="s">
        <v>8325</v>
      </c>
      <c r="R1854" t="s">
        <v>8326</v>
      </c>
    </row>
    <row r="1855" spans="1:18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56"/>
        <v>101.875</v>
      </c>
      <c r="P1855">
        <f t="shared" si="57"/>
        <v>58.214285714285715</v>
      </c>
      <c r="Q1855" t="s">
        <v>8325</v>
      </c>
      <c r="R1855" t="s">
        <v>8326</v>
      </c>
    </row>
    <row r="1856" spans="1:18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56"/>
        <v>102.12366666666665</v>
      </c>
      <c r="P1856">
        <f t="shared" si="57"/>
        <v>88.037643678160919</v>
      </c>
      <c r="Q1856" t="s">
        <v>8325</v>
      </c>
      <c r="R1856" t="s">
        <v>8326</v>
      </c>
    </row>
    <row r="1857" spans="1:18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56"/>
        <v>154.05897142857143</v>
      </c>
      <c r="P1857">
        <f t="shared" si="57"/>
        <v>70.576753926701571</v>
      </c>
      <c r="Q1857" t="s">
        <v>8325</v>
      </c>
      <c r="R1857" t="s">
        <v>8326</v>
      </c>
    </row>
    <row r="1858" spans="1:18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56"/>
        <v>101.25</v>
      </c>
      <c r="P1858">
        <f t="shared" si="57"/>
        <v>53.289473684210527</v>
      </c>
      <c r="Q1858" t="s">
        <v>8325</v>
      </c>
      <c r="R1858" t="s">
        <v>8326</v>
      </c>
    </row>
    <row r="1859" spans="1:18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58">E1859/D1859*100</f>
        <v>100</v>
      </c>
      <c r="P1859">
        <f t="shared" ref="P1859:P1922" si="59">E1859/L1859</f>
        <v>136.36363636363637</v>
      </c>
      <c r="Q1859" t="s">
        <v>8325</v>
      </c>
      <c r="R1859" t="s">
        <v>8326</v>
      </c>
    </row>
    <row r="1860" spans="1:18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58"/>
        <v>108.74800874800874</v>
      </c>
      <c r="P1860">
        <f t="shared" si="59"/>
        <v>40.547315436241611</v>
      </c>
      <c r="Q1860" t="s">
        <v>8325</v>
      </c>
      <c r="R1860" t="s">
        <v>8326</v>
      </c>
    </row>
    <row r="1861" spans="1:18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58"/>
        <v>131.83333333333334</v>
      </c>
      <c r="P1861">
        <f t="shared" si="59"/>
        <v>70.625</v>
      </c>
      <c r="Q1861" t="s">
        <v>8325</v>
      </c>
      <c r="R1861" t="s">
        <v>8326</v>
      </c>
    </row>
    <row r="1862" spans="1:18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58"/>
        <v>133.46666666666667</v>
      </c>
      <c r="P1862">
        <f t="shared" si="59"/>
        <v>52.684210526315788</v>
      </c>
      <c r="Q1862" t="s">
        <v>8325</v>
      </c>
      <c r="R1862" t="s">
        <v>8326</v>
      </c>
    </row>
    <row r="1863" spans="1:18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58"/>
        <v>0</v>
      </c>
      <c r="P1863" t="e">
        <f t="shared" si="59"/>
        <v>#DIV/0!</v>
      </c>
      <c r="Q1863" t="s">
        <v>8333</v>
      </c>
      <c r="R1863" t="s">
        <v>8335</v>
      </c>
    </row>
    <row r="1864" spans="1:18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58"/>
        <v>8.0833333333333321</v>
      </c>
      <c r="P1864">
        <f t="shared" si="59"/>
        <v>90.9375</v>
      </c>
      <c r="Q1864" t="s">
        <v>8333</v>
      </c>
      <c r="R1864" t="s">
        <v>8335</v>
      </c>
    </row>
    <row r="1865" spans="1:18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58"/>
        <v>0.4</v>
      </c>
      <c r="P1865">
        <f t="shared" si="59"/>
        <v>5</v>
      </c>
      <c r="Q1865" t="s">
        <v>8333</v>
      </c>
      <c r="R1865" t="s">
        <v>8335</v>
      </c>
    </row>
    <row r="1866" spans="1:18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58"/>
        <v>42.892307692307689</v>
      </c>
      <c r="P1866">
        <f t="shared" si="59"/>
        <v>58.083333333333336</v>
      </c>
      <c r="Q1866" t="s">
        <v>8333</v>
      </c>
      <c r="R1866" t="s">
        <v>8335</v>
      </c>
    </row>
    <row r="1867" spans="1:18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58"/>
        <v>3.6363636363636364E-3</v>
      </c>
      <c r="P1867">
        <f t="shared" si="59"/>
        <v>2</v>
      </c>
      <c r="Q1867" t="s">
        <v>8333</v>
      </c>
      <c r="R1867" t="s">
        <v>8335</v>
      </c>
    </row>
    <row r="1868" spans="1:18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58"/>
        <v>0.5</v>
      </c>
      <c r="P1868">
        <f t="shared" si="59"/>
        <v>62.5</v>
      </c>
      <c r="Q1868" t="s">
        <v>8333</v>
      </c>
      <c r="R1868" t="s">
        <v>8335</v>
      </c>
    </row>
    <row r="1869" spans="1:18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58"/>
        <v>0.05</v>
      </c>
      <c r="P1869">
        <f t="shared" si="59"/>
        <v>10</v>
      </c>
      <c r="Q1869" t="s">
        <v>8333</v>
      </c>
      <c r="R1869" t="s">
        <v>8335</v>
      </c>
    </row>
    <row r="1870" spans="1:18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58"/>
        <v>4.8680000000000003</v>
      </c>
      <c r="P1870">
        <f t="shared" si="59"/>
        <v>71.588235294117652</v>
      </c>
      <c r="Q1870" t="s">
        <v>8333</v>
      </c>
      <c r="R1870" t="s">
        <v>8335</v>
      </c>
    </row>
    <row r="1871" spans="1:18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58"/>
        <v>0</v>
      </c>
      <c r="P1871" t="e">
        <f t="shared" si="59"/>
        <v>#DIV/0!</v>
      </c>
      <c r="Q1871" t="s">
        <v>8333</v>
      </c>
      <c r="R1871" t="s">
        <v>8335</v>
      </c>
    </row>
    <row r="1872" spans="1:18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58"/>
        <v>10.314285714285715</v>
      </c>
      <c r="P1872">
        <f t="shared" si="59"/>
        <v>32.81818181818182</v>
      </c>
      <c r="Q1872" t="s">
        <v>8333</v>
      </c>
      <c r="R1872" t="s">
        <v>8335</v>
      </c>
    </row>
    <row r="1873" spans="1:18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58"/>
        <v>71.784615384615378</v>
      </c>
      <c r="P1873">
        <f t="shared" si="59"/>
        <v>49.11578947368421</v>
      </c>
      <c r="Q1873" t="s">
        <v>8333</v>
      </c>
      <c r="R1873" t="s">
        <v>8335</v>
      </c>
    </row>
    <row r="1874" spans="1:18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58"/>
        <v>1.06</v>
      </c>
      <c r="P1874">
        <f t="shared" si="59"/>
        <v>16.307692307692307</v>
      </c>
      <c r="Q1874" t="s">
        <v>8333</v>
      </c>
      <c r="R1874" t="s">
        <v>8335</v>
      </c>
    </row>
    <row r="1875" spans="1:18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58"/>
        <v>0.44999999999999996</v>
      </c>
      <c r="P1875">
        <f t="shared" si="59"/>
        <v>18</v>
      </c>
      <c r="Q1875" t="s">
        <v>8333</v>
      </c>
      <c r="R1875" t="s">
        <v>8335</v>
      </c>
    </row>
    <row r="1876" spans="1:18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58"/>
        <v>1.6250000000000001E-2</v>
      </c>
      <c r="P1876">
        <f t="shared" si="59"/>
        <v>13</v>
      </c>
      <c r="Q1876" t="s">
        <v>8333</v>
      </c>
      <c r="R1876" t="s">
        <v>8335</v>
      </c>
    </row>
    <row r="1877" spans="1:18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58"/>
        <v>0.51</v>
      </c>
      <c r="P1877">
        <f t="shared" si="59"/>
        <v>17</v>
      </c>
      <c r="Q1877" t="s">
        <v>8333</v>
      </c>
      <c r="R1877" t="s">
        <v>8335</v>
      </c>
    </row>
    <row r="1878" spans="1:18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58"/>
        <v>0</v>
      </c>
      <c r="P1878" t="e">
        <f t="shared" si="59"/>
        <v>#DIV/0!</v>
      </c>
      <c r="Q1878" t="s">
        <v>8333</v>
      </c>
      <c r="R1878" t="s">
        <v>8335</v>
      </c>
    </row>
    <row r="1879" spans="1:18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58"/>
        <v>0</v>
      </c>
      <c r="P1879" t="e">
        <f t="shared" si="59"/>
        <v>#DIV/0!</v>
      </c>
      <c r="Q1879" t="s">
        <v>8333</v>
      </c>
      <c r="R1879" t="s">
        <v>8335</v>
      </c>
    </row>
    <row r="1880" spans="1:18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58"/>
        <v>0</v>
      </c>
      <c r="P1880" t="e">
        <f t="shared" si="59"/>
        <v>#DIV/0!</v>
      </c>
      <c r="Q1880" t="s">
        <v>8333</v>
      </c>
      <c r="R1880" t="s">
        <v>8335</v>
      </c>
    </row>
    <row r="1881" spans="1:18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58"/>
        <v>0.12</v>
      </c>
      <c r="P1881">
        <f t="shared" si="59"/>
        <v>3</v>
      </c>
      <c r="Q1881" t="s">
        <v>8333</v>
      </c>
      <c r="R1881" t="s">
        <v>8335</v>
      </c>
    </row>
    <row r="1882" spans="1:18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58"/>
        <v>20.080000000000002</v>
      </c>
      <c r="P1882">
        <f t="shared" si="59"/>
        <v>41.833333333333336</v>
      </c>
      <c r="Q1882" t="s">
        <v>8333</v>
      </c>
      <c r="R1882" t="s">
        <v>8335</v>
      </c>
    </row>
    <row r="1883" spans="1:18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58"/>
        <v>172.68449999999999</v>
      </c>
      <c r="P1883">
        <f t="shared" si="59"/>
        <v>49.338428571428572</v>
      </c>
      <c r="Q1883" t="s">
        <v>8325</v>
      </c>
      <c r="R1883" t="s">
        <v>8329</v>
      </c>
    </row>
    <row r="1884" spans="1:18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58"/>
        <v>100.8955223880597</v>
      </c>
      <c r="P1884">
        <f t="shared" si="59"/>
        <v>41.728395061728392</v>
      </c>
      <c r="Q1884" t="s">
        <v>8325</v>
      </c>
      <c r="R1884" t="s">
        <v>8329</v>
      </c>
    </row>
    <row r="1885" spans="1:18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58"/>
        <v>104.8048048048048</v>
      </c>
      <c r="P1885">
        <f t="shared" si="59"/>
        <v>32.71875</v>
      </c>
      <c r="Q1885" t="s">
        <v>8325</v>
      </c>
      <c r="R1885" t="s">
        <v>8329</v>
      </c>
    </row>
    <row r="1886" spans="1:18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58"/>
        <v>135.1</v>
      </c>
      <c r="P1886">
        <f t="shared" si="59"/>
        <v>51.96153846153846</v>
      </c>
      <c r="Q1886" t="s">
        <v>8325</v>
      </c>
      <c r="R1886" t="s">
        <v>8329</v>
      </c>
    </row>
    <row r="1887" spans="1:18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58"/>
        <v>116.32786885245903</v>
      </c>
      <c r="P1887">
        <f t="shared" si="59"/>
        <v>50.685714285714283</v>
      </c>
      <c r="Q1887" t="s">
        <v>8325</v>
      </c>
      <c r="R1887" t="s">
        <v>8329</v>
      </c>
    </row>
    <row r="1888" spans="1:18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58"/>
        <v>102.08333333333333</v>
      </c>
      <c r="P1888">
        <f t="shared" si="59"/>
        <v>42.241379310344826</v>
      </c>
      <c r="Q1888" t="s">
        <v>8325</v>
      </c>
      <c r="R1888" t="s">
        <v>8329</v>
      </c>
    </row>
    <row r="1889" spans="1:18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58"/>
        <v>111.16666666666666</v>
      </c>
      <c r="P1889">
        <f t="shared" si="59"/>
        <v>416.875</v>
      </c>
      <c r="Q1889" t="s">
        <v>8325</v>
      </c>
      <c r="R1889" t="s">
        <v>8329</v>
      </c>
    </row>
    <row r="1890" spans="1:18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58"/>
        <v>166.08</v>
      </c>
      <c r="P1890">
        <f t="shared" si="59"/>
        <v>46.651685393258425</v>
      </c>
      <c r="Q1890" t="s">
        <v>8325</v>
      </c>
      <c r="R1890" t="s">
        <v>8329</v>
      </c>
    </row>
    <row r="1891" spans="1:18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58"/>
        <v>106.60000000000001</v>
      </c>
      <c r="P1891">
        <f t="shared" si="59"/>
        <v>48.454545454545453</v>
      </c>
      <c r="Q1891" t="s">
        <v>8325</v>
      </c>
      <c r="R1891" t="s">
        <v>8329</v>
      </c>
    </row>
    <row r="1892" spans="1:18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58"/>
        <v>144.58441666666667</v>
      </c>
      <c r="P1892">
        <f t="shared" si="59"/>
        <v>70.5289837398374</v>
      </c>
      <c r="Q1892" t="s">
        <v>8325</v>
      </c>
      <c r="R1892" t="s">
        <v>8329</v>
      </c>
    </row>
    <row r="1893" spans="1:18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58"/>
        <v>105.55000000000001</v>
      </c>
      <c r="P1893">
        <f t="shared" si="59"/>
        <v>87.958333333333329</v>
      </c>
      <c r="Q1893" t="s">
        <v>8325</v>
      </c>
      <c r="R1893" t="s">
        <v>8329</v>
      </c>
    </row>
    <row r="1894" spans="1:18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58"/>
        <v>136.60000000000002</v>
      </c>
      <c r="P1894">
        <f t="shared" si="59"/>
        <v>26.26923076923077</v>
      </c>
      <c r="Q1894" t="s">
        <v>8325</v>
      </c>
      <c r="R1894" t="s">
        <v>8329</v>
      </c>
    </row>
    <row r="1895" spans="1:18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58"/>
        <v>104</v>
      </c>
      <c r="P1895">
        <f t="shared" si="59"/>
        <v>57.777777777777779</v>
      </c>
      <c r="Q1895" t="s">
        <v>8325</v>
      </c>
      <c r="R1895" t="s">
        <v>8329</v>
      </c>
    </row>
    <row r="1896" spans="1:18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58"/>
        <v>114.5</v>
      </c>
      <c r="P1896">
        <f t="shared" si="59"/>
        <v>57.25</v>
      </c>
      <c r="Q1896" t="s">
        <v>8325</v>
      </c>
      <c r="R1896" t="s">
        <v>8329</v>
      </c>
    </row>
    <row r="1897" spans="1:18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58"/>
        <v>101.71957671957672</v>
      </c>
      <c r="P1897">
        <f t="shared" si="59"/>
        <v>196.34042553191489</v>
      </c>
      <c r="Q1897" t="s">
        <v>8325</v>
      </c>
      <c r="R1897" t="s">
        <v>8329</v>
      </c>
    </row>
    <row r="1898" spans="1:18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58"/>
        <v>123.94678492239468</v>
      </c>
      <c r="P1898">
        <f t="shared" si="59"/>
        <v>43</v>
      </c>
      <c r="Q1898" t="s">
        <v>8325</v>
      </c>
      <c r="R1898" t="s">
        <v>8329</v>
      </c>
    </row>
    <row r="1899" spans="1:18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58"/>
        <v>102.45669291338582</v>
      </c>
      <c r="P1899">
        <f t="shared" si="59"/>
        <v>35.551912568306008</v>
      </c>
      <c r="Q1899" t="s">
        <v>8325</v>
      </c>
      <c r="R1899" t="s">
        <v>8329</v>
      </c>
    </row>
    <row r="1900" spans="1:18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58"/>
        <v>144.5</v>
      </c>
      <c r="P1900">
        <f t="shared" si="59"/>
        <v>68.80952380952381</v>
      </c>
      <c r="Q1900" t="s">
        <v>8325</v>
      </c>
      <c r="R1900" t="s">
        <v>8329</v>
      </c>
    </row>
    <row r="1901" spans="1:18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58"/>
        <v>133.33333333333331</v>
      </c>
      <c r="P1901">
        <f t="shared" si="59"/>
        <v>28.571428571428573</v>
      </c>
      <c r="Q1901" t="s">
        <v>8325</v>
      </c>
      <c r="R1901" t="s">
        <v>8329</v>
      </c>
    </row>
    <row r="1902" spans="1:18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58"/>
        <v>109.3644</v>
      </c>
      <c r="P1902">
        <f t="shared" si="59"/>
        <v>50.631666666666668</v>
      </c>
      <c r="Q1902" t="s">
        <v>8325</v>
      </c>
      <c r="R1902" t="s">
        <v>8329</v>
      </c>
    </row>
    <row r="1903" spans="1:18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58"/>
        <v>2.6969696969696968</v>
      </c>
      <c r="P1903">
        <f t="shared" si="59"/>
        <v>106.8</v>
      </c>
      <c r="Q1903" t="s">
        <v>8319</v>
      </c>
      <c r="R1903" t="s">
        <v>8348</v>
      </c>
    </row>
    <row r="1904" spans="1:18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58"/>
        <v>1.2</v>
      </c>
      <c r="P1904">
        <f t="shared" si="59"/>
        <v>4</v>
      </c>
      <c r="Q1904" t="s">
        <v>8319</v>
      </c>
      <c r="R1904" t="s">
        <v>8348</v>
      </c>
    </row>
    <row r="1905" spans="1:18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58"/>
        <v>46.6</v>
      </c>
      <c r="P1905">
        <f t="shared" si="59"/>
        <v>34.097560975609753</v>
      </c>
      <c r="Q1905" t="s">
        <v>8319</v>
      </c>
      <c r="R1905" t="s">
        <v>8348</v>
      </c>
    </row>
    <row r="1906" spans="1:18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58"/>
        <v>0.1</v>
      </c>
      <c r="P1906">
        <f t="shared" si="59"/>
        <v>25</v>
      </c>
      <c r="Q1906" t="s">
        <v>8319</v>
      </c>
      <c r="R1906" t="s">
        <v>8348</v>
      </c>
    </row>
    <row r="1907" spans="1:18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58"/>
        <v>0.16800000000000001</v>
      </c>
      <c r="P1907">
        <f t="shared" si="59"/>
        <v>10.5</v>
      </c>
      <c r="Q1907" t="s">
        <v>8319</v>
      </c>
      <c r="R1907" t="s">
        <v>8348</v>
      </c>
    </row>
    <row r="1908" spans="1:18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58"/>
        <v>42.76</v>
      </c>
      <c r="P1908">
        <f t="shared" si="59"/>
        <v>215.95959595959596</v>
      </c>
      <c r="Q1908" t="s">
        <v>8319</v>
      </c>
      <c r="R1908" t="s">
        <v>8348</v>
      </c>
    </row>
    <row r="1909" spans="1:18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58"/>
        <v>0.28333333333333333</v>
      </c>
      <c r="P1909">
        <f t="shared" si="59"/>
        <v>21.25</v>
      </c>
      <c r="Q1909" t="s">
        <v>8319</v>
      </c>
      <c r="R1909" t="s">
        <v>8348</v>
      </c>
    </row>
    <row r="1910" spans="1:18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58"/>
        <v>1.7319999999999998</v>
      </c>
      <c r="P1910">
        <f t="shared" si="59"/>
        <v>108.25</v>
      </c>
      <c r="Q1910" t="s">
        <v>8319</v>
      </c>
      <c r="R1910" t="s">
        <v>8348</v>
      </c>
    </row>
    <row r="1911" spans="1:18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58"/>
        <v>14.111428571428572</v>
      </c>
      <c r="P1911">
        <f t="shared" si="59"/>
        <v>129.97368421052633</v>
      </c>
      <c r="Q1911" t="s">
        <v>8319</v>
      </c>
      <c r="R1911" t="s">
        <v>8348</v>
      </c>
    </row>
    <row r="1912" spans="1:18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58"/>
        <v>39.395294117647055</v>
      </c>
      <c r="P1912">
        <f t="shared" si="59"/>
        <v>117.49473684210527</v>
      </c>
      <c r="Q1912" t="s">
        <v>8319</v>
      </c>
      <c r="R1912" t="s">
        <v>8348</v>
      </c>
    </row>
    <row r="1913" spans="1:18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58"/>
        <v>2.3529411764705882E-2</v>
      </c>
      <c r="P1913">
        <f t="shared" si="59"/>
        <v>10</v>
      </c>
      <c r="Q1913" t="s">
        <v>8319</v>
      </c>
      <c r="R1913" t="s">
        <v>8348</v>
      </c>
    </row>
    <row r="1914" spans="1:18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58"/>
        <v>59.3</v>
      </c>
      <c r="P1914">
        <f t="shared" si="59"/>
        <v>70.595238095238102</v>
      </c>
      <c r="Q1914" t="s">
        <v>8319</v>
      </c>
      <c r="R1914" t="s">
        <v>8348</v>
      </c>
    </row>
    <row r="1915" spans="1:18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58"/>
        <v>1.3270833333333334</v>
      </c>
      <c r="P1915">
        <f t="shared" si="59"/>
        <v>24.5</v>
      </c>
      <c r="Q1915" t="s">
        <v>8319</v>
      </c>
      <c r="R1915" t="s">
        <v>8348</v>
      </c>
    </row>
    <row r="1916" spans="1:18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58"/>
        <v>9.0090090090090094</v>
      </c>
      <c r="P1916">
        <f t="shared" si="59"/>
        <v>30</v>
      </c>
      <c r="Q1916" t="s">
        <v>8319</v>
      </c>
      <c r="R1916" t="s">
        <v>8348</v>
      </c>
    </row>
    <row r="1917" spans="1:18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58"/>
        <v>1.6</v>
      </c>
      <c r="P1917">
        <f t="shared" si="59"/>
        <v>2</v>
      </c>
      <c r="Q1917" t="s">
        <v>8319</v>
      </c>
      <c r="R1917" t="s">
        <v>8348</v>
      </c>
    </row>
    <row r="1918" spans="1:18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58"/>
        <v>0.51</v>
      </c>
      <c r="P1918">
        <f t="shared" si="59"/>
        <v>17</v>
      </c>
      <c r="Q1918" t="s">
        <v>8319</v>
      </c>
      <c r="R1918" t="s">
        <v>8348</v>
      </c>
    </row>
    <row r="1919" spans="1:18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58"/>
        <v>52.570512820512818</v>
      </c>
      <c r="P1919">
        <f t="shared" si="59"/>
        <v>2928.9285714285716</v>
      </c>
      <c r="Q1919" t="s">
        <v>8319</v>
      </c>
      <c r="R1919" t="s">
        <v>8348</v>
      </c>
    </row>
    <row r="1920" spans="1:18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58"/>
        <v>1.04</v>
      </c>
      <c r="P1920">
        <f t="shared" si="59"/>
        <v>28.888888888888889</v>
      </c>
      <c r="Q1920" t="s">
        <v>8319</v>
      </c>
      <c r="R1920" t="s">
        <v>8348</v>
      </c>
    </row>
    <row r="1921" spans="1:18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58"/>
        <v>47.4</v>
      </c>
      <c r="P1921">
        <f t="shared" si="59"/>
        <v>29.625</v>
      </c>
      <c r="Q1921" t="s">
        <v>8319</v>
      </c>
      <c r="R1921" t="s">
        <v>8348</v>
      </c>
    </row>
    <row r="1922" spans="1:18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58"/>
        <v>43.03</v>
      </c>
      <c r="P1922">
        <f t="shared" si="59"/>
        <v>40.980952380952381</v>
      </c>
      <c r="Q1922" t="s">
        <v>8319</v>
      </c>
      <c r="R1922" t="s">
        <v>8348</v>
      </c>
    </row>
    <row r="1923" spans="1:18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60">E1923/D1923*100</f>
        <v>136.80000000000001</v>
      </c>
      <c r="P1923">
        <f t="shared" ref="P1923:P1986" si="61">E1923/L1923</f>
        <v>54</v>
      </c>
      <c r="Q1923" t="s">
        <v>8325</v>
      </c>
      <c r="R1923" t="s">
        <v>8329</v>
      </c>
    </row>
    <row r="1924" spans="1:18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60"/>
        <v>115.55</v>
      </c>
      <c r="P1924">
        <f t="shared" si="61"/>
        <v>36.109375</v>
      </c>
      <c r="Q1924" t="s">
        <v>8325</v>
      </c>
      <c r="R1924" t="s">
        <v>8329</v>
      </c>
    </row>
    <row r="1925" spans="1:18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60"/>
        <v>240.79999999999998</v>
      </c>
      <c r="P1925">
        <f t="shared" si="61"/>
        <v>23.153846153846153</v>
      </c>
      <c r="Q1925" t="s">
        <v>8325</v>
      </c>
      <c r="R1925" t="s">
        <v>8329</v>
      </c>
    </row>
    <row r="1926" spans="1:18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60"/>
        <v>114.39999999999999</v>
      </c>
      <c r="P1926">
        <f t="shared" si="61"/>
        <v>104</v>
      </c>
      <c r="Q1926" t="s">
        <v>8325</v>
      </c>
      <c r="R1926" t="s">
        <v>8329</v>
      </c>
    </row>
    <row r="1927" spans="1:18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60"/>
        <v>110.33333333333333</v>
      </c>
      <c r="P1927">
        <f t="shared" si="61"/>
        <v>31.826923076923077</v>
      </c>
      <c r="Q1927" t="s">
        <v>8325</v>
      </c>
      <c r="R1927" t="s">
        <v>8329</v>
      </c>
    </row>
    <row r="1928" spans="1:18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60"/>
        <v>195.37933333333334</v>
      </c>
      <c r="P1928">
        <f t="shared" si="61"/>
        <v>27.3896261682243</v>
      </c>
      <c r="Q1928" t="s">
        <v>8325</v>
      </c>
      <c r="R1928" t="s">
        <v>8329</v>
      </c>
    </row>
    <row r="1929" spans="1:18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60"/>
        <v>103.33333333333334</v>
      </c>
      <c r="P1929">
        <f t="shared" si="61"/>
        <v>56.363636363636367</v>
      </c>
      <c r="Q1929" t="s">
        <v>8325</v>
      </c>
      <c r="R1929" t="s">
        <v>8329</v>
      </c>
    </row>
    <row r="1930" spans="1:18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60"/>
        <v>103.1372549019608</v>
      </c>
      <c r="P1930">
        <f t="shared" si="61"/>
        <v>77.352941176470594</v>
      </c>
      <c r="Q1930" t="s">
        <v>8325</v>
      </c>
      <c r="R1930" t="s">
        <v>8329</v>
      </c>
    </row>
    <row r="1931" spans="1:18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60"/>
        <v>100.3125</v>
      </c>
      <c r="P1931">
        <f t="shared" si="61"/>
        <v>42.8</v>
      </c>
      <c r="Q1931" t="s">
        <v>8325</v>
      </c>
      <c r="R1931" t="s">
        <v>8329</v>
      </c>
    </row>
    <row r="1932" spans="1:18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60"/>
        <v>127</v>
      </c>
      <c r="P1932">
        <f t="shared" si="61"/>
        <v>48.846153846153847</v>
      </c>
      <c r="Q1932" t="s">
        <v>8325</v>
      </c>
      <c r="R1932" t="s">
        <v>8329</v>
      </c>
    </row>
    <row r="1933" spans="1:18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60"/>
        <v>120.601</v>
      </c>
      <c r="P1933">
        <f t="shared" si="61"/>
        <v>48.240400000000001</v>
      </c>
      <c r="Q1933" t="s">
        <v>8325</v>
      </c>
      <c r="R1933" t="s">
        <v>8329</v>
      </c>
    </row>
    <row r="1934" spans="1:18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60"/>
        <v>106.99047619047619</v>
      </c>
      <c r="P1934">
        <f t="shared" si="61"/>
        <v>70.212500000000006</v>
      </c>
      <c r="Q1934" t="s">
        <v>8325</v>
      </c>
      <c r="R1934" t="s">
        <v>8329</v>
      </c>
    </row>
    <row r="1935" spans="1:18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60"/>
        <v>172.43333333333334</v>
      </c>
      <c r="P1935">
        <f t="shared" si="61"/>
        <v>94.054545454545448</v>
      </c>
      <c r="Q1935" t="s">
        <v>8325</v>
      </c>
      <c r="R1935" t="s">
        <v>8329</v>
      </c>
    </row>
    <row r="1936" spans="1:18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60"/>
        <v>123.61999999999999</v>
      </c>
      <c r="P1936">
        <f t="shared" si="61"/>
        <v>80.272727272727266</v>
      </c>
      <c r="Q1936" t="s">
        <v>8325</v>
      </c>
      <c r="R1936" t="s">
        <v>8329</v>
      </c>
    </row>
    <row r="1937" spans="1:18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60"/>
        <v>108.4</v>
      </c>
      <c r="P1937">
        <f t="shared" si="61"/>
        <v>54.2</v>
      </c>
      <c r="Q1937" t="s">
        <v>8325</v>
      </c>
      <c r="R1937" t="s">
        <v>8329</v>
      </c>
    </row>
    <row r="1938" spans="1:18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60"/>
        <v>116.52013333333333</v>
      </c>
      <c r="P1938">
        <f t="shared" si="61"/>
        <v>60.26903448275862</v>
      </c>
      <c r="Q1938" t="s">
        <v>8325</v>
      </c>
      <c r="R1938" t="s">
        <v>8329</v>
      </c>
    </row>
    <row r="1939" spans="1:18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60"/>
        <v>187.245</v>
      </c>
      <c r="P1939">
        <f t="shared" si="61"/>
        <v>38.740344827586206</v>
      </c>
      <c r="Q1939" t="s">
        <v>8325</v>
      </c>
      <c r="R1939" t="s">
        <v>8329</v>
      </c>
    </row>
    <row r="1940" spans="1:18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60"/>
        <v>115.93333333333334</v>
      </c>
      <c r="P1940">
        <f t="shared" si="61"/>
        <v>152.54385964912279</v>
      </c>
      <c r="Q1940" t="s">
        <v>8325</v>
      </c>
      <c r="R1940" t="s">
        <v>8329</v>
      </c>
    </row>
    <row r="1941" spans="1:18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60"/>
        <v>110.7</v>
      </c>
      <c r="P1941">
        <f t="shared" si="61"/>
        <v>115.3125</v>
      </c>
      <c r="Q1941" t="s">
        <v>8325</v>
      </c>
      <c r="R1941" t="s">
        <v>8329</v>
      </c>
    </row>
    <row r="1942" spans="1:18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60"/>
        <v>170.92307692307693</v>
      </c>
      <c r="P1942">
        <f t="shared" si="61"/>
        <v>35.838709677419352</v>
      </c>
      <c r="Q1942" t="s">
        <v>8325</v>
      </c>
      <c r="R1942" t="s">
        <v>8329</v>
      </c>
    </row>
    <row r="1943" spans="1:18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60"/>
        <v>126.11835600000001</v>
      </c>
      <c r="P1943">
        <f t="shared" si="61"/>
        <v>64.570118779438872</v>
      </c>
      <c r="Q1943" t="s">
        <v>8319</v>
      </c>
      <c r="R1943" t="s">
        <v>8349</v>
      </c>
    </row>
    <row r="1944" spans="1:18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60"/>
        <v>138.44033333333334</v>
      </c>
      <c r="P1944">
        <f t="shared" si="61"/>
        <v>87.436000000000007</v>
      </c>
      <c r="Q1944" t="s">
        <v>8319</v>
      </c>
      <c r="R1944" t="s">
        <v>8349</v>
      </c>
    </row>
    <row r="1945" spans="1:18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60"/>
        <v>1705.2499999999998</v>
      </c>
      <c r="P1945">
        <f t="shared" si="61"/>
        <v>68.815577078288939</v>
      </c>
      <c r="Q1945" t="s">
        <v>8319</v>
      </c>
      <c r="R1945" t="s">
        <v>8349</v>
      </c>
    </row>
    <row r="1946" spans="1:18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60"/>
        <v>788.05550000000005</v>
      </c>
      <c r="P1946">
        <f t="shared" si="61"/>
        <v>176.200223588597</v>
      </c>
      <c r="Q1946" t="s">
        <v>8319</v>
      </c>
      <c r="R1946" t="s">
        <v>8349</v>
      </c>
    </row>
    <row r="1947" spans="1:18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60"/>
        <v>348.01799999999997</v>
      </c>
      <c r="P1947">
        <f t="shared" si="61"/>
        <v>511.79117647058825</v>
      </c>
      <c r="Q1947" t="s">
        <v>8319</v>
      </c>
      <c r="R1947" t="s">
        <v>8349</v>
      </c>
    </row>
    <row r="1948" spans="1:18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60"/>
        <v>149.74666666666667</v>
      </c>
      <c r="P1948">
        <f t="shared" si="61"/>
        <v>160.44285714285715</v>
      </c>
      <c r="Q1948" t="s">
        <v>8319</v>
      </c>
      <c r="R1948" t="s">
        <v>8349</v>
      </c>
    </row>
    <row r="1949" spans="1:18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60"/>
        <v>100.63375000000001</v>
      </c>
      <c r="P1949">
        <f t="shared" si="61"/>
        <v>35.003043478260871</v>
      </c>
      <c r="Q1949" t="s">
        <v>8319</v>
      </c>
      <c r="R1949" t="s">
        <v>8349</v>
      </c>
    </row>
    <row r="1950" spans="1:18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60"/>
        <v>800.21100000000001</v>
      </c>
      <c r="P1950">
        <f t="shared" si="61"/>
        <v>188.50671378091872</v>
      </c>
      <c r="Q1950" t="s">
        <v>8319</v>
      </c>
      <c r="R1950" t="s">
        <v>8349</v>
      </c>
    </row>
    <row r="1951" spans="1:18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60"/>
        <v>106.00260000000002</v>
      </c>
      <c r="P1951">
        <f t="shared" si="61"/>
        <v>56.204984093319197</v>
      </c>
      <c r="Q1951" t="s">
        <v>8319</v>
      </c>
      <c r="R1951" t="s">
        <v>8349</v>
      </c>
    </row>
    <row r="1952" spans="1:18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60"/>
        <v>200.51866666666669</v>
      </c>
      <c r="P1952">
        <f t="shared" si="61"/>
        <v>51.3054157782516</v>
      </c>
      <c r="Q1952" t="s">
        <v>8319</v>
      </c>
      <c r="R1952" t="s">
        <v>8349</v>
      </c>
    </row>
    <row r="1953" spans="1:18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60"/>
        <v>212.44399999999999</v>
      </c>
      <c r="P1953">
        <f t="shared" si="61"/>
        <v>127.36450839328538</v>
      </c>
      <c r="Q1953" t="s">
        <v>8319</v>
      </c>
      <c r="R1953" t="s">
        <v>8349</v>
      </c>
    </row>
    <row r="1954" spans="1:18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60"/>
        <v>198.47237142857145</v>
      </c>
      <c r="P1954">
        <f t="shared" si="61"/>
        <v>101.85532258064516</v>
      </c>
      <c r="Q1954" t="s">
        <v>8319</v>
      </c>
      <c r="R1954" t="s">
        <v>8349</v>
      </c>
    </row>
    <row r="1955" spans="1:18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60"/>
        <v>225.94666666666666</v>
      </c>
      <c r="P1955">
        <f t="shared" si="61"/>
        <v>230.55782312925169</v>
      </c>
      <c r="Q1955" t="s">
        <v>8319</v>
      </c>
      <c r="R1955" t="s">
        <v>8349</v>
      </c>
    </row>
    <row r="1956" spans="1:18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60"/>
        <v>698.94800000000009</v>
      </c>
      <c r="P1956">
        <f t="shared" si="61"/>
        <v>842.10602409638557</v>
      </c>
      <c r="Q1956" t="s">
        <v>8319</v>
      </c>
      <c r="R1956" t="s">
        <v>8349</v>
      </c>
    </row>
    <row r="1957" spans="1:18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60"/>
        <v>398.59528571428569</v>
      </c>
      <c r="P1957">
        <f t="shared" si="61"/>
        <v>577.27593103448271</v>
      </c>
      <c r="Q1957" t="s">
        <v>8319</v>
      </c>
      <c r="R1957" t="s">
        <v>8349</v>
      </c>
    </row>
    <row r="1958" spans="1:18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60"/>
        <v>294.0333333333333</v>
      </c>
      <c r="P1958">
        <f t="shared" si="61"/>
        <v>483.34246575342468</v>
      </c>
      <c r="Q1958" t="s">
        <v>8319</v>
      </c>
      <c r="R1958" t="s">
        <v>8349</v>
      </c>
    </row>
    <row r="1959" spans="1:18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60"/>
        <v>167.50470000000001</v>
      </c>
      <c r="P1959">
        <f t="shared" si="61"/>
        <v>76.138500000000008</v>
      </c>
      <c r="Q1959" t="s">
        <v>8319</v>
      </c>
      <c r="R1959" t="s">
        <v>8349</v>
      </c>
    </row>
    <row r="1960" spans="1:18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60"/>
        <v>1435.5717142857143</v>
      </c>
      <c r="P1960">
        <f t="shared" si="61"/>
        <v>74.107684365781708</v>
      </c>
      <c r="Q1960" t="s">
        <v>8319</v>
      </c>
      <c r="R1960" t="s">
        <v>8349</v>
      </c>
    </row>
    <row r="1961" spans="1:18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60"/>
        <v>156.73439999999999</v>
      </c>
      <c r="P1961">
        <f t="shared" si="61"/>
        <v>36.965660377358489</v>
      </c>
      <c r="Q1961" t="s">
        <v>8319</v>
      </c>
      <c r="R1961" t="s">
        <v>8349</v>
      </c>
    </row>
    <row r="1962" spans="1:18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60"/>
        <v>117.90285714285716</v>
      </c>
      <c r="P1962">
        <f t="shared" si="61"/>
        <v>2500.969696969697</v>
      </c>
      <c r="Q1962" t="s">
        <v>8319</v>
      </c>
      <c r="R1962" t="s">
        <v>8349</v>
      </c>
    </row>
    <row r="1963" spans="1:18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60"/>
        <v>1105.3811999999998</v>
      </c>
      <c r="P1963">
        <f t="shared" si="61"/>
        <v>67.690214329454989</v>
      </c>
      <c r="Q1963" t="s">
        <v>8319</v>
      </c>
      <c r="R1963" t="s">
        <v>8349</v>
      </c>
    </row>
    <row r="1964" spans="1:18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60"/>
        <v>192.92499999999998</v>
      </c>
      <c r="P1964">
        <f t="shared" si="61"/>
        <v>63.04738562091503</v>
      </c>
      <c r="Q1964" t="s">
        <v>8319</v>
      </c>
      <c r="R1964" t="s">
        <v>8349</v>
      </c>
    </row>
    <row r="1965" spans="1:18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60"/>
        <v>126.8842105263158</v>
      </c>
      <c r="P1965">
        <f t="shared" si="61"/>
        <v>117.6</v>
      </c>
      <c r="Q1965" t="s">
        <v>8319</v>
      </c>
      <c r="R1965" t="s">
        <v>8349</v>
      </c>
    </row>
    <row r="1966" spans="1:18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60"/>
        <v>259.57748878923763</v>
      </c>
      <c r="P1966">
        <f t="shared" si="61"/>
        <v>180.75185011709601</v>
      </c>
      <c r="Q1966" t="s">
        <v>8319</v>
      </c>
      <c r="R1966" t="s">
        <v>8349</v>
      </c>
    </row>
    <row r="1967" spans="1:18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60"/>
        <v>262.27999999999997</v>
      </c>
      <c r="P1967">
        <f t="shared" si="61"/>
        <v>127.32038834951456</v>
      </c>
      <c r="Q1967" t="s">
        <v>8319</v>
      </c>
      <c r="R1967" t="s">
        <v>8349</v>
      </c>
    </row>
    <row r="1968" spans="1:18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60"/>
        <v>206.74309000000002</v>
      </c>
      <c r="P1968">
        <f t="shared" si="61"/>
        <v>136.6444745538665</v>
      </c>
      <c r="Q1968" t="s">
        <v>8319</v>
      </c>
      <c r="R1968" t="s">
        <v>8349</v>
      </c>
    </row>
    <row r="1969" spans="1:18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60"/>
        <v>370.13</v>
      </c>
      <c r="P1969">
        <f t="shared" si="61"/>
        <v>182.78024691358024</v>
      </c>
      <c r="Q1969" t="s">
        <v>8319</v>
      </c>
      <c r="R1969" t="s">
        <v>8349</v>
      </c>
    </row>
    <row r="1970" spans="1:18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60"/>
        <v>284.96600000000001</v>
      </c>
      <c r="P1970">
        <f t="shared" si="61"/>
        <v>279.37843137254902</v>
      </c>
      <c r="Q1970" t="s">
        <v>8319</v>
      </c>
      <c r="R1970" t="s">
        <v>8349</v>
      </c>
    </row>
    <row r="1971" spans="1:18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60"/>
        <v>579.08000000000004</v>
      </c>
      <c r="P1971">
        <f t="shared" si="61"/>
        <v>61.375728669846318</v>
      </c>
      <c r="Q1971" t="s">
        <v>8319</v>
      </c>
      <c r="R1971" t="s">
        <v>8349</v>
      </c>
    </row>
    <row r="1972" spans="1:18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60"/>
        <v>1131.8</v>
      </c>
      <c r="P1972">
        <f t="shared" si="61"/>
        <v>80.727532097004286</v>
      </c>
      <c r="Q1972" t="s">
        <v>8319</v>
      </c>
      <c r="R1972" t="s">
        <v>8349</v>
      </c>
    </row>
    <row r="1973" spans="1:18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60"/>
        <v>263.02771750000005</v>
      </c>
      <c r="P1973">
        <f t="shared" si="61"/>
        <v>272.35590732591254</v>
      </c>
      <c r="Q1973" t="s">
        <v>8319</v>
      </c>
      <c r="R1973" t="s">
        <v>8349</v>
      </c>
    </row>
    <row r="1974" spans="1:18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60"/>
        <v>674.48</v>
      </c>
      <c r="P1974">
        <f t="shared" si="61"/>
        <v>70.848739495798313</v>
      </c>
      <c r="Q1974" t="s">
        <v>8319</v>
      </c>
      <c r="R1974" t="s">
        <v>8349</v>
      </c>
    </row>
    <row r="1975" spans="1:18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60"/>
        <v>256.83081313131316</v>
      </c>
      <c r="P1975">
        <f t="shared" si="61"/>
        <v>247.94003412969283</v>
      </c>
      <c r="Q1975" t="s">
        <v>8319</v>
      </c>
      <c r="R1975" t="s">
        <v>8349</v>
      </c>
    </row>
    <row r="1976" spans="1:18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60"/>
        <v>375.49599999999998</v>
      </c>
      <c r="P1976">
        <f t="shared" si="61"/>
        <v>186.81393034825871</v>
      </c>
      <c r="Q1976" t="s">
        <v>8319</v>
      </c>
      <c r="R1976" t="s">
        <v>8349</v>
      </c>
    </row>
    <row r="1977" spans="1:18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60"/>
        <v>208.70837499999996</v>
      </c>
      <c r="P1977">
        <f t="shared" si="61"/>
        <v>131.98948616600788</v>
      </c>
      <c r="Q1977" t="s">
        <v>8319</v>
      </c>
      <c r="R1977" t="s">
        <v>8349</v>
      </c>
    </row>
    <row r="1978" spans="1:18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60"/>
        <v>346.6</v>
      </c>
      <c r="P1978">
        <f t="shared" si="61"/>
        <v>29.310782241014799</v>
      </c>
      <c r="Q1978" t="s">
        <v>8319</v>
      </c>
      <c r="R1978" t="s">
        <v>8349</v>
      </c>
    </row>
    <row r="1979" spans="1:18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60"/>
        <v>402.33</v>
      </c>
      <c r="P1979">
        <f t="shared" si="61"/>
        <v>245.02436053593178</v>
      </c>
      <c r="Q1979" t="s">
        <v>8319</v>
      </c>
      <c r="R1979" t="s">
        <v>8349</v>
      </c>
    </row>
    <row r="1980" spans="1:18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60"/>
        <v>1026.8451399999999</v>
      </c>
      <c r="P1980">
        <f t="shared" si="61"/>
        <v>1323.2540463917526</v>
      </c>
      <c r="Q1980" t="s">
        <v>8319</v>
      </c>
      <c r="R1980" t="s">
        <v>8349</v>
      </c>
    </row>
    <row r="1981" spans="1:18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60"/>
        <v>114.901155</v>
      </c>
      <c r="P1981">
        <f t="shared" si="61"/>
        <v>282.65966789667897</v>
      </c>
      <c r="Q1981" t="s">
        <v>8319</v>
      </c>
      <c r="R1981" t="s">
        <v>8349</v>
      </c>
    </row>
    <row r="1982" spans="1:18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60"/>
        <v>354.82402000000002</v>
      </c>
      <c r="P1982">
        <f t="shared" si="61"/>
        <v>91.214401028277635</v>
      </c>
      <c r="Q1982" t="s">
        <v>8319</v>
      </c>
      <c r="R1982" t="s">
        <v>8349</v>
      </c>
    </row>
    <row r="1983" spans="1:18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60"/>
        <v>5.08</v>
      </c>
      <c r="P1983">
        <f t="shared" si="61"/>
        <v>31.75</v>
      </c>
      <c r="Q1983" t="s">
        <v>8338</v>
      </c>
      <c r="R1983" t="s">
        <v>8350</v>
      </c>
    </row>
    <row r="1984" spans="1:18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60"/>
        <v>0</v>
      </c>
      <c r="P1984" t="e">
        <f t="shared" si="61"/>
        <v>#DIV/0!</v>
      </c>
      <c r="Q1984" t="s">
        <v>8338</v>
      </c>
      <c r="R1984" t="s">
        <v>8350</v>
      </c>
    </row>
    <row r="1985" spans="1:18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60"/>
        <v>4.3</v>
      </c>
      <c r="P1985">
        <f t="shared" si="61"/>
        <v>88.6875</v>
      </c>
      <c r="Q1985" t="s">
        <v>8338</v>
      </c>
      <c r="R1985" t="s">
        <v>8350</v>
      </c>
    </row>
    <row r="1986" spans="1:18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60"/>
        <v>21.146666666666665</v>
      </c>
      <c r="P1986">
        <f t="shared" si="61"/>
        <v>453.14285714285717</v>
      </c>
      <c r="Q1986" t="s">
        <v>8338</v>
      </c>
      <c r="R1986" t="s">
        <v>8350</v>
      </c>
    </row>
    <row r="1987" spans="1:18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62">E1987/D1987*100</f>
        <v>3.1875</v>
      </c>
      <c r="P1987">
        <f t="shared" ref="P1987:P2050" si="63">E1987/L1987</f>
        <v>12.75</v>
      </c>
      <c r="Q1987" t="s">
        <v>8338</v>
      </c>
      <c r="R1987" t="s">
        <v>8350</v>
      </c>
    </row>
    <row r="1988" spans="1:18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62"/>
        <v>0.05</v>
      </c>
      <c r="P1988">
        <f t="shared" si="63"/>
        <v>1</v>
      </c>
      <c r="Q1988" t="s">
        <v>8338</v>
      </c>
      <c r="R1988" t="s">
        <v>8350</v>
      </c>
    </row>
    <row r="1989" spans="1:18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62"/>
        <v>42.472727272727276</v>
      </c>
      <c r="P1989">
        <f t="shared" si="63"/>
        <v>83.428571428571431</v>
      </c>
      <c r="Q1989" t="s">
        <v>8338</v>
      </c>
      <c r="R1989" t="s">
        <v>8350</v>
      </c>
    </row>
    <row r="1990" spans="1:18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62"/>
        <v>0.41666666666666669</v>
      </c>
      <c r="P1990">
        <f t="shared" si="63"/>
        <v>25</v>
      </c>
      <c r="Q1990" t="s">
        <v>8338</v>
      </c>
      <c r="R1990" t="s">
        <v>8350</v>
      </c>
    </row>
    <row r="1991" spans="1:18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62"/>
        <v>1</v>
      </c>
      <c r="P1991">
        <f t="shared" si="63"/>
        <v>50</v>
      </c>
      <c r="Q1991" t="s">
        <v>8338</v>
      </c>
      <c r="R1991" t="s">
        <v>8350</v>
      </c>
    </row>
    <row r="1992" spans="1:18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62"/>
        <v>16.966666666666665</v>
      </c>
      <c r="P1992">
        <f t="shared" si="63"/>
        <v>101.8</v>
      </c>
      <c r="Q1992" t="s">
        <v>8338</v>
      </c>
      <c r="R1992" t="s">
        <v>8350</v>
      </c>
    </row>
    <row r="1993" spans="1:18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62"/>
        <v>7.0000000000000009</v>
      </c>
      <c r="P1993">
        <f t="shared" si="63"/>
        <v>46.666666666666664</v>
      </c>
      <c r="Q1993" t="s">
        <v>8338</v>
      </c>
      <c r="R1993" t="s">
        <v>8350</v>
      </c>
    </row>
    <row r="1994" spans="1:18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62"/>
        <v>0.13333333333333333</v>
      </c>
      <c r="P1994">
        <f t="shared" si="63"/>
        <v>1</v>
      </c>
      <c r="Q1994" t="s">
        <v>8338</v>
      </c>
      <c r="R1994" t="s">
        <v>8350</v>
      </c>
    </row>
    <row r="1995" spans="1:18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62"/>
        <v>0</v>
      </c>
      <c r="P1995" t="e">
        <f t="shared" si="63"/>
        <v>#DIV/0!</v>
      </c>
      <c r="Q1995" t="s">
        <v>8338</v>
      </c>
      <c r="R1995" t="s">
        <v>8350</v>
      </c>
    </row>
    <row r="1996" spans="1:18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62"/>
        <v>0</v>
      </c>
      <c r="P1996" t="e">
        <f t="shared" si="63"/>
        <v>#DIV/0!</v>
      </c>
      <c r="Q1996" t="s">
        <v>8338</v>
      </c>
      <c r="R1996" t="s">
        <v>8350</v>
      </c>
    </row>
    <row r="1997" spans="1:18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62"/>
        <v>7.8</v>
      </c>
      <c r="P1997">
        <f t="shared" si="63"/>
        <v>26</v>
      </c>
      <c r="Q1997" t="s">
        <v>8338</v>
      </c>
      <c r="R1997" t="s">
        <v>8350</v>
      </c>
    </row>
    <row r="1998" spans="1:18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62"/>
        <v>0</v>
      </c>
      <c r="P1998" t="e">
        <f t="shared" si="63"/>
        <v>#DIV/0!</v>
      </c>
      <c r="Q1998" t="s">
        <v>8338</v>
      </c>
      <c r="R1998" t="s">
        <v>8350</v>
      </c>
    </row>
    <row r="1999" spans="1:18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62"/>
        <v>0</v>
      </c>
      <c r="P1999" t="e">
        <f t="shared" si="63"/>
        <v>#DIV/0!</v>
      </c>
      <c r="Q1999" t="s">
        <v>8338</v>
      </c>
      <c r="R1999" t="s">
        <v>8350</v>
      </c>
    </row>
    <row r="2000" spans="1:18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62"/>
        <v>26.200000000000003</v>
      </c>
      <c r="P2000">
        <f t="shared" si="63"/>
        <v>218.33333333333334</v>
      </c>
      <c r="Q2000" t="s">
        <v>8338</v>
      </c>
      <c r="R2000" t="s">
        <v>8350</v>
      </c>
    </row>
    <row r="2001" spans="1:18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62"/>
        <v>0.76129032258064511</v>
      </c>
      <c r="P2001">
        <f t="shared" si="63"/>
        <v>33.714285714285715</v>
      </c>
      <c r="Q2001" t="s">
        <v>8338</v>
      </c>
      <c r="R2001" t="s">
        <v>8350</v>
      </c>
    </row>
    <row r="2002" spans="1:18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62"/>
        <v>12.5</v>
      </c>
      <c r="P2002">
        <f t="shared" si="63"/>
        <v>25</v>
      </c>
      <c r="Q2002" t="s">
        <v>8338</v>
      </c>
      <c r="R2002" t="s">
        <v>8350</v>
      </c>
    </row>
    <row r="2003" spans="1:18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62"/>
        <v>382.12909090909091</v>
      </c>
      <c r="P2003">
        <f t="shared" si="63"/>
        <v>128.38790470372632</v>
      </c>
      <c r="Q2003" t="s">
        <v>8319</v>
      </c>
      <c r="R2003" t="s">
        <v>8349</v>
      </c>
    </row>
    <row r="2004" spans="1:18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62"/>
        <v>216.79422000000002</v>
      </c>
      <c r="P2004">
        <f t="shared" si="63"/>
        <v>78.834261818181815</v>
      </c>
      <c r="Q2004" t="s">
        <v>8319</v>
      </c>
      <c r="R2004" t="s">
        <v>8349</v>
      </c>
    </row>
    <row r="2005" spans="1:18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62"/>
        <v>312</v>
      </c>
      <c r="P2005">
        <f t="shared" si="63"/>
        <v>91.764705882352942</v>
      </c>
      <c r="Q2005" t="s">
        <v>8319</v>
      </c>
      <c r="R2005" t="s">
        <v>8349</v>
      </c>
    </row>
    <row r="2006" spans="1:18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62"/>
        <v>234.42048</v>
      </c>
      <c r="P2006">
        <f t="shared" si="63"/>
        <v>331.10237288135596</v>
      </c>
      <c r="Q2006" t="s">
        <v>8319</v>
      </c>
      <c r="R2006" t="s">
        <v>8349</v>
      </c>
    </row>
    <row r="2007" spans="1:18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62"/>
        <v>123.68010000000001</v>
      </c>
      <c r="P2007">
        <f t="shared" si="63"/>
        <v>194.26193717277485</v>
      </c>
      <c r="Q2007" t="s">
        <v>8319</v>
      </c>
      <c r="R2007" t="s">
        <v>8349</v>
      </c>
    </row>
    <row r="2008" spans="1:18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62"/>
        <v>247.84</v>
      </c>
      <c r="P2008">
        <f t="shared" si="63"/>
        <v>408.97689768976898</v>
      </c>
      <c r="Q2008" t="s">
        <v>8319</v>
      </c>
      <c r="R2008" t="s">
        <v>8349</v>
      </c>
    </row>
    <row r="2009" spans="1:18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62"/>
        <v>115.7092</v>
      </c>
      <c r="P2009">
        <f t="shared" si="63"/>
        <v>84.459270072992695</v>
      </c>
      <c r="Q2009" t="s">
        <v>8319</v>
      </c>
      <c r="R2009" t="s">
        <v>8349</v>
      </c>
    </row>
    <row r="2010" spans="1:18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62"/>
        <v>117.07484768810599</v>
      </c>
      <c r="P2010">
        <f t="shared" si="63"/>
        <v>44.853658536585364</v>
      </c>
      <c r="Q2010" t="s">
        <v>8319</v>
      </c>
      <c r="R2010" t="s">
        <v>8349</v>
      </c>
    </row>
    <row r="2011" spans="1:18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62"/>
        <v>305.15800000000002</v>
      </c>
      <c r="P2011">
        <f t="shared" si="63"/>
        <v>383.3643216080402</v>
      </c>
      <c r="Q2011" t="s">
        <v>8319</v>
      </c>
      <c r="R2011" t="s">
        <v>8349</v>
      </c>
    </row>
    <row r="2012" spans="1:18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62"/>
        <v>320.05299999999994</v>
      </c>
      <c r="P2012">
        <f t="shared" si="63"/>
        <v>55.276856649395505</v>
      </c>
      <c r="Q2012" t="s">
        <v>8319</v>
      </c>
      <c r="R2012" t="s">
        <v>8349</v>
      </c>
    </row>
    <row r="2013" spans="1:18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62"/>
        <v>819.56399999999996</v>
      </c>
      <c r="P2013">
        <f t="shared" si="63"/>
        <v>422.02059732234807</v>
      </c>
      <c r="Q2013" t="s">
        <v>8319</v>
      </c>
      <c r="R2013" t="s">
        <v>8349</v>
      </c>
    </row>
    <row r="2014" spans="1:18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62"/>
        <v>234.90000000000003</v>
      </c>
      <c r="P2014">
        <f t="shared" si="63"/>
        <v>64.180327868852459</v>
      </c>
      <c r="Q2014" t="s">
        <v>8319</v>
      </c>
      <c r="R2014" t="s">
        <v>8349</v>
      </c>
    </row>
    <row r="2015" spans="1:18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62"/>
        <v>494.91374999999999</v>
      </c>
      <c r="P2015">
        <f t="shared" si="63"/>
        <v>173.57781674704077</v>
      </c>
      <c r="Q2015" t="s">
        <v>8319</v>
      </c>
      <c r="R2015" t="s">
        <v>8349</v>
      </c>
    </row>
    <row r="2016" spans="1:18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62"/>
        <v>7813.7822333333334</v>
      </c>
      <c r="P2016">
        <f t="shared" si="63"/>
        <v>88.601680840609291</v>
      </c>
      <c r="Q2016" t="s">
        <v>8319</v>
      </c>
      <c r="R2016" t="s">
        <v>8349</v>
      </c>
    </row>
    <row r="2017" spans="1:18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62"/>
        <v>113.00013888888888</v>
      </c>
      <c r="P2017">
        <f t="shared" si="63"/>
        <v>50.222283950617282</v>
      </c>
      <c r="Q2017" t="s">
        <v>8319</v>
      </c>
      <c r="R2017" t="s">
        <v>8349</v>
      </c>
    </row>
    <row r="2018" spans="1:18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62"/>
        <v>921.54219999999998</v>
      </c>
      <c r="P2018">
        <f t="shared" si="63"/>
        <v>192.38876826722338</v>
      </c>
      <c r="Q2018" t="s">
        <v>8319</v>
      </c>
      <c r="R2018" t="s">
        <v>8349</v>
      </c>
    </row>
    <row r="2019" spans="1:18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62"/>
        <v>125.10239999999999</v>
      </c>
      <c r="P2019">
        <f t="shared" si="63"/>
        <v>73.416901408450698</v>
      </c>
      <c r="Q2019" t="s">
        <v>8319</v>
      </c>
      <c r="R2019" t="s">
        <v>8349</v>
      </c>
    </row>
    <row r="2020" spans="1:18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62"/>
        <v>102.24343076923077</v>
      </c>
      <c r="P2020">
        <f t="shared" si="63"/>
        <v>147.68495555555555</v>
      </c>
      <c r="Q2020" t="s">
        <v>8319</v>
      </c>
      <c r="R2020" t="s">
        <v>8349</v>
      </c>
    </row>
    <row r="2021" spans="1:18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62"/>
        <v>484.90975000000003</v>
      </c>
      <c r="P2021">
        <f t="shared" si="63"/>
        <v>108.96848314606741</v>
      </c>
      <c r="Q2021" t="s">
        <v>8319</v>
      </c>
      <c r="R2021" t="s">
        <v>8349</v>
      </c>
    </row>
    <row r="2022" spans="1:18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62"/>
        <v>192.33333333333334</v>
      </c>
      <c r="P2022">
        <f t="shared" si="63"/>
        <v>23.647540983606557</v>
      </c>
      <c r="Q2022" t="s">
        <v>8319</v>
      </c>
      <c r="R2022" t="s">
        <v>8349</v>
      </c>
    </row>
    <row r="2023" spans="1:18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62"/>
        <v>281.10000000000002</v>
      </c>
      <c r="P2023">
        <f t="shared" si="63"/>
        <v>147.94736842105263</v>
      </c>
      <c r="Q2023" t="s">
        <v>8319</v>
      </c>
      <c r="R2023" t="s">
        <v>8349</v>
      </c>
    </row>
    <row r="2024" spans="1:18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62"/>
        <v>125.13700000000001</v>
      </c>
      <c r="P2024">
        <f t="shared" si="63"/>
        <v>385.03692307692307</v>
      </c>
      <c r="Q2024" t="s">
        <v>8319</v>
      </c>
      <c r="R2024" t="s">
        <v>8349</v>
      </c>
    </row>
    <row r="2025" spans="1:18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62"/>
        <v>161.459</v>
      </c>
      <c r="P2025">
        <f t="shared" si="63"/>
        <v>457.39093484419266</v>
      </c>
      <c r="Q2025" t="s">
        <v>8319</v>
      </c>
      <c r="R2025" t="s">
        <v>8349</v>
      </c>
    </row>
    <row r="2026" spans="1:18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62"/>
        <v>585.35</v>
      </c>
      <c r="P2026">
        <f t="shared" si="63"/>
        <v>222.99047619047619</v>
      </c>
      <c r="Q2026" t="s">
        <v>8319</v>
      </c>
      <c r="R2026" t="s">
        <v>8349</v>
      </c>
    </row>
    <row r="2027" spans="1:18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62"/>
        <v>201.14999999999998</v>
      </c>
      <c r="P2027">
        <f t="shared" si="63"/>
        <v>220.74074074074073</v>
      </c>
      <c r="Q2027" t="s">
        <v>8319</v>
      </c>
      <c r="R2027" t="s">
        <v>8349</v>
      </c>
    </row>
    <row r="2028" spans="1:18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62"/>
        <v>133.48307999999997</v>
      </c>
      <c r="P2028">
        <f t="shared" si="63"/>
        <v>73.503898678414089</v>
      </c>
      <c r="Q2028" t="s">
        <v>8319</v>
      </c>
      <c r="R2028" t="s">
        <v>8349</v>
      </c>
    </row>
    <row r="2029" spans="1:18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62"/>
        <v>120.24900000000001</v>
      </c>
      <c r="P2029">
        <f t="shared" si="63"/>
        <v>223.09647495361781</v>
      </c>
      <c r="Q2029" t="s">
        <v>8319</v>
      </c>
      <c r="R2029" t="s">
        <v>8349</v>
      </c>
    </row>
    <row r="2030" spans="1:18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62"/>
        <v>126.16666666666667</v>
      </c>
      <c r="P2030">
        <f t="shared" si="63"/>
        <v>47.911392405063289</v>
      </c>
      <c r="Q2030" t="s">
        <v>8319</v>
      </c>
      <c r="R2030" t="s">
        <v>8349</v>
      </c>
    </row>
    <row r="2031" spans="1:18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62"/>
        <v>361.2</v>
      </c>
      <c r="P2031">
        <f t="shared" si="63"/>
        <v>96.063829787234042</v>
      </c>
      <c r="Q2031" t="s">
        <v>8319</v>
      </c>
      <c r="R2031" t="s">
        <v>8349</v>
      </c>
    </row>
    <row r="2032" spans="1:18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62"/>
        <v>226.239013671875</v>
      </c>
      <c r="P2032">
        <f t="shared" si="63"/>
        <v>118.6144</v>
      </c>
      <c r="Q2032" t="s">
        <v>8319</v>
      </c>
      <c r="R2032" t="s">
        <v>8349</v>
      </c>
    </row>
    <row r="2033" spans="1:18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62"/>
        <v>120.35</v>
      </c>
      <c r="P2033">
        <f t="shared" si="63"/>
        <v>118.45472440944881</v>
      </c>
      <c r="Q2033" t="s">
        <v>8319</v>
      </c>
      <c r="R2033" t="s">
        <v>8349</v>
      </c>
    </row>
    <row r="2034" spans="1:18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62"/>
        <v>304.18799999999999</v>
      </c>
      <c r="P2034">
        <f t="shared" si="63"/>
        <v>143.21468926553672</v>
      </c>
      <c r="Q2034" t="s">
        <v>8319</v>
      </c>
      <c r="R2034" t="s">
        <v>8349</v>
      </c>
    </row>
    <row r="2035" spans="1:18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62"/>
        <v>178.67599999999999</v>
      </c>
      <c r="P2035">
        <f t="shared" si="63"/>
        <v>282.71518987341773</v>
      </c>
      <c r="Q2035" t="s">
        <v>8319</v>
      </c>
      <c r="R2035" t="s">
        <v>8349</v>
      </c>
    </row>
    <row r="2036" spans="1:18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62"/>
        <v>386.81998717948721</v>
      </c>
      <c r="P2036">
        <f t="shared" si="63"/>
        <v>593.93620078740162</v>
      </c>
      <c r="Q2036" t="s">
        <v>8319</v>
      </c>
      <c r="R2036" t="s">
        <v>8349</v>
      </c>
    </row>
    <row r="2037" spans="1:18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62"/>
        <v>211.03642500000004</v>
      </c>
      <c r="P2037">
        <f t="shared" si="63"/>
        <v>262.15704968944101</v>
      </c>
      <c r="Q2037" t="s">
        <v>8319</v>
      </c>
      <c r="R2037" t="s">
        <v>8349</v>
      </c>
    </row>
    <row r="2038" spans="1:18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62"/>
        <v>131.66833333333335</v>
      </c>
      <c r="P2038">
        <f t="shared" si="63"/>
        <v>46.580778301886795</v>
      </c>
      <c r="Q2038" t="s">
        <v>8319</v>
      </c>
      <c r="R2038" t="s">
        <v>8349</v>
      </c>
    </row>
    <row r="2039" spans="1:18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62"/>
        <v>300.47639999999996</v>
      </c>
      <c r="P2039">
        <f t="shared" si="63"/>
        <v>70.041118881118877</v>
      </c>
      <c r="Q2039" t="s">
        <v>8319</v>
      </c>
      <c r="R2039" t="s">
        <v>8349</v>
      </c>
    </row>
    <row r="2040" spans="1:18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62"/>
        <v>420.51249999999999</v>
      </c>
      <c r="P2040">
        <f t="shared" si="63"/>
        <v>164.90686274509804</v>
      </c>
      <c r="Q2040" t="s">
        <v>8319</v>
      </c>
      <c r="R2040" t="s">
        <v>8349</v>
      </c>
    </row>
    <row r="2041" spans="1:18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62"/>
        <v>136.21680000000001</v>
      </c>
      <c r="P2041">
        <f t="shared" si="63"/>
        <v>449.26385224274406</v>
      </c>
      <c r="Q2041" t="s">
        <v>8319</v>
      </c>
      <c r="R2041" t="s">
        <v>8349</v>
      </c>
    </row>
    <row r="2042" spans="1:18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62"/>
        <v>248.17133333333334</v>
      </c>
      <c r="P2042">
        <f t="shared" si="63"/>
        <v>27.472841328413285</v>
      </c>
      <c r="Q2042" t="s">
        <v>8319</v>
      </c>
      <c r="R2042" t="s">
        <v>8349</v>
      </c>
    </row>
    <row r="2043" spans="1:18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62"/>
        <v>181.86315789473684</v>
      </c>
      <c r="P2043">
        <f t="shared" si="63"/>
        <v>143.97499999999999</v>
      </c>
      <c r="Q2043" t="s">
        <v>8319</v>
      </c>
      <c r="R2043" t="s">
        <v>8349</v>
      </c>
    </row>
    <row r="2044" spans="1:18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62"/>
        <v>123.53</v>
      </c>
      <c r="P2044">
        <f t="shared" si="63"/>
        <v>88.23571428571428</v>
      </c>
      <c r="Q2044" t="s">
        <v>8319</v>
      </c>
      <c r="R2044" t="s">
        <v>8349</v>
      </c>
    </row>
    <row r="2045" spans="1:18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62"/>
        <v>506.20938628158842</v>
      </c>
      <c r="P2045">
        <f t="shared" si="63"/>
        <v>36.326424870466319</v>
      </c>
      <c r="Q2045" t="s">
        <v>8319</v>
      </c>
      <c r="R2045" t="s">
        <v>8349</v>
      </c>
    </row>
    <row r="2046" spans="1:18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62"/>
        <v>108.21333333333334</v>
      </c>
      <c r="P2046">
        <f t="shared" si="63"/>
        <v>90.177777777777777</v>
      </c>
      <c r="Q2046" t="s">
        <v>8319</v>
      </c>
      <c r="R2046" t="s">
        <v>8349</v>
      </c>
    </row>
    <row r="2047" spans="1:18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62"/>
        <v>819.18387755102037</v>
      </c>
      <c r="P2047">
        <f t="shared" si="63"/>
        <v>152.62361216730039</v>
      </c>
      <c r="Q2047" t="s">
        <v>8319</v>
      </c>
      <c r="R2047" t="s">
        <v>8349</v>
      </c>
    </row>
    <row r="2048" spans="1:18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62"/>
        <v>121.10000000000001</v>
      </c>
      <c r="P2048">
        <f t="shared" si="63"/>
        <v>55.806451612903224</v>
      </c>
      <c r="Q2048" t="s">
        <v>8319</v>
      </c>
      <c r="R2048" t="s">
        <v>8349</v>
      </c>
    </row>
    <row r="2049" spans="1:18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62"/>
        <v>102.99897959183673</v>
      </c>
      <c r="P2049">
        <f t="shared" si="63"/>
        <v>227.85327313769753</v>
      </c>
      <c r="Q2049" t="s">
        <v>8319</v>
      </c>
      <c r="R2049" t="s">
        <v>8349</v>
      </c>
    </row>
    <row r="2050" spans="1:18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62"/>
        <v>148.33229411764705</v>
      </c>
      <c r="P2050">
        <f t="shared" si="63"/>
        <v>91.82989803350327</v>
      </c>
      <c r="Q2050" t="s">
        <v>8319</v>
      </c>
      <c r="R2050" t="s">
        <v>8349</v>
      </c>
    </row>
    <row r="2051" spans="1:18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64">E2051/D2051*100</f>
        <v>120.19070000000001</v>
      </c>
      <c r="P2051">
        <f t="shared" ref="P2051:P2114" si="65">E2051/L2051</f>
        <v>80.991037735849048</v>
      </c>
      <c r="Q2051" t="s">
        <v>8319</v>
      </c>
      <c r="R2051" t="s">
        <v>8349</v>
      </c>
    </row>
    <row r="2052" spans="1:18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64"/>
        <v>473.27000000000004</v>
      </c>
      <c r="P2052">
        <f t="shared" si="65"/>
        <v>278.39411764705881</v>
      </c>
      <c r="Q2052" t="s">
        <v>8319</v>
      </c>
      <c r="R2052" t="s">
        <v>8349</v>
      </c>
    </row>
    <row r="2053" spans="1:18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64"/>
        <v>130.36250000000001</v>
      </c>
      <c r="P2053">
        <f t="shared" si="65"/>
        <v>43.095041322314053</v>
      </c>
      <c r="Q2053" t="s">
        <v>8319</v>
      </c>
      <c r="R2053" t="s">
        <v>8349</v>
      </c>
    </row>
    <row r="2054" spans="1:18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64"/>
        <v>353.048</v>
      </c>
      <c r="P2054">
        <f t="shared" si="65"/>
        <v>326.29205175600737</v>
      </c>
      <c r="Q2054" t="s">
        <v>8319</v>
      </c>
      <c r="R2054" t="s">
        <v>8349</v>
      </c>
    </row>
    <row r="2055" spans="1:18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64"/>
        <v>101.02</v>
      </c>
      <c r="P2055">
        <f t="shared" si="65"/>
        <v>41.743801652892564</v>
      </c>
      <c r="Q2055" t="s">
        <v>8319</v>
      </c>
      <c r="R2055" t="s">
        <v>8349</v>
      </c>
    </row>
    <row r="2056" spans="1:18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64"/>
        <v>113.59142857142857</v>
      </c>
      <c r="P2056">
        <f t="shared" si="65"/>
        <v>64.020933977455712</v>
      </c>
      <c r="Q2056" t="s">
        <v>8319</v>
      </c>
      <c r="R2056" t="s">
        <v>8349</v>
      </c>
    </row>
    <row r="2057" spans="1:18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64"/>
        <v>167.41666666666666</v>
      </c>
      <c r="P2057">
        <f t="shared" si="65"/>
        <v>99.455445544554451</v>
      </c>
      <c r="Q2057" t="s">
        <v>8319</v>
      </c>
      <c r="R2057" t="s">
        <v>8349</v>
      </c>
    </row>
    <row r="2058" spans="1:18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64"/>
        <v>153.452</v>
      </c>
      <c r="P2058">
        <f t="shared" si="65"/>
        <v>138.49458483754512</v>
      </c>
      <c r="Q2058" t="s">
        <v>8319</v>
      </c>
      <c r="R2058" t="s">
        <v>8349</v>
      </c>
    </row>
    <row r="2059" spans="1:18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64"/>
        <v>202.23220000000001</v>
      </c>
      <c r="P2059">
        <f t="shared" si="65"/>
        <v>45.547792792792798</v>
      </c>
      <c r="Q2059" t="s">
        <v>8319</v>
      </c>
      <c r="R2059" t="s">
        <v>8349</v>
      </c>
    </row>
    <row r="2060" spans="1:18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64"/>
        <v>168.28125</v>
      </c>
      <c r="P2060">
        <f t="shared" si="65"/>
        <v>10.507317073170732</v>
      </c>
      <c r="Q2060" t="s">
        <v>8319</v>
      </c>
      <c r="R2060" t="s">
        <v>8349</v>
      </c>
    </row>
    <row r="2061" spans="1:18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64"/>
        <v>143.45666666666668</v>
      </c>
      <c r="P2061">
        <f t="shared" si="65"/>
        <v>114.76533333333333</v>
      </c>
      <c r="Q2061" t="s">
        <v>8319</v>
      </c>
      <c r="R2061" t="s">
        <v>8349</v>
      </c>
    </row>
    <row r="2062" spans="1:18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64"/>
        <v>196.4</v>
      </c>
      <c r="P2062">
        <f t="shared" si="65"/>
        <v>35.997067448680355</v>
      </c>
      <c r="Q2062" t="s">
        <v>8319</v>
      </c>
      <c r="R2062" t="s">
        <v>8349</v>
      </c>
    </row>
    <row r="2063" spans="1:18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64"/>
        <v>107.91999999999999</v>
      </c>
      <c r="P2063">
        <f t="shared" si="65"/>
        <v>154.17142857142858</v>
      </c>
      <c r="Q2063" t="s">
        <v>8319</v>
      </c>
      <c r="R2063" t="s">
        <v>8349</v>
      </c>
    </row>
    <row r="2064" spans="1:18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64"/>
        <v>114.97699999999999</v>
      </c>
      <c r="P2064">
        <f t="shared" si="65"/>
        <v>566.38916256157631</v>
      </c>
      <c r="Q2064" t="s">
        <v>8319</v>
      </c>
      <c r="R2064" t="s">
        <v>8349</v>
      </c>
    </row>
    <row r="2065" spans="1:18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64"/>
        <v>148.04999999999998</v>
      </c>
      <c r="P2065">
        <f t="shared" si="65"/>
        <v>120.85714285714286</v>
      </c>
      <c r="Q2065" t="s">
        <v>8319</v>
      </c>
      <c r="R2065" t="s">
        <v>8349</v>
      </c>
    </row>
    <row r="2066" spans="1:18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64"/>
        <v>191.16676082790633</v>
      </c>
      <c r="P2066">
        <f t="shared" si="65"/>
        <v>86.163845492085343</v>
      </c>
      <c r="Q2066" t="s">
        <v>8319</v>
      </c>
      <c r="R2066" t="s">
        <v>8349</v>
      </c>
    </row>
    <row r="2067" spans="1:18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64"/>
        <v>199.215125</v>
      </c>
      <c r="P2067">
        <f t="shared" si="65"/>
        <v>51.212114395886893</v>
      </c>
      <c r="Q2067" t="s">
        <v>8319</v>
      </c>
      <c r="R2067" t="s">
        <v>8349</v>
      </c>
    </row>
    <row r="2068" spans="1:18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64"/>
        <v>218.6</v>
      </c>
      <c r="P2068">
        <f t="shared" si="65"/>
        <v>67.261538461538464</v>
      </c>
      <c r="Q2068" t="s">
        <v>8319</v>
      </c>
      <c r="R2068" t="s">
        <v>8349</v>
      </c>
    </row>
    <row r="2069" spans="1:18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64"/>
        <v>126.86868686868686</v>
      </c>
      <c r="P2069">
        <f t="shared" si="65"/>
        <v>62.8</v>
      </c>
      <c r="Q2069" t="s">
        <v>8319</v>
      </c>
      <c r="R2069" t="s">
        <v>8349</v>
      </c>
    </row>
    <row r="2070" spans="1:18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64"/>
        <v>105.22388000000001</v>
      </c>
      <c r="P2070">
        <f t="shared" si="65"/>
        <v>346.13118421052633</v>
      </c>
      <c r="Q2070" t="s">
        <v>8319</v>
      </c>
      <c r="R2070" t="s">
        <v>8349</v>
      </c>
    </row>
    <row r="2071" spans="1:18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64"/>
        <v>128.40666000000002</v>
      </c>
      <c r="P2071">
        <f t="shared" si="65"/>
        <v>244.11912547528519</v>
      </c>
      <c r="Q2071" t="s">
        <v>8319</v>
      </c>
      <c r="R2071" t="s">
        <v>8349</v>
      </c>
    </row>
    <row r="2072" spans="1:18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64"/>
        <v>317.3272</v>
      </c>
      <c r="P2072">
        <f t="shared" si="65"/>
        <v>259.25424836601309</v>
      </c>
      <c r="Q2072" t="s">
        <v>8319</v>
      </c>
      <c r="R2072" t="s">
        <v>8349</v>
      </c>
    </row>
    <row r="2073" spans="1:18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64"/>
        <v>280.73</v>
      </c>
      <c r="P2073">
        <f t="shared" si="65"/>
        <v>201.96402877697841</v>
      </c>
      <c r="Q2073" t="s">
        <v>8319</v>
      </c>
      <c r="R2073" t="s">
        <v>8349</v>
      </c>
    </row>
    <row r="2074" spans="1:18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64"/>
        <v>110.73146853146854</v>
      </c>
      <c r="P2074">
        <f t="shared" si="65"/>
        <v>226.20857142857142</v>
      </c>
      <c r="Q2074" t="s">
        <v>8319</v>
      </c>
      <c r="R2074" t="s">
        <v>8349</v>
      </c>
    </row>
    <row r="2075" spans="1:18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64"/>
        <v>152.60429999999999</v>
      </c>
      <c r="P2075">
        <f t="shared" si="65"/>
        <v>324.69</v>
      </c>
      <c r="Q2075" t="s">
        <v>8319</v>
      </c>
      <c r="R2075" t="s">
        <v>8349</v>
      </c>
    </row>
    <row r="2076" spans="1:18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64"/>
        <v>102.49999999999999</v>
      </c>
      <c r="P2076">
        <f t="shared" si="65"/>
        <v>205</v>
      </c>
      <c r="Q2076" t="s">
        <v>8319</v>
      </c>
      <c r="R2076" t="s">
        <v>8349</v>
      </c>
    </row>
    <row r="2077" spans="1:18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64"/>
        <v>1678.3738373837384</v>
      </c>
      <c r="P2077">
        <f t="shared" si="65"/>
        <v>20.465926829268295</v>
      </c>
      <c r="Q2077" t="s">
        <v>8319</v>
      </c>
      <c r="R2077" t="s">
        <v>8349</v>
      </c>
    </row>
    <row r="2078" spans="1:18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64"/>
        <v>543.349156424581</v>
      </c>
      <c r="P2078">
        <f t="shared" si="65"/>
        <v>116.35303146309367</v>
      </c>
      <c r="Q2078" t="s">
        <v>8319</v>
      </c>
      <c r="R2078" t="s">
        <v>8349</v>
      </c>
    </row>
    <row r="2079" spans="1:18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64"/>
        <v>115.50800000000001</v>
      </c>
      <c r="P2079">
        <f t="shared" si="65"/>
        <v>307.20212765957444</v>
      </c>
      <c r="Q2079" t="s">
        <v>8319</v>
      </c>
      <c r="R2079" t="s">
        <v>8349</v>
      </c>
    </row>
    <row r="2080" spans="1:18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64"/>
        <v>131.20499999999998</v>
      </c>
      <c r="P2080">
        <f t="shared" si="65"/>
        <v>546.6875</v>
      </c>
      <c r="Q2080" t="s">
        <v>8319</v>
      </c>
      <c r="R2080" t="s">
        <v>8349</v>
      </c>
    </row>
    <row r="2081" spans="1:18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64"/>
        <v>288.17</v>
      </c>
      <c r="P2081">
        <f t="shared" si="65"/>
        <v>47.474464579901152</v>
      </c>
      <c r="Q2081" t="s">
        <v>8319</v>
      </c>
      <c r="R2081" t="s">
        <v>8349</v>
      </c>
    </row>
    <row r="2082" spans="1:18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64"/>
        <v>507.8</v>
      </c>
      <c r="P2082">
        <f t="shared" si="65"/>
        <v>101.56</v>
      </c>
      <c r="Q2082" t="s">
        <v>8319</v>
      </c>
      <c r="R2082" t="s">
        <v>8349</v>
      </c>
    </row>
    <row r="2083" spans="1:18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64"/>
        <v>114.57142857142857</v>
      </c>
      <c r="P2083">
        <f t="shared" si="65"/>
        <v>72.909090909090907</v>
      </c>
      <c r="Q2083" t="s">
        <v>8325</v>
      </c>
      <c r="R2083" t="s">
        <v>8329</v>
      </c>
    </row>
    <row r="2084" spans="1:18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64"/>
        <v>110.73333333333333</v>
      </c>
      <c r="P2084">
        <f t="shared" si="65"/>
        <v>43.710526315789473</v>
      </c>
      <c r="Q2084" t="s">
        <v>8325</v>
      </c>
      <c r="R2084" t="s">
        <v>8329</v>
      </c>
    </row>
    <row r="2085" spans="1:18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64"/>
        <v>113.33333333333333</v>
      </c>
      <c r="P2085">
        <f t="shared" si="65"/>
        <v>34</v>
      </c>
      <c r="Q2085" t="s">
        <v>8325</v>
      </c>
      <c r="R2085" t="s">
        <v>8329</v>
      </c>
    </row>
    <row r="2086" spans="1:18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64"/>
        <v>108.33333333333333</v>
      </c>
      <c r="P2086">
        <f t="shared" si="65"/>
        <v>70.652173913043484</v>
      </c>
      <c r="Q2086" t="s">
        <v>8325</v>
      </c>
      <c r="R2086" t="s">
        <v>8329</v>
      </c>
    </row>
    <row r="2087" spans="1:18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64"/>
        <v>123.53333333333335</v>
      </c>
      <c r="P2087">
        <f t="shared" si="65"/>
        <v>89.301204819277103</v>
      </c>
      <c r="Q2087" t="s">
        <v>8325</v>
      </c>
      <c r="R2087" t="s">
        <v>8329</v>
      </c>
    </row>
    <row r="2088" spans="1:18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64"/>
        <v>100.69999999999999</v>
      </c>
      <c r="P2088">
        <f t="shared" si="65"/>
        <v>115.08571428571429</v>
      </c>
      <c r="Q2088" t="s">
        <v>8325</v>
      </c>
      <c r="R2088" t="s">
        <v>8329</v>
      </c>
    </row>
    <row r="2089" spans="1:18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64"/>
        <v>103.53333333333335</v>
      </c>
      <c r="P2089">
        <f t="shared" si="65"/>
        <v>62.12</v>
      </c>
      <c r="Q2089" t="s">
        <v>8325</v>
      </c>
      <c r="R2089" t="s">
        <v>8329</v>
      </c>
    </row>
    <row r="2090" spans="1:18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64"/>
        <v>115.51066666666668</v>
      </c>
      <c r="P2090">
        <f t="shared" si="65"/>
        <v>46.204266666666669</v>
      </c>
      <c r="Q2090" t="s">
        <v>8325</v>
      </c>
      <c r="R2090" t="s">
        <v>8329</v>
      </c>
    </row>
    <row r="2091" spans="1:18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64"/>
        <v>120.4004</v>
      </c>
      <c r="P2091">
        <f t="shared" si="65"/>
        <v>48.54854838709678</v>
      </c>
      <c r="Q2091" t="s">
        <v>8325</v>
      </c>
      <c r="R2091" t="s">
        <v>8329</v>
      </c>
    </row>
    <row r="2092" spans="1:18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64"/>
        <v>115.040375</v>
      </c>
      <c r="P2092">
        <f t="shared" si="65"/>
        <v>57.520187499999999</v>
      </c>
      <c r="Q2092" t="s">
        <v>8325</v>
      </c>
      <c r="R2092" t="s">
        <v>8329</v>
      </c>
    </row>
    <row r="2093" spans="1:18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64"/>
        <v>120.46777777777777</v>
      </c>
      <c r="P2093">
        <f t="shared" si="65"/>
        <v>88.147154471544724</v>
      </c>
      <c r="Q2093" t="s">
        <v>8325</v>
      </c>
      <c r="R2093" t="s">
        <v>8329</v>
      </c>
    </row>
    <row r="2094" spans="1:18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64"/>
        <v>101.28333333333333</v>
      </c>
      <c r="P2094">
        <f t="shared" si="65"/>
        <v>110.49090909090908</v>
      </c>
      <c r="Q2094" t="s">
        <v>8325</v>
      </c>
      <c r="R2094" t="s">
        <v>8329</v>
      </c>
    </row>
    <row r="2095" spans="1:18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64"/>
        <v>102.46666666666667</v>
      </c>
      <c r="P2095">
        <f t="shared" si="65"/>
        <v>66.826086956521735</v>
      </c>
      <c r="Q2095" t="s">
        <v>8325</v>
      </c>
      <c r="R2095" t="s">
        <v>8329</v>
      </c>
    </row>
    <row r="2096" spans="1:18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64"/>
        <v>120.54285714285714</v>
      </c>
      <c r="P2096">
        <f t="shared" si="65"/>
        <v>58.597222222222221</v>
      </c>
      <c r="Q2096" t="s">
        <v>8325</v>
      </c>
      <c r="R2096" t="s">
        <v>8329</v>
      </c>
    </row>
    <row r="2097" spans="1:18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64"/>
        <v>100</v>
      </c>
      <c r="P2097">
        <f t="shared" si="65"/>
        <v>113.63636363636364</v>
      </c>
      <c r="Q2097" t="s">
        <v>8325</v>
      </c>
      <c r="R2097" t="s">
        <v>8329</v>
      </c>
    </row>
    <row r="2098" spans="1:18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64"/>
        <v>101.66666666666666</v>
      </c>
      <c r="P2098">
        <f t="shared" si="65"/>
        <v>43.571428571428569</v>
      </c>
      <c r="Q2098" t="s">
        <v>8325</v>
      </c>
      <c r="R2098" t="s">
        <v>8329</v>
      </c>
    </row>
    <row r="2099" spans="1:18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64"/>
        <v>100</v>
      </c>
      <c r="P2099">
        <f t="shared" si="65"/>
        <v>78.94736842105263</v>
      </c>
      <c r="Q2099" t="s">
        <v>8325</v>
      </c>
      <c r="R2099" t="s">
        <v>8329</v>
      </c>
    </row>
    <row r="2100" spans="1:18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64"/>
        <v>100.33333333333334</v>
      </c>
      <c r="P2100">
        <f t="shared" si="65"/>
        <v>188.125</v>
      </c>
      <c r="Q2100" t="s">
        <v>8325</v>
      </c>
      <c r="R2100" t="s">
        <v>8329</v>
      </c>
    </row>
    <row r="2101" spans="1:18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64"/>
        <v>132.36666666666667</v>
      </c>
      <c r="P2101">
        <f t="shared" si="65"/>
        <v>63.031746031746032</v>
      </c>
      <c r="Q2101" t="s">
        <v>8325</v>
      </c>
      <c r="R2101" t="s">
        <v>8329</v>
      </c>
    </row>
    <row r="2102" spans="1:18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64"/>
        <v>136.66666666666666</v>
      </c>
      <c r="P2102">
        <f t="shared" si="65"/>
        <v>30.37037037037037</v>
      </c>
      <c r="Q2102" t="s">
        <v>8325</v>
      </c>
      <c r="R2102" t="s">
        <v>8329</v>
      </c>
    </row>
    <row r="2103" spans="1:18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64"/>
        <v>113.25</v>
      </c>
      <c r="P2103">
        <f t="shared" si="65"/>
        <v>51.477272727272727</v>
      </c>
      <c r="Q2103" t="s">
        <v>8325</v>
      </c>
      <c r="R2103" t="s">
        <v>8329</v>
      </c>
    </row>
    <row r="2104" spans="1:18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64"/>
        <v>136</v>
      </c>
      <c r="P2104">
        <f t="shared" si="65"/>
        <v>35.789473684210527</v>
      </c>
      <c r="Q2104" t="s">
        <v>8325</v>
      </c>
      <c r="R2104" t="s">
        <v>8329</v>
      </c>
    </row>
    <row r="2105" spans="1:18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64"/>
        <v>146.12318374694613</v>
      </c>
      <c r="P2105">
        <f t="shared" si="65"/>
        <v>98.817391304347822</v>
      </c>
      <c r="Q2105" t="s">
        <v>8325</v>
      </c>
      <c r="R2105" t="s">
        <v>8329</v>
      </c>
    </row>
    <row r="2106" spans="1:18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64"/>
        <v>129.5</v>
      </c>
      <c r="P2106">
        <f t="shared" si="65"/>
        <v>28</v>
      </c>
      <c r="Q2106" t="s">
        <v>8325</v>
      </c>
      <c r="R2106" t="s">
        <v>8329</v>
      </c>
    </row>
    <row r="2107" spans="1:18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64"/>
        <v>254</v>
      </c>
      <c r="P2107">
        <f t="shared" si="65"/>
        <v>51.313131313131315</v>
      </c>
      <c r="Q2107" t="s">
        <v>8325</v>
      </c>
      <c r="R2107" t="s">
        <v>8329</v>
      </c>
    </row>
    <row r="2108" spans="1:18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64"/>
        <v>107.04545454545456</v>
      </c>
      <c r="P2108">
        <f t="shared" si="65"/>
        <v>53.522727272727273</v>
      </c>
      <c r="Q2108" t="s">
        <v>8325</v>
      </c>
      <c r="R2108" t="s">
        <v>8329</v>
      </c>
    </row>
    <row r="2109" spans="1:18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64"/>
        <v>107.73299999999999</v>
      </c>
      <c r="P2109">
        <f t="shared" si="65"/>
        <v>37.149310344827583</v>
      </c>
      <c r="Q2109" t="s">
        <v>8325</v>
      </c>
      <c r="R2109" t="s">
        <v>8329</v>
      </c>
    </row>
    <row r="2110" spans="1:18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64"/>
        <v>107.31250000000001</v>
      </c>
      <c r="P2110">
        <f t="shared" si="65"/>
        <v>89.895287958115176</v>
      </c>
      <c r="Q2110" t="s">
        <v>8325</v>
      </c>
      <c r="R2110" t="s">
        <v>8329</v>
      </c>
    </row>
    <row r="2111" spans="1:18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64"/>
        <v>106.52500000000001</v>
      </c>
      <c r="P2111">
        <f t="shared" si="65"/>
        <v>106.52500000000001</v>
      </c>
      <c r="Q2111" t="s">
        <v>8325</v>
      </c>
      <c r="R2111" t="s">
        <v>8329</v>
      </c>
    </row>
    <row r="2112" spans="1:18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64"/>
        <v>100.35000000000001</v>
      </c>
      <c r="P2112">
        <f t="shared" si="65"/>
        <v>52.815789473684212</v>
      </c>
      <c r="Q2112" t="s">
        <v>8325</v>
      </c>
      <c r="R2112" t="s">
        <v>8329</v>
      </c>
    </row>
    <row r="2113" spans="1:18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64"/>
        <v>106.5</v>
      </c>
      <c r="P2113">
        <f t="shared" si="65"/>
        <v>54.615384615384613</v>
      </c>
      <c r="Q2113" t="s">
        <v>8325</v>
      </c>
      <c r="R2113" t="s">
        <v>8329</v>
      </c>
    </row>
    <row r="2114" spans="1:18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64"/>
        <v>100</v>
      </c>
      <c r="P2114">
        <f t="shared" si="65"/>
        <v>27.272727272727273</v>
      </c>
      <c r="Q2114" t="s">
        <v>8325</v>
      </c>
      <c r="R2114" t="s">
        <v>8329</v>
      </c>
    </row>
    <row r="2115" spans="1:18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66">E2115/D2115*100</f>
        <v>104.85714285714285</v>
      </c>
      <c r="P2115">
        <f t="shared" ref="P2115:P2178" si="67">E2115/L2115</f>
        <v>68.598130841121488</v>
      </c>
      <c r="Q2115" t="s">
        <v>8325</v>
      </c>
      <c r="R2115" t="s">
        <v>8329</v>
      </c>
    </row>
    <row r="2116" spans="1:18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66"/>
        <v>104.69999999999999</v>
      </c>
      <c r="P2116">
        <f t="shared" si="67"/>
        <v>35.612244897959187</v>
      </c>
      <c r="Q2116" t="s">
        <v>8325</v>
      </c>
      <c r="R2116" t="s">
        <v>8329</v>
      </c>
    </row>
    <row r="2117" spans="1:18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66"/>
        <v>225.66666666666669</v>
      </c>
      <c r="P2117">
        <f t="shared" si="67"/>
        <v>94.027777777777771</v>
      </c>
      <c r="Q2117" t="s">
        <v>8325</v>
      </c>
      <c r="R2117" t="s">
        <v>8329</v>
      </c>
    </row>
    <row r="2118" spans="1:18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66"/>
        <v>100.90416666666667</v>
      </c>
      <c r="P2118">
        <f t="shared" si="67"/>
        <v>526.45652173913038</v>
      </c>
      <c r="Q2118" t="s">
        <v>8325</v>
      </c>
      <c r="R2118" t="s">
        <v>8329</v>
      </c>
    </row>
    <row r="2119" spans="1:18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66"/>
        <v>147.75</v>
      </c>
      <c r="P2119">
        <f t="shared" si="67"/>
        <v>50.657142857142858</v>
      </c>
      <c r="Q2119" t="s">
        <v>8325</v>
      </c>
      <c r="R2119" t="s">
        <v>8329</v>
      </c>
    </row>
    <row r="2120" spans="1:18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66"/>
        <v>134.61099999999999</v>
      </c>
      <c r="P2120">
        <f t="shared" si="67"/>
        <v>79.182941176470578</v>
      </c>
      <c r="Q2120" t="s">
        <v>8325</v>
      </c>
      <c r="R2120" t="s">
        <v>8329</v>
      </c>
    </row>
    <row r="2121" spans="1:18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66"/>
        <v>100.75</v>
      </c>
      <c r="P2121">
        <f t="shared" si="67"/>
        <v>91.590909090909093</v>
      </c>
      <c r="Q2121" t="s">
        <v>8325</v>
      </c>
      <c r="R2121" t="s">
        <v>8329</v>
      </c>
    </row>
    <row r="2122" spans="1:18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66"/>
        <v>100.880375</v>
      </c>
      <c r="P2122">
        <f t="shared" si="67"/>
        <v>116.96275362318841</v>
      </c>
      <c r="Q2122" t="s">
        <v>8325</v>
      </c>
      <c r="R2122" t="s">
        <v>8329</v>
      </c>
    </row>
    <row r="2123" spans="1:18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66"/>
        <v>0.56800000000000006</v>
      </c>
      <c r="P2123">
        <f t="shared" si="67"/>
        <v>28.4</v>
      </c>
      <c r="Q2123" t="s">
        <v>8333</v>
      </c>
      <c r="R2123" t="s">
        <v>8334</v>
      </c>
    </row>
    <row r="2124" spans="1:18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66"/>
        <v>0.38750000000000001</v>
      </c>
      <c r="P2124">
        <f t="shared" si="67"/>
        <v>103.33333333333333</v>
      </c>
      <c r="Q2124" t="s">
        <v>8333</v>
      </c>
      <c r="R2124" t="s">
        <v>8334</v>
      </c>
    </row>
    <row r="2125" spans="1:18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66"/>
        <v>10</v>
      </c>
      <c r="P2125">
        <f t="shared" si="67"/>
        <v>10</v>
      </c>
      <c r="Q2125" t="s">
        <v>8333</v>
      </c>
      <c r="R2125" t="s">
        <v>8334</v>
      </c>
    </row>
    <row r="2126" spans="1:18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66"/>
        <v>10.454545454545453</v>
      </c>
      <c r="P2126">
        <f t="shared" si="67"/>
        <v>23</v>
      </c>
      <c r="Q2126" t="s">
        <v>8333</v>
      </c>
      <c r="R2126" t="s">
        <v>8334</v>
      </c>
    </row>
    <row r="2127" spans="1:18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66"/>
        <v>1.4200000000000002</v>
      </c>
      <c r="P2127">
        <f t="shared" si="67"/>
        <v>31.555555555555557</v>
      </c>
      <c r="Q2127" t="s">
        <v>8333</v>
      </c>
      <c r="R2127" t="s">
        <v>8334</v>
      </c>
    </row>
    <row r="2128" spans="1:18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66"/>
        <v>0.05</v>
      </c>
      <c r="P2128">
        <f t="shared" si="67"/>
        <v>5</v>
      </c>
      <c r="Q2128" t="s">
        <v>8333</v>
      </c>
      <c r="R2128" t="s">
        <v>8334</v>
      </c>
    </row>
    <row r="2129" spans="1:18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66"/>
        <v>28.842857142857142</v>
      </c>
      <c r="P2129">
        <f t="shared" si="67"/>
        <v>34.220338983050844</v>
      </c>
      <c r="Q2129" t="s">
        <v>8333</v>
      </c>
      <c r="R2129" t="s">
        <v>8334</v>
      </c>
    </row>
    <row r="2130" spans="1:18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66"/>
        <v>0.16666666666666669</v>
      </c>
      <c r="P2130">
        <f t="shared" si="67"/>
        <v>25</v>
      </c>
      <c r="Q2130" t="s">
        <v>8333</v>
      </c>
      <c r="R2130" t="s">
        <v>8334</v>
      </c>
    </row>
    <row r="2131" spans="1:18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66"/>
        <v>11.799999999999999</v>
      </c>
      <c r="P2131">
        <f t="shared" si="67"/>
        <v>19.666666666666668</v>
      </c>
      <c r="Q2131" t="s">
        <v>8333</v>
      </c>
      <c r="R2131" t="s">
        <v>8334</v>
      </c>
    </row>
    <row r="2132" spans="1:18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66"/>
        <v>0.20238095238095236</v>
      </c>
      <c r="P2132">
        <f t="shared" si="67"/>
        <v>21.25</v>
      </c>
      <c r="Q2132" t="s">
        <v>8333</v>
      </c>
      <c r="R2132" t="s">
        <v>8334</v>
      </c>
    </row>
    <row r="2133" spans="1:18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66"/>
        <v>5</v>
      </c>
      <c r="P2133">
        <f t="shared" si="67"/>
        <v>8.3333333333333339</v>
      </c>
      <c r="Q2133" t="s">
        <v>8333</v>
      </c>
      <c r="R2133" t="s">
        <v>8334</v>
      </c>
    </row>
    <row r="2134" spans="1:18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66"/>
        <v>2.1129899999999995</v>
      </c>
      <c r="P2134">
        <f t="shared" si="67"/>
        <v>21.34333333333333</v>
      </c>
      <c r="Q2134" t="s">
        <v>8333</v>
      </c>
      <c r="R2134" t="s">
        <v>8334</v>
      </c>
    </row>
    <row r="2135" spans="1:18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66"/>
        <v>1.6</v>
      </c>
      <c r="P2135">
        <f t="shared" si="67"/>
        <v>5.333333333333333</v>
      </c>
      <c r="Q2135" t="s">
        <v>8333</v>
      </c>
      <c r="R2135" t="s">
        <v>8334</v>
      </c>
    </row>
    <row r="2136" spans="1:18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66"/>
        <v>1.7333333333333332</v>
      </c>
      <c r="P2136">
        <f t="shared" si="67"/>
        <v>34.666666666666664</v>
      </c>
      <c r="Q2136" t="s">
        <v>8333</v>
      </c>
      <c r="R2136" t="s">
        <v>8334</v>
      </c>
    </row>
    <row r="2137" spans="1:18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66"/>
        <v>9.56</v>
      </c>
      <c r="P2137">
        <f t="shared" si="67"/>
        <v>21.727272727272727</v>
      </c>
      <c r="Q2137" t="s">
        <v>8333</v>
      </c>
      <c r="R2137" t="s">
        <v>8334</v>
      </c>
    </row>
    <row r="2138" spans="1:18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66"/>
        <v>5.9612499999999999E-2</v>
      </c>
      <c r="P2138">
        <f t="shared" si="67"/>
        <v>11.922499999999999</v>
      </c>
      <c r="Q2138" t="s">
        <v>8333</v>
      </c>
      <c r="R2138" t="s">
        <v>8334</v>
      </c>
    </row>
    <row r="2139" spans="1:18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66"/>
        <v>28.405999999999999</v>
      </c>
      <c r="P2139">
        <f t="shared" si="67"/>
        <v>26.59737827715356</v>
      </c>
      <c r="Q2139" t="s">
        <v>8333</v>
      </c>
      <c r="R2139" t="s">
        <v>8334</v>
      </c>
    </row>
    <row r="2140" spans="1:18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66"/>
        <v>12.8</v>
      </c>
      <c r="P2140">
        <f t="shared" si="67"/>
        <v>10.666666666666666</v>
      </c>
      <c r="Q2140" t="s">
        <v>8333</v>
      </c>
      <c r="R2140" t="s">
        <v>8334</v>
      </c>
    </row>
    <row r="2141" spans="1:18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66"/>
        <v>5.42</v>
      </c>
      <c r="P2141">
        <f t="shared" si="67"/>
        <v>29.035714285714285</v>
      </c>
      <c r="Q2141" t="s">
        <v>8333</v>
      </c>
      <c r="R2141" t="s">
        <v>8334</v>
      </c>
    </row>
    <row r="2142" spans="1:18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66"/>
        <v>0.11199999999999999</v>
      </c>
      <c r="P2142">
        <f t="shared" si="67"/>
        <v>50.909090909090907</v>
      </c>
      <c r="Q2142" t="s">
        <v>8333</v>
      </c>
      <c r="R2142" t="s">
        <v>8334</v>
      </c>
    </row>
    <row r="2143" spans="1:18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66"/>
        <v>0</v>
      </c>
      <c r="P2143" t="e">
        <f t="shared" si="67"/>
        <v>#DIV/0!</v>
      </c>
      <c r="Q2143" t="s">
        <v>8333</v>
      </c>
      <c r="R2143" t="s">
        <v>8334</v>
      </c>
    </row>
    <row r="2144" spans="1:18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66"/>
        <v>5.7238095238095239</v>
      </c>
      <c r="P2144">
        <f t="shared" si="67"/>
        <v>50.083333333333336</v>
      </c>
      <c r="Q2144" t="s">
        <v>8333</v>
      </c>
      <c r="R2144" t="s">
        <v>8334</v>
      </c>
    </row>
    <row r="2145" spans="1:18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66"/>
        <v>11.25</v>
      </c>
      <c r="P2145">
        <f t="shared" si="67"/>
        <v>45</v>
      </c>
      <c r="Q2145" t="s">
        <v>8333</v>
      </c>
      <c r="R2145" t="s">
        <v>8334</v>
      </c>
    </row>
    <row r="2146" spans="1:18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66"/>
        <v>1.7098591549295776</v>
      </c>
      <c r="P2146">
        <f t="shared" si="67"/>
        <v>25.291666666666668</v>
      </c>
      <c r="Q2146" t="s">
        <v>8333</v>
      </c>
      <c r="R2146" t="s">
        <v>8334</v>
      </c>
    </row>
    <row r="2147" spans="1:18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66"/>
        <v>30.433333333333334</v>
      </c>
      <c r="P2147">
        <f t="shared" si="67"/>
        <v>51.292134831460672</v>
      </c>
      <c r="Q2147" t="s">
        <v>8333</v>
      </c>
      <c r="R2147" t="s">
        <v>8334</v>
      </c>
    </row>
    <row r="2148" spans="1:18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66"/>
        <v>0.02</v>
      </c>
      <c r="P2148">
        <f t="shared" si="67"/>
        <v>1</v>
      </c>
      <c r="Q2148" t="s">
        <v>8333</v>
      </c>
      <c r="R2148" t="s">
        <v>8334</v>
      </c>
    </row>
    <row r="2149" spans="1:18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66"/>
        <v>0.69641025641025645</v>
      </c>
      <c r="P2149">
        <f t="shared" si="67"/>
        <v>49.381818181818183</v>
      </c>
      <c r="Q2149" t="s">
        <v>8333</v>
      </c>
      <c r="R2149" t="s">
        <v>8334</v>
      </c>
    </row>
    <row r="2150" spans="1:18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66"/>
        <v>2</v>
      </c>
      <c r="P2150">
        <f t="shared" si="67"/>
        <v>1</v>
      </c>
      <c r="Q2150" t="s">
        <v>8333</v>
      </c>
      <c r="R2150" t="s">
        <v>8334</v>
      </c>
    </row>
    <row r="2151" spans="1:18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66"/>
        <v>0</v>
      </c>
      <c r="P2151" t="e">
        <f t="shared" si="67"/>
        <v>#DIV/0!</v>
      </c>
      <c r="Q2151" t="s">
        <v>8333</v>
      </c>
      <c r="R2151" t="s">
        <v>8334</v>
      </c>
    </row>
    <row r="2152" spans="1:18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66"/>
        <v>0.80999999999999994</v>
      </c>
      <c r="P2152">
        <f t="shared" si="67"/>
        <v>101.25</v>
      </c>
      <c r="Q2152" t="s">
        <v>8333</v>
      </c>
      <c r="R2152" t="s">
        <v>8334</v>
      </c>
    </row>
    <row r="2153" spans="1:18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66"/>
        <v>0.26222222222222225</v>
      </c>
      <c r="P2153">
        <f t="shared" si="67"/>
        <v>19.666666666666668</v>
      </c>
      <c r="Q2153" t="s">
        <v>8333</v>
      </c>
      <c r="R2153" t="s">
        <v>8334</v>
      </c>
    </row>
    <row r="2154" spans="1:18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66"/>
        <v>0.16666666666666669</v>
      </c>
      <c r="P2154">
        <f t="shared" si="67"/>
        <v>12.5</v>
      </c>
      <c r="Q2154" t="s">
        <v>8333</v>
      </c>
      <c r="R2154" t="s">
        <v>8334</v>
      </c>
    </row>
    <row r="2155" spans="1:18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66"/>
        <v>9.124454880912446E-3</v>
      </c>
      <c r="P2155">
        <f t="shared" si="67"/>
        <v>8.5</v>
      </c>
      <c r="Q2155" t="s">
        <v>8333</v>
      </c>
      <c r="R2155" t="s">
        <v>8334</v>
      </c>
    </row>
    <row r="2156" spans="1:18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66"/>
        <v>0.8</v>
      </c>
      <c r="P2156">
        <f t="shared" si="67"/>
        <v>1</v>
      </c>
      <c r="Q2156" t="s">
        <v>8333</v>
      </c>
      <c r="R2156" t="s">
        <v>8334</v>
      </c>
    </row>
    <row r="2157" spans="1:18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66"/>
        <v>2.2999999999999998</v>
      </c>
      <c r="P2157">
        <f t="shared" si="67"/>
        <v>23</v>
      </c>
      <c r="Q2157" t="s">
        <v>8333</v>
      </c>
      <c r="R2157" t="s">
        <v>8334</v>
      </c>
    </row>
    <row r="2158" spans="1:18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66"/>
        <v>2.6660714285714282</v>
      </c>
      <c r="P2158">
        <f t="shared" si="67"/>
        <v>17.987951807228917</v>
      </c>
      <c r="Q2158" t="s">
        <v>8333</v>
      </c>
      <c r="R2158" t="s">
        <v>8334</v>
      </c>
    </row>
    <row r="2159" spans="1:18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66"/>
        <v>28.192</v>
      </c>
      <c r="P2159">
        <f t="shared" si="67"/>
        <v>370.94736842105266</v>
      </c>
      <c r="Q2159" t="s">
        <v>8333</v>
      </c>
      <c r="R2159" t="s">
        <v>8334</v>
      </c>
    </row>
    <row r="2160" spans="1:18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66"/>
        <v>6.5900366666666672</v>
      </c>
      <c r="P2160">
        <f t="shared" si="67"/>
        <v>63.569485530546629</v>
      </c>
      <c r="Q2160" t="s">
        <v>8333</v>
      </c>
      <c r="R2160" t="s">
        <v>8334</v>
      </c>
    </row>
    <row r="2161" spans="1:18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66"/>
        <v>0.72222222222222221</v>
      </c>
      <c r="P2161">
        <f t="shared" si="67"/>
        <v>13</v>
      </c>
      <c r="Q2161" t="s">
        <v>8333</v>
      </c>
      <c r="R2161" t="s">
        <v>8334</v>
      </c>
    </row>
    <row r="2162" spans="1:18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66"/>
        <v>0.85000000000000009</v>
      </c>
      <c r="P2162">
        <f t="shared" si="67"/>
        <v>5.3125</v>
      </c>
      <c r="Q2162" t="s">
        <v>8333</v>
      </c>
      <c r="R2162" t="s">
        <v>8334</v>
      </c>
    </row>
    <row r="2163" spans="1:18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66"/>
        <v>115.75</v>
      </c>
      <c r="P2163">
        <f t="shared" si="67"/>
        <v>35.615384615384613</v>
      </c>
      <c r="Q2163" t="s">
        <v>8325</v>
      </c>
      <c r="R2163" t="s">
        <v>8326</v>
      </c>
    </row>
    <row r="2164" spans="1:18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66"/>
        <v>112.26666666666667</v>
      </c>
      <c r="P2164">
        <f t="shared" si="67"/>
        <v>87.103448275862064</v>
      </c>
      <c r="Q2164" t="s">
        <v>8325</v>
      </c>
      <c r="R2164" t="s">
        <v>8326</v>
      </c>
    </row>
    <row r="2165" spans="1:18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66"/>
        <v>132.20000000000002</v>
      </c>
      <c r="P2165">
        <f t="shared" si="67"/>
        <v>75.11363636363636</v>
      </c>
      <c r="Q2165" t="s">
        <v>8325</v>
      </c>
      <c r="R2165" t="s">
        <v>8326</v>
      </c>
    </row>
    <row r="2166" spans="1:18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66"/>
        <v>102.63636363636364</v>
      </c>
      <c r="P2166">
        <f t="shared" si="67"/>
        <v>68.01204819277109</v>
      </c>
      <c r="Q2166" t="s">
        <v>8325</v>
      </c>
      <c r="R2166" t="s">
        <v>8326</v>
      </c>
    </row>
    <row r="2167" spans="1:18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66"/>
        <v>138.64000000000001</v>
      </c>
      <c r="P2167">
        <f t="shared" si="67"/>
        <v>29.623931623931625</v>
      </c>
      <c r="Q2167" t="s">
        <v>8325</v>
      </c>
      <c r="R2167" t="s">
        <v>8326</v>
      </c>
    </row>
    <row r="2168" spans="1:18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66"/>
        <v>146.6</v>
      </c>
      <c r="P2168">
        <f t="shared" si="67"/>
        <v>91.625</v>
      </c>
      <c r="Q2168" t="s">
        <v>8325</v>
      </c>
      <c r="R2168" t="s">
        <v>8326</v>
      </c>
    </row>
    <row r="2169" spans="1:18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66"/>
        <v>120</v>
      </c>
      <c r="P2169">
        <f t="shared" si="67"/>
        <v>22.5</v>
      </c>
      <c r="Q2169" t="s">
        <v>8325</v>
      </c>
      <c r="R2169" t="s">
        <v>8326</v>
      </c>
    </row>
    <row r="2170" spans="1:18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66"/>
        <v>121.5816111111111</v>
      </c>
      <c r="P2170">
        <f t="shared" si="67"/>
        <v>64.366735294117646</v>
      </c>
      <c r="Q2170" t="s">
        <v>8325</v>
      </c>
      <c r="R2170" t="s">
        <v>8326</v>
      </c>
    </row>
    <row r="2171" spans="1:18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66"/>
        <v>100</v>
      </c>
      <c r="P2171">
        <f t="shared" si="67"/>
        <v>21.857142857142858</v>
      </c>
      <c r="Q2171" t="s">
        <v>8325</v>
      </c>
      <c r="R2171" t="s">
        <v>8326</v>
      </c>
    </row>
    <row r="2172" spans="1:18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66"/>
        <v>180.85714285714286</v>
      </c>
      <c r="P2172">
        <f t="shared" si="67"/>
        <v>33.315789473684212</v>
      </c>
      <c r="Q2172" t="s">
        <v>8325</v>
      </c>
      <c r="R2172" t="s">
        <v>8326</v>
      </c>
    </row>
    <row r="2173" spans="1:18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66"/>
        <v>106.075</v>
      </c>
      <c r="P2173">
        <f t="shared" si="67"/>
        <v>90.276595744680847</v>
      </c>
      <c r="Q2173" t="s">
        <v>8325</v>
      </c>
      <c r="R2173" t="s">
        <v>8326</v>
      </c>
    </row>
    <row r="2174" spans="1:18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66"/>
        <v>100</v>
      </c>
      <c r="P2174">
        <f t="shared" si="67"/>
        <v>76.92307692307692</v>
      </c>
      <c r="Q2174" t="s">
        <v>8325</v>
      </c>
      <c r="R2174" t="s">
        <v>8326</v>
      </c>
    </row>
    <row r="2175" spans="1:18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66"/>
        <v>126.92857142857143</v>
      </c>
      <c r="P2175">
        <f t="shared" si="67"/>
        <v>59.233333333333334</v>
      </c>
      <c r="Q2175" t="s">
        <v>8325</v>
      </c>
      <c r="R2175" t="s">
        <v>8326</v>
      </c>
    </row>
    <row r="2176" spans="1:18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66"/>
        <v>102.97499999999999</v>
      </c>
      <c r="P2176">
        <f t="shared" si="67"/>
        <v>65.38095238095238</v>
      </c>
      <c r="Q2176" t="s">
        <v>8325</v>
      </c>
      <c r="R2176" t="s">
        <v>8326</v>
      </c>
    </row>
    <row r="2177" spans="1:18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66"/>
        <v>250</v>
      </c>
      <c r="P2177">
        <f t="shared" si="67"/>
        <v>67.307692307692307</v>
      </c>
      <c r="Q2177" t="s">
        <v>8325</v>
      </c>
      <c r="R2177" t="s">
        <v>8326</v>
      </c>
    </row>
    <row r="2178" spans="1:18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66"/>
        <v>126.02</v>
      </c>
      <c r="P2178">
        <f t="shared" si="67"/>
        <v>88.74647887323944</v>
      </c>
      <c r="Q2178" t="s">
        <v>8325</v>
      </c>
      <c r="R2178" t="s">
        <v>8326</v>
      </c>
    </row>
    <row r="2179" spans="1:18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68">E2179/D2179*100</f>
        <v>100.12</v>
      </c>
      <c r="P2179">
        <f t="shared" ref="P2179:P2242" si="69">E2179/L2179</f>
        <v>65.868421052631575</v>
      </c>
      <c r="Q2179" t="s">
        <v>8325</v>
      </c>
      <c r="R2179" t="s">
        <v>8326</v>
      </c>
    </row>
    <row r="2180" spans="1:18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68"/>
        <v>138.64000000000001</v>
      </c>
      <c r="P2180">
        <f t="shared" si="69"/>
        <v>40.349243306169967</v>
      </c>
      <c r="Q2180" t="s">
        <v>8325</v>
      </c>
      <c r="R2180" t="s">
        <v>8326</v>
      </c>
    </row>
    <row r="2181" spans="1:18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68"/>
        <v>161.4</v>
      </c>
      <c r="P2181">
        <f t="shared" si="69"/>
        <v>76.857142857142861</v>
      </c>
      <c r="Q2181" t="s">
        <v>8325</v>
      </c>
      <c r="R2181" t="s">
        <v>8326</v>
      </c>
    </row>
    <row r="2182" spans="1:18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68"/>
        <v>107.18419999999999</v>
      </c>
      <c r="P2182">
        <f t="shared" si="69"/>
        <v>68.707820512820518</v>
      </c>
      <c r="Q2182" t="s">
        <v>8325</v>
      </c>
      <c r="R2182" t="s">
        <v>8326</v>
      </c>
    </row>
    <row r="2183" spans="1:18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68"/>
        <v>153.1</v>
      </c>
      <c r="P2183">
        <f t="shared" si="69"/>
        <v>57.773584905660378</v>
      </c>
      <c r="Q2183" t="s">
        <v>8333</v>
      </c>
      <c r="R2183" t="s">
        <v>8351</v>
      </c>
    </row>
    <row r="2184" spans="1:18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68"/>
        <v>524.16666666666663</v>
      </c>
      <c r="P2184">
        <f t="shared" si="69"/>
        <v>44.171348314606739</v>
      </c>
      <c r="Q2184" t="s">
        <v>8333</v>
      </c>
      <c r="R2184" t="s">
        <v>8351</v>
      </c>
    </row>
    <row r="2185" spans="1:18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68"/>
        <v>489.27777777777777</v>
      </c>
      <c r="P2185">
        <f t="shared" si="69"/>
        <v>31.566308243727597</v>
      </c>
      <c r="Q2185" t="s">
        <v>8333</v>
      </c>
      <c r="R2185" t="s">
        <v>8351</v>
      </c>
    </row>
    <row r="2186" spans="1:18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68"/>
        <v>284.74</v>
      </c>
      <c r="P2186">
        <f t="shared" si="69"/>
        <v>107.04511278195488</v>
      </c>
      <c r="Q2186" t="s">
        <v>8333</v>
      </c>
      <c r="R2186" t="s">
        <v>8351</v>
      </c>
    </row>
    <row r="2187" spans="1:18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68"/>
        <v>1856.97</v>
      </c>
      <c r="P2187">
        <f t="shared" si="69"/>
        <v>149.03451043338683</v>
      </c>
      <c r="Q2187" t="s">
        <v>8333</v>
      </c>
      <c r="R2187" t="s">
        <v>8351</v>
      </c>
    </row>
    <row r="2188" spans="1:18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68"/>
        <v>109.67499999999998</v>
      </c>
      <c r="P2188">
        <f t="shared" si="69"/>
        <v>55.956632653061227</v>
      </c>
      <c r="Q2188" t="s">
        <v>8333</v>
      </c>
      <c r="R2188" t="s">
        <v>8351</v>
      </c>
    </row>
    <row r="2189" spans="1:18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68"/>
        <v>1014.6425</v>
      </c>
      <c r="P2189">
        <f t="shared" si="69"/>
        <v>56.970381807973048</v>
      </c>
      <c r="Q2189" t="s">
        <v>8333</v>
      </c>
      <c r="R2189" t="s">
        <v>8351</v>
      </c>
    </row>
    <row r="2190" spans="1:18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68"/>
        <v>412.17692027666544</v>
      </c>
      <c r="P2190">
        <f t="shared" si="69"/>
        <v>44.056420233463037</v>
      </c>
      <c r="Q2190" t="s">
        <v>8333</v>
      </c>
      <c r="R2190" t="s">
        <v>8351</v>
      </c>
    </row>
    <row r="2191" spans="1:18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68"/>
        <v>503.25</v>
      </c>
      <c r="P2191">
        <f t="shared" si="69"/>
        <v>68.625</v>
      </c>
      <c r="Q2191" t="s">
        <v>8333</v>
      </c>
      <c r="R2191" t="s">
        <v>8351</v>
      </c>
    </row>
    <row r="2192" spans="1:18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68"/>
        <v>184.61052631578946</v>
      </c>
      <c r="P2192">
        <f t="shared" si="69"/>
        <v>65.318435754189949</v>
      </c>
      <c r="Q2192" t="s">
        <v>8333</v>
      </c>
      <c r="R2192" t="s">
        <v>8351</v>
      </c>
    </row>
    <row r="2193" spans="1:18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68"/>
        <v>119.73333333333333</v>
      </c>
      <c r="P2193">
        <f t="shared" si="69"/>
        <v>35.92</v>
      </c>
      <c r="Q2193" t="s">
        <v>8333</v>
      </c>
      <c r="R2193" t="s">
        <v>8351</v>
      </c>
    </row>
    <row r="2194" spans="1:18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68"/>
        <v>1081.2401666666667</v>
      </c>
      <c r="P2194">
        <f t="shared" si="69"/>
        <v>40.070667078443485</v>
      </c>
      <c r="Q2194" t="s">
        <v>8333</v>
      </c>
      <c r="R2194" t="s">
        <v>8351</v>
      </c>
    </row>
    <row r="2195" spans="1:18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68"/>
        <v>452.37333333333333</v>
      </c>
      <c r="P2195">
        <f t="shared" si="69"/>
        <v>75.647714604236342</v>
      </c>
      <c r="Q2195" t="s">
        <v>8333</v>
      </c>
      <c r="R2195" t="s">
        <v>8351</v>
      </c>
    </row>
    <row r="2196" spans="1:18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68"/>
        <v>537.37</v>
      </c>
      <c r="P2196">
        <f t="shared" si="69"/>
        <v>61.203872437357631</v>
      </c>
      <c r="Q2196" t="s">
        <v>8333</v>
      </c>
      <c r="R2196" t="s">
        <v>8351</v>
      </c>
    </row>
    <row r="2197" spans="1:18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68"/>
        <v>120.32608695652173</v>
      </c>
      <c r="P2197">
        <f t="shared" si="69"/>
        <v>48.130434782608695</v>
      </c>
      <c r="Q2197" t="s">
        <v>8333</v>
      </c>
      <c r="R2197" t="s">
        <v>8351</v>
      </c>
    </row>
    <row r="2198" spans="1:18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68"/>
        <v>113.83571428571429</v>
      </c>
      <c r="P2198">
        <f t="shared" si="69"/>
        <v>68.106837606837601</v>
      </c>
      <c r="Q2198" t="s">
        <v>8333</v>
      </c>
      <c r="R2198" t="s">
        <v>8351</v>
      </c>
    </row>
    <row r="2199" spans="1:18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68"/>
        <v>951.03109999999992</v>
      </c>
      <c r="P2199">
        <f t="shared" si="69"/>
        <v>65.891300230946882</v>
      </c>
      <c r="Q2199" t="s">
        <v>8333</v>
      </c>
      <c r="R2199" t="s">
        <v>8351</v>
      </c>
    </row>
    <row r="2200" spans="1:18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68"/>
        <v>132.89249999999998</v>
      </c>
      <c r="P2200">
        <f t="shared" si="69"/>
        <v>81.654377880184327</v>
      </c>
      <c r="Q2200" t="s">
        <v>8333</v>
      </c>
      <c r="R2200" t="s">
        <v>8351</v>
      </c>
    </row>
    <row r="2201" spans="1:18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68"/>
        <v>146.97777777777779</v>
      </c>
      <c r="P2201">
        <f t="shared" si="69"/>
        <v>52.701195219123505</v>
      </c>
      <c r="Q2201" t="s">
        <v>8333</v>
      </c>
      <c r="R2201" t="s">
        <v>8351</v>
      </c>
    </row>
    <row r="2202" spans="1:18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68"/>
        <v>542.15</v>
      </c>
      <c r="P2202">
        <f t="shared" si="69"/>
        <v>41.228136882129277</v>
      </c>
      <c r="Q2202" t="s">
        <v>8333</v>
      </c>
      <c r="R2202" t="s">
        <v>8351</v>
      </c>
    </row>
    <row r="2203" spans="1:18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68"/>
        <v>382.71818181818185</v>
      </c>
      <c r="P2203">
        <f t="shared" si="69"/>
        <v>15.035357142857142</v>
      </c>
      <c r="Q2203" t="s">
        <v>8325</v>
      </c>
      <c r="R2203" t="s">
        <v>8330</v>
      </c>
    </row>
    <row r="2204" spans="1:18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68"/>
        <v>704.18124999999998</v>
      </c>
      <c r="P2204">
        <f t="shared" si="69"/>
        <v>39.066920943134534</v>
      </c>
      <c r="Q2204" t="s">
        <v>8325</v>
      </c>
      <c r="R2204" t="s">
        <v>8330</v>
      </c>
    </row>
    <row r="2205" spans="1:18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68"/>
        <v>109.55</v>
      </c>
      <c r="P2205">
        <f t="shared" si="69"/>
        <v>43.82</v>
      </c>
      <c r="Q2205" t="s">
        <v>8325</v>
      </c>
      <c r="R2205" t="s">
        <v>8330</v>
      </c>
    </row>
    <row r="2206" spans="1:18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68"/>
        <v>132.86666666666667</v>
      </c>
      <c r="P2206">
        <f t="shared" si="69"/>
        <v>27.301369863013697</v>
      </c>
      <c r="Q2206" t="s">
        <v>8325</v>
      </c>
      <c r="R2206" t="s">
        <v>8330</v>
      </c>
    </row>
    <row r="2207" spans="1:18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68"/>
        <v>152</v>
      </c>
      <c r="P2207">
        <f t="shared" si="69"/>
        <v>42.222222222222221</v>
      </c>
      <c r="Q2207" t="s">
        <v>8325</v>
      </c>
      <c r="R2207" t="s">
        <v>8330</v>
      </c>
    </row>
    <row r="2208" spans="1:18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68"/>
        <v>102.72727272727273</v>
      </c>
      <c r="P2208">
        <f t="shared" si="69"/>
        <v>33.235294117647058</v>
      </c>
      <c r="Q2208" t="s">
        <v>8325</v>
      </c>
      <c r="R2208" t="s">
        <v>8330</v>
      </c>
    </row>
    <row r="2209" spans="1:18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68"/>
        <v>100</v>
      </c>
      <c r="P2209">
        <f t="shared" si="69"/>
        <v>285.71428571428572</v>
      </c>
      <c r="Q2209" t="s">
        <v>8325</v>
      </c>
      <c r="R2209" t="s">
        <v>8330</v>
      </c>
    </row>
    <row r="2210" spans="1:18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68"/>
        <v>101.6</v>
      </c>
      <c r="P2210">
        <f t="shared" si="69"/>
        <v>42.333333333333336</v>
      </c>
      <c r="Q2210" t="s">
        <v>8325</v>
      </c>
      <c r="R2210" t="s">
        <v>8330</v>
      </c>
    </row>
    <row r="2211" spans="1:18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68"/>
        <v>150.80000000000001</v>
      </c>
      <c r="P2211">
        <f t="shared" si="69"/>
        <v>50.266666666666666</v>
      </c>
      <c r="Q2211" t="s">
        <v>8325</v>
      </c>
      <c r="R2211" t="s">
        <v>8330</v>
      </c>
    </row>
    <row r="2212" spans="1:18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68"/>
        <v>111.425</v>
      </c>
      <c r="P2212">
        <f t="shared" si="69"/>
        <v>61.902777777777779</v>
      </c>
      <c r="Q2212" t="s">
        <v>8325</v>
      </c>
      <c r="R2212" t="s">
        <v>8330</v>
      </c>
    </row>
    <row r="2213" spans="1:18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68"/>
        <v>195.6</v>
      </c>
      <c r="P2213">
        <f t="shared" si="69"/>
        <v>40.75</v>
      </c>
      <c r="Q2213" t="s">
        <v>8325</v>
      </c>
      <c r="R2213" t="s">
        <v>8330</v>
      </c>
    </row>
    <row r="2214" spans="1:18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68"/>
        <v>114.38333333333333</v>
      </c>
      <c r="P2214">
        <f t="shared" si="69"/>
        <v>55.796747967479675</v>
      </c>
      <c r="Q2214" t="s">
        <v>8325</v>
      </c>
      <c r="R2214" t="s">
        <v>8330</v>
      </c>
    </row>
    <row r="2215" spans="1:18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68"/>
        <v>200</v>
      </c>
      <c r="P2215">
        <f t="shared" si="69"/>
        <v>10</v>
      </c>
      <c r="Q2215" t="s">
        <v>8325</v>
      </c>
      <c r="R2215" t="s">
        <v>8330</v>
      </c>
    </row>
    <row r="2216" spans="1:18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68"/>
        <v>292.50166666666667</v>
      </c>
      <c r="P2216">
        <f t="shared" si="69"/>
        <v>73.125416666666666</v>
      </c>
      <c r="Q2216" t="s">
        <v>8325</v>
      </c>
      <c r="R2216" t="s">
        <v>8330</v>
      </c>
    </row>
    <row r="2217" spans="1:18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68"/>
        <v>156.36363636363637</v>
      </c>
      <c r="P2217">
        <f t="shared" si="69"/>
        <v>26.060606060606062</v>
      </c>
      <c r="Q2217" t="s">
        <v>8325</v>
      </c>
      <c r="R2217" t="s">
        <v>8330</v>
      </c>
    </row>
    <row r="2218" spans="1:18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68"/>
        <v>105.66666666666666</v>
      </c>
      <c r="P2218">
        <f t="shared" si="69"/>
        <v>22.642857142857142</v>
      </c>
      <c r="Q2218" t="s">
        <v>8325</v>
      </c>
      <c r="R2218" t="s">
        <v>8330</v>
      </c>
    </row>
    <row r="2219" spans="1:18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68"/>
        <v>101.19047619047619</v>
      </c>
      <c r="P2219">
        <f t="shared" si="69"/>
        <v>47.222222222222221</v>
      </c>
      <c r="Q2219" t="s">
        <v>8325</v>
      </c>
      <c r="R2219" t="s">
        <v>8330</v>
      </c>
    </row>
    <row r="2220" spans="1:18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68"/>
        <v>122.833</v>
      </c>
      <c r="P2220">
        <f t="shared" si="69"/>
        <v>32.324473684210524</v>
      </c>
      <c r="Q2220" t="s">
        <v>8325</v>
      </c>
      <c r="R2220" t="s">
        <v>8330</v>
      </c>
    </row>
    <row r="2221" spans="1:18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68"/>
        <v>101.49999999999999</v>
      </c>
      <c r="P2221">
        <f t="shared" si="69"/>
        <v>53.421052631578945</v>
      </c>
      <c r="Q2221" t="s">
        <v>8325</v>
      </c>
      <c r="R2221" t="s">
        <v>8330</v>
      </c>
    </row>
    <row r="2222" spans="1:18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68"/>
        <v>101.14285714285714</v>
      </c>
      <c r="P2222">
        <f t="shared" si="69"/>
        <v>51.304347826086953</v>
      </c>
      <c r="Q2222" t="s">
        <v>8325</v>
      </c>
      <c r="R2222" t="s">
        <v>8330</v>
      </c>
    </row>
    <row r="2223" spans="1:18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68"/>
        <v>108.11999999999999</v>
      </c>
      <c r="P2223">
        <f t="shared" si="69"/>
        <v>37.197247706422019</v>
      </c>
      <c r="Q2223" t="s">
        <v>8333</v>
      </c>
      <c r="R2223" t="s">
        <v>8351</v>
      </c>
    </row>
    <row r="2224" spans="1:18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68"/>
        <v>162.6</v>
      </c>
      <c r="P2224">
        <f t="shared" si="69"/>
        <v>27.1</v>
      </c>
      <c r="Q2224" t="s">
        <v>8333</v>
      </c>
      <c r="R2224" t="s">
        <v>8351</v>
      </c>
    </row>
    <row r="2225" spans="1:18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68"/>
        <v>105.80000000000001</v>
      </c>
      <c r="P2225">
        <f t="shared" si="69"/>
        <v>206.31</v>
      </c>
      <c r="Q2225" t="s">
        <v>8333</v>
      </c>
      <c r="R2225" t="s">
        <v>8351</v>
      </c>
    </row>
    <row r="2226" spans="1:18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68"/>
        <v>243.15000000000003</v>
      </c>
      <c r="P2226">
        <f t="shared" si="69"/>
        <v>82.145270270270274</v>
      </c>
      <c r="Q2226" t="s">
        <v>8333</v>
      </c>
      <c r="R2226" t="s">
        <v>8351</v>
      </c>
    </row>
    <row r="2227" spans="1:18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68"/>
        <v>944.83338095238094</v>
      </c>
      <c r="P2227">
        <f t="shared" si="69"/>
        <v>164.79651993355483</v>
      </c>
      <c r="Q2227" t="s">
        <v>8333</v>
      </c>
      <c r="R2227" t="s">
        <v>8351</v>
      </c>
    </row>
    <row r="2228" spans="1:18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68"/>
        <v>108.46283333333334</v>
      </c>
      <c r="P2228">
        <f t="shared" si="69"/>
        <v>60.820280373831778</v>
      </c>
      <c r="Q2228" t="s">
        <v>8333</v>
      </c>
      <c r="R2228" t="s">
        <v>8351</v>
      </c>
    </row>
    <row r="2229" spans="1:18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68"/>
        <v>157.37692307692308</v>
      </c>
      <c r="P2229">
        <f t="shared" si="69"/>
        <v>67.970099667774093</v>
      </c>
      <c r="Q2229" t="s">
        <v>8333</v>
      </c>
      <c r="R2229" t="s">
        <v>8351</v>
      </c>
    </row>
    <row r="2230" spans="1:18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68"/>
        <v>1174.49</v>
      </c>
      <c r="P2230">
        <f t="shared" si="69"/>
        <v>81.561805555555551</v>
      </c>
      <c r="Q2230" t="s">
        <v>8333</v>
      </c>
      <c r="R2230" t="s">
        <v>8351</v>
      </c>
    </row>
    <row r="2231" spans="1:18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68"/>
        <v>171.04755366949576</v>
      </c>
      <c r="P2231">
        <f t="shared" si="69"/>
        <v>25.42547309833024</v>
      </c>
      <c r="Q2231" t="s">
        <v>8333</v>
      </c>
      <c r="R2231" t="s">
        <v>8351</v>
      </c>
    </row>
    <row r="2232" spans="1:18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68"/>
        <v>125.95294117647057</v>
      </c>
      <c r="P2232">
        <f t="shared" si="69"/>
        <v>21.497991967871485</v>
      </c>
      <c r="Q2232" t="s">
        <v>8333</v>
      </c>
      <c r="R2232" t="s">
        <v>8351</v>
      </c>
    </row>
    <row r="2233" spans="1:18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68"/>
        <v>1212.1296000000002</v>
      </c>
      <c r="P2233">
        <f t="shared" si="69"/>
        <v>27.226630727762803</v>
      </c>
      <c r="Q2233" t="s">
        <v>8333</v>
      </c>
      <c r="R2233" t="s">
        <v>8351</v>
      </c>
    </row>
    <row r="2234" spans="1:18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68"/>
        <v>495.8</v>
      </c>
      <c r="P2234">
        <f t="shared" si="69"/>
        <v>25.091093117408906</v>
      </c>
      <c r="Q2234" t="s">
        <v>8333</v>
      </c>
      <c r="R2234" t="s">
        <v>8351</v>
      </c>
    </row>
    <row r="2235" spans="1:18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68"/>
        <v>332.03999999999996</v>
      </c>
      <c r="P2235">
        <f t="shared" si="69"/>
        <v>21.230179028132991</v>
      </c>
      <c r="Q2235" t="s">
        <v>8333</v>
      </c>
      <c r="R2235" t="s">
        <v>8351</v>
      </c>
    </row>
    <row r="2236" spans="1:18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68"/>
        <v>1165</v>
      </c>
      <c r="P2236">
        <f t="shared" si="69"/>
        <v>41.607142857142854</v>
      </c>
      <c r="Q2236" t="s">
        <v>8333</v>
      </c>
      <c r="R2236" t="s">
        <v>8351</v>
      </c>
    </row>
    <row r="2237" spans="1:18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68"/>
        <v>153.3153846153846</v>
      </c>
      <c r="P2237">
        <f t="shared" si="69"/>
        <v>135.58503401360545</v>
      </c>
      <c r="Q2237" t="s">
        <v>8333</v>
      </c>
      <c r="R2237" t="s">
        <v>8351</v>
      </c>
    </row>
    <row r="2238" spans="1:18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68"/>
        <v>537.10714285714289</v>
      </c>
      <c r="P2238">
        <f t="shared" si="69"/>
        <v>22.116176470588236</v>
      </c>
      <c r="Q2238" t="s">
        <v>8333</v>
      </c>
      <c r="R2238" t="s">
        <v>8351</v>
      </c>
    </row>
    <row r="2239" spans="1:18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68"/>
        <v>352.92777777777775</v>
      </c>
      <c r="P2239">
        <f t="shared" si="69"/>
        <v>64.625635808748726</v>
      </c>
      <c r="Q2239" t="s">
        <v>8333</v>
      </c>
      <c r="R2239" t="s">
        <v>8351</v>
      </c>
    </row>
    <row r="2240" spans="1:18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68"/>
        <v>137.4</v>
      </c>
      <c r="P2240">
        <f t="shared" si="69"/>
        <v>69.569620253164558</v>
      </c>
      <c r="Q2240" t="s">
        <v>8333</v>
      </c>
      <c r="R2240" t="s">
        <v>8351</v>
      </c>
    </row>
    <row r="2241" spans="1:18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68"/>
        <v>128.02668</v>
      </c>
      <c r="P2241">
        <f t="shared" si="69"/>
        <v>75.133028169014082</v>
      </c>
      <c r="Q2241" t="s">
        <v>8333</v>
      </c>
      <c r="R2241" t="s">
        <v>8351</v>
      </c>
    </row>
    <row r="2242" spans="1:18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68"/>
        <v>270.68</v>
      </c>
      <c r="P2242">
        <f t="shared" si="69"/>
        <v>140.97916666666666</v>
      </c>
      <c r="Q2242" t="s">
        <v>8333</v>
      </c>
      <c r="R2242" t="s">
        <v>8351</v>
      </c>
    </row>
    <row r="2243" spans="1:18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70">E2243/D2243*100</f>
        <v>806.4</v>
      </c>
      <c r="P2243">
        <f t="shared" ref="P2243:P2306" si="71">E2243/L2243</f>
        <v>49.472392638036808</v>
      </c>
      <c r="Q2243" t="s">
        <v>8333</v>
      </c>
      <c r="R2243" t="s">
        <v>8351</v>
      </c>
    </row>
    <row r="2244" spans="1:18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70"/>
        <v>1360.0976000000001</v>
      </c>
      <c r="P2244">
        <f t="shared" si="71"/>
        <v>53.865251485148519</v>
      </c>
      <c r="Q2244" t="s">
        <v>8333</v>
      </c>
      <c r="R2244" t="s">
        <v>8351</v>
      </c>
    </row>
    <row r="2245" spans="1:18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70"/>
        <v>930250</v>
      </c>
      <c r="P2245">
        <f t="shared" si="71"/>
        <v>4.5712530712530715</v>
      </c>
      <c r="Q2245" t="s">
        <v>8333</v>
      </c>
      <c r="R2245" t="s">
        <v>8351</v>
      </c>
    </row>
    <row r="2246" spans="1:18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70"/>
        <v>377.02</v>
      </c>
      <c r="P2246">
        <f t="shared" si="71"/>
        <v>65.00344827586207</v>
      </c>
      <c r="Q2246" t="s">
        <v>8333</v>
      </c>
      <c r="R2246" t="s">
        <v>8351</v>
      </c>
    </row>
    <row r="2247" spans="1:18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70"/>
        <v>2647.0250000000001</v>
      </c>
      <c r="P2247">
        <f t="shared" si="71"/>
        <v>53.475252525252522</v>
      </c>
      <c r="Q2247" t="s">
        <v>8333</v>
      </c>
      <c r="R2247" t="s">
        <v>8351</v>
      </c>
    </row>
    <row r="2248" spans="1:18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70"/>
        <v>100.12</v>
      </c>
      <c r="P2248">
        <f t="shared" si="71"/>
        <v>43.912280701754383</v>
      </c>
      <c r="Q2248" t="s">
        <v>8333</v>
      </c>
      <c r="R2248" t="s">
        <v>8351</v>
      </c>
    </row>
    <row r="2249" spans="1:18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70"/>
        <v>104.45405405405405</v>
      </c>
      <c r="P2249">
        <f t="shared" si="71"/>
        <v>50.852631578947367</v>
      </c>
      <c r="Q2249" t="s">
        <v>8333</v>
      </c>
      <c r="R2249" t="s">
        <v>8351</v>
      </c>
    </row>
    <row r="2250" spans="1:18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70"/>
        <v>107.21428571428571</v>
      </c>
      <c r="P2250">
        <f t="shared" si="71"/>
        <v>58.6328125</v>
      </c>
      <c r="Q2250" t="s">
        <v>8333</v>
      </c>
      <c r="R2250" t="s">
        <v>8351</v>
      </c>
    </row>
    <row r="2251" spans="1:18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70"/>
        <v>168.77142857142857</v>
      </c>
      <c r="P2251">
        <f t="shared" si="71"/>
        <v>32.81666666666667</v>
      </c>
      <c r="Q2251" t="s">
        <v>8333</v>
      </c>
      <c r="R2251" t="s">
        <v>8351</v>
      </c>
    </row>
    <row r="2252" spans="1:18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70"/>
        <v>975.11200000000008</v>
      </c>
      <c r="P2252">
        <f t="shared" si="71"/>
        <v>426.93169877408059</v>
      </c>
      <c r="Q2252" t="s">
        <v>8333</v>
      </c>
      <c r="R2252" t="s">
        <v>8351</v>
      </c>
    </row>
    <row r="2253" spans="1:18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70"/>
        <v>134.44929411764704</v>
      </c>
      <c r="P2253">
        <f t="shared" si="71"/>
        <v>23.808729166666669</v>
      </c>
      <c r="Q2253" t="s">
        <v>8333</v>
      </c>
      <c r="R2253" t="s">
        <v>8351</v>
      </c>
    </row>
    <row r="2254" spans="1:18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70"/>
        <v>272.27777777777777</v>
      </c>
      <c r="P2254">
        <f t="shared" si="71"/>
        <v>98.413654618473899</v>
      </c>
      <c r="Q2254" t="s">
        <v>8333</v>
      </c>
      <c r="R2254" t="s">
        <v>8351</v>
      </c>
    </row>
    <row r="2255" spans="1:18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70"/>
        <v>112.6875</v>
      </c>
      <c r="P2255">
        <f t="shared" si="71"/>
        <v>107.32142857142857</v>
      </c>
      <c r="Q2255" t="s">
        <v>8333</v>
      </c>
      <c r="R2255" t="s">
        <v>8351</v>
      </c>
    </row>
    <row r="2256" spans="1:18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70"/>
        <v>459.8</v>
      </c>
      <c r="P2256">
        <f t="shared" si="71"/>
        <v>11.67005076142132</v>
      </c>
      <c r="Q2256" t="s">
        <v>8333</v>
      </c>
      <c r="R2256" t="s">
        <v>8351</v>
      </c>
    </row>
    <row r="2257" spans="1:18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70"/>
        <v>286.65822784810126</v>
      </c>
      <c r="P2257">
        <f t="shared" si="71"/>
        <v>41.782287822878232</v>
      </c>
      <c r="Q2257" t="s">
        <v>8333</v>
      </c>
      <c r="R2257" t="s">
        <v>8351</v>
      </c>
    </row>
    <row r="2258" spans="1:18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70"/>
        <v>222.70833333333334</v>
      </c>
      <c r="P2258">
        <f t="shared" si="71"/>
        <v>21.38</v>
      </c>
      <c r="Q2258" t="s">
        <v>8333</v>
      </c>
      <c r="R2258" t="s">
        <v>8351</v>
      </c>
    </row>
    <row r="2259" spans="1:18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70"/>
        <v>636.14</v>
      </c>
      <c r="P2259">
        <f t="shared" si="71"/>
        <v>94.103550295857985</v>
      </c>
      <c r="Q2259" t="s">
        <v>8333</v>
      </c>
      <c r="R2259" t="s">
        <v>8351</v>
      </c>
    </row>
    <row r="2260" spans="1:18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70"/>
        <v>146.5</v>
      </c>
      <c r="P2260">
        <f t="shared" si="71"/>
        <v>15.721951219512196</v>
      </c>
      <c r="Q2260" t="s">
        <v>8333</v>
      </c>
      <c r="R2260" t="s">
        <v>8351</v>
      </c>
    </row>
    <row r="2261" spans="1:18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70"/>
        <v>1867.1</v>
      </c>
      <c r="P2261">
        <f t="shared" si="71"/>
        <v>90.635922330097088</v>
      </c>
      <c r="Q2261" t="s">
        <v>8333</v>
      </c>
      <c r="R2261" t="s">
        <v>8351</v>
      </c>
    </row>
    <row r="2262" spans="1:18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70"/>
        <v>326.92</v>
      </c>
      <c r="P2262">
        <f t="shared" si="71"/>
        <v>97.297619047619051</v>
      </c>
      <c r="Q2262" t="s">
        <v>8333</v>
      </c>
      <c r="R2262" t="s">
        <v>8351</v>
      </c>
    </row>
    <row r="2263" spans="1:18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70"/>
        <v>779.5</v>
      </c>
      <c r="P2263">
        <f t="shared" si="71"/>
        <v>37.11904761904762</v>
      </c>
      <c r="Q2263" t="s">
        <v>8333</v>
      </c>
      <c r="R2263" t="s">
        <v>8351</v>
      </c>
    </row>
    <row r="2264" spans="1:18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70"/>
        <v>154.15151515151516</v>
      </c>
      <c r="P2264">
        <f t="shared" si="71"/>
        <v>28.104972375690608</v>
      </c>
      <c r="Q2264" t="s">
        <v>8333</v>
      </c>
      <c r="R2264" t="s">
        <v>8351</v>
      </c>
    </row>
    <row r="2265" spans="1:18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70"/>
        <v>115.54666666666667</v>
      </c>
      <c r="P2265">
        <f t="shared" si="71"/>
        <v>144.43333333333334</v>
      </c>
      <c r="Q2265" t="s">
        <v>8333</v>
      </c>
      <c r="R2265" t="s">
        <v>8351</v>
      </c>
    </row>
    <row r="2266" spans="1:18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70"/>
        <v>180.03333333333333</v>
      </c>
      <c r="P2266">
        <f t="shared" si="71"/>
        <v>24.274157303370785</v>
      </c>
      <c r="Q2266" t="s">
        <v>8333</v>
      </c>
      <c r="R2266" t="s">
        <v>8351</v>
      </c>
    </row>
    <row r="2267" spans="1:18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70"/>
        <v>298.5</v>
      </c>
      <c r="P2267">
        <f t="shared" si="71"/>
        <v>35.117647058823529</v>
      </c>
      <c r="Q2267" t="s">
        <v>8333</v>
      </c>
      <c r="R2267" t="s">
        <v>8351</v>
      </c>
    </row>
    <row r="2268" spans="1:18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70"/>
        <v>320.26666666666665</v>
      </c>
      <c r="P2268">
        <f t="shared" si="71"/>
        <v>24.762886597938145</v>
      </c>
      <c r="Q2268" t="s">
        <v>8333</v>
      </c>
      <c r="R2268" t="s">
        <v>8351</v>
      </c>
    </row>
    <row r="2269" spans="1:18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70"/>
        <v>380.52499999999998</v>
      </c>
      <c r="P2269">
        <f t="shared" si="71"/>
        <v>188.37871287128712</v>
      </c>
      <c r="Q2269" t="s">
        <v>8333</v>
      </c>
      <c r="R2269" t="s">
        <v>8351</v>
      </c>
    </row>
    <row r="2270" spans="1:18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70"/>
        <v>102.60000000000001</v>
      </c>
      <c r="P2270">
        <f t="shared" si="71"/>
        <v>148.08247422680412</v>
      </c>
      <c r="Q2270" t="s">
        <v>8333</v>
      </c>
      <c r="R2270" t="s">
        <v>8351</v>
      </c>
    </row>
    <row r="2271" spans="1:18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70"/>
        <v>1801.64</v>
      </c>
      <c r="P2271">
        <f t="shared" si="71"/>
        <v>49.934589800443462</v>
      </c>
      <c r="Q2271" t="s">
        <v>8333</v>
      </c>
      <c r="R2271" t="s">
        <v>8351</v>
      </c>
    </row>
    <row r="2272" spans="1:18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70"/>
        <v>720.24800000000005</v>
      </c>
      <c r="P2272">
        <f t="shared" si="71"/>
        <v>107.82155688622754</v>
      </c>
      <c r="Q2272" t="s">
        <v>8333</v>
      </c>
      <c r="R2272" t="s">
        <v>8351</v>
      </c>
    </row>
    <row r="2273" spans="1:18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70"/>
        <v>283.09000000000003</v>
      </c>
      <c r="P2273">
        <f t="shared" si="71"/>
        <v>42.63403614457831</v>
      </c>
      <c r="Q2273" t="s">
        <v>8333</v>
      </c>
      <c r="R2273" t="s">
        <v>8351</v>
      </c>
    </row>
    <row r="2274" spans="1:18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70"/>
        <v>1356.6000000000001</v>
      </c>
      <c r="P2274">
        <f t="shared" si="71"/>
        <v>14.370762711864407</v>
      </c>
      <c r="Q2274" t="s">
        <v>8333</v>
      </c>
      <c r="R2274" t="s">
        <v>8351</v>
      </c>
    </row>
    <row r="2275" spans="1:18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70"/>
        <v>220.35999999999999</v>
      </c>
      <c r="P2275">
        <f t="shared" si="71"/>
        <v>37.476190476190474</v>
      </c>
      <c r="Q2275" t="s">
        <v>8333</v>
      </c>
      <c r="R2275" t="s">
        <v>8351</v>
      </c>
    </row>
    <row r="2276" spans="1:18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70"/>
        <v>119.6</v>
      </c>
      <c r="P2276">
        <f t="shared" si="71"/>
        <v>30.202020202020201</v>
      </c>
      <c r="Q2276" t="s">
        <v>8333</v>
      </c>
      <c r="R2276" t="s">
        <v>8351</v>
      </c>
    </row>
    <row r="2277" spans="1:18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70"/>
        <v>407.76923076923077</v>
      </c>
      <c r="P2277">
        <f t="shared" si="71"/>
        <v>33.550632911392405</v>
      </c>
      <c r="Q2277" t="s">
        <v>8333</v>
      </c>
      <c r="R2277" t="s">
        <v>8351</v>
      </c>
    </row>
    <row r="2278" spans="1:18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70"/>
        <v>105.81826105905425</v>
      </c>
      <c r="P2278">
        <f t="shared" si="71"/>
        <v>64.74666666666667</v>
      </c>
      <c r="Q2278" t="s">
        <v>8333</v>
      </c>
      <c r="R2278" t="s">
        <v>8351</v>
      </c>
    </row>
    <row r="2279" spans="1:18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70"/>
        <v>141.08235294117648</v>
      </c>
      <c r="P2279">
        <f t="shared" si="71"/>
        <v>57.932367149758456</v>
      </c>
      <c r="Q2279" t="s">
        <v>8333</v>
      </c>
      <c r="R2279" t="s">
        <v>8351</v>
      </c>
    </row>
    <row r="2280" spans="1:18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70"/>
        <v>270.7</v>
      </c>
      <c r="P2280">
        <f t="shared" si="71"/>
        <v>53.078431372549019</v>
      </c>
      <c r="Q2280" t="s">
        <v>8333</v>
      </c>
      <c r="R2280" t="s">
        <v>8351</v>
      </c>
    </row>
    <row r="2281" spans="1:18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70"/>
        <v>153.80000000000001</v>
      </c>
      <c r="P2281">
        <f t="shared" si="71"/>
        <v>48.0625</v>
      </c>
      <c r="Q2281" t="s">
        <v>8333</v>
      </c>
      <c r="R2281" t="s">
        <v>8351</v>
      </c>
    </row>
    <row r="2282" spans="1:18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70"/>
        <v>403.57653061224488</v>
      </c>
      <c r="P2282">
        <f t="shared" si="71"/>
        <v>82.396874999999994</v>
      </c>
      <c r="Q2282" t="s">
        <v>8333</v>
      </c>
      <c r="R2282" t="s">
        <v>8351</v>
      </c>
    </row>
    <row r="2283" spans="1:18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70"/>
        <v>185</v>
      </c>
      <c r="P2283">
        <f t="shared" si="71"/>
        <v>50.454545454545453</v>
      </c>
      <c r="Q2283" t="s">
        <v>8325</v>
      </c>
      <c r="R2283" t="s">
        <v>8326</v>
      </c>
    </row>
    <row r="2284" spans="1:18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70"/>
        <v>185.33333333333331</v>
      </c>
      <c r="P2284">
        <f t="shared" si="71"/>
        <v>115.83333333333333</v>
      </c>
      <c r="Q2284" t="s">
        <v>8325</v>
      </c>
      <c r="R2284" t="s">
        <v>8326</v>
      </c>
    </row>
    <row r="2285" spans="1:18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70"/>
        <v>100.85533333333332</v>
      </c>
      <c r="P2285">
        <f t="shared" si="71"/>
        <v>63.03458333333333</v>
      </c>
      <c r="Q2285" t="s">
        <v>8325</v>
      </c>
      <c r="R2285" t="s">
        <v>8326</v>
      </c>
    </row>
    <row r="2286" spans="1:18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70"/>
        <v>106.22116666666668</v>
      </c>
      <c r="P2286">
        <f t="shared" si="71"/>
        <v>108.02152542372882</v>
      </c>
      <c r="Q2286" t="s">
        <v>8325</v>
      </c>
      <c r="R2286" t="s">
        <v>8326</v>
      </c>
    </row>
    <row r="2287" spans="1:18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70"/>
        <v>121.36666666666667</v>
      </c>
      <c r="P2287">
        <f t="shared" si="71"/>
        <v>46.088607594936711</v>
      </c>
      <c r="Q2287" t="s">
        <v>8325</v>
      </c>
      <c r="R2287" t="s">
        <v>8326</v>
      </c>
    </row>
    <row r="2288" spans="1:18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70"/>
        <v>100.06666666666666</v>
      </c>
      <c r="P2288">
        <f t="shared" si="71"/>
        <v>107.21428571428571</v>
      </c>
      <c r="Q2288" t="s">
        <v>8325</v>
      </c>
      <c r="R2288" t="s">
        <v>8326</v>
      </c>
    </row>
    <row r="2289" spans="1:18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70"/>
        <v>119.97755555555555</v>
      </c>
      <c r="P2289">
        <f t="shared" si="71"/>
        <v>50.9338679245283</v>
      </c>
      <c r="Q2289" t="s">
        <v>8325</v>
      </c>
      <c r="R2289" t="s">
        <v>8326</v>
      </c>
    </row>
    <row r="2290" spans="1:18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70"/>
        <v>100.1</v>
      </c>
      <c r="P2290">
        <f t="shared" si="71"/>
        <v>40.04</v>
      </c>
      <c r="Q2290" t="s">
        <v>8325</v>
      </c>
      <c r="R2290" t="s">
        <v>8326</v>
      </c>
    </row>
    <row r="2291" spans="1:18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70"/>
        <v>107.4</v>
      </c>
      <c r="P2291">
        <f t="shared" si="71"/>
        <v>64.44</v>
      </c>
      <c r="Q2291" t="s">
        <v>8325</v>
      </c>
      <c r="R2291" t="s">
        <v>8326</v>
      </c>
    </row>
    <row r="2292" spans="1:18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70"/>
        <v>104.06666666666666</v>
      </c>
      <c r="P2292">
        <f t="shared" si="71"/>
        <v>53.827586206896555</v>
      </c>
      <c r="Q2292" t="s">
        <v>8325</v>
      </c>
      <c r="R2292" t="s">
        <v>8326</v>
      </c>
    </row>
    <row r="2293" spans="1:18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70"/>
        <v>172.8</v>
      </c>
      <c r="P2293">
        <f t="shared" si="71"/>
        <v>100.46511627906976</v>
      </c>
      <c r="Q2293" t="s">
        <v>8325</v>
      </c>
      <c r="R2293" t="s">
        <v>8326</v>
      </c>
    </row>
    <row r="2294" spans="1:18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70"/>
        <v>107.2505</v>
      </c>
      <c r="P2294">
        <f t="shared" si="71"/>
        <v>46.630652173913049</v>
      </c>
      <c r="Q2294" t="s">
        <v>8325</v>
      </c>
      <c r="R2294" t="s">
        <v>8326</v>
      </c>
    </row>
    <row r="2295" spans="1:18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70"/>
        <v>108.23529411764706</v>
      </c>
      <c r="P2295">
        <f t="shared" si="71"/>
        <v>34.074074074074076</v>
      </c>
      <c r="Q2295" t="s">
        <v>8325</v>
      </c>
      <c r="R2295" t="s">
        <v>8326</v>
      </c>
    </row>
    <row r="2296" spans="1:18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70"/>
        <v>146.08079999999998</v>
      </c>
      <c r="P2296">
        <f t="shared" si="71"/>
        <v>65.214642857142863</v>
      </c>
      <c r="Q2296" t="s">
        <v>8325</v>
      </c>
      <c r="R2296" t="s">
        <v>8326</v>
      </c>
    </row>
    <row r="2297" spans="1:18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70"/>
        <v>125.25</v>
      </c>
      <c r="P2297">
        <f t="shared" si="71"/>
        <v>44.205882352941174</v>
      </c>
      <c r="Q2297" t="s">
        <v>8325</v>
      </c>
      <c r="R2297" t="s">
        <v>8326</v>
      </c>
    </row>
    <row r="2298" spans="1:18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70"/>
        <v>149.07142857142856</v>
      </c>
      <c r="P2298">
        <f t="shared" si="71"/>
        <v>71.965517241379317</v>
      </c>
      <c r="Q2298" t="s">
        <v>8325</v>
      </c>
      <c r="R2298" t="s">
        <v>8326</v>
      </c>
    </row>
    <row r="2299" spans="1:18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70"/>
        <v>100.6</v>
      </c>
      <c r="P2299">
        <f t="shared" si="71"/>
        <v>52.94736842105263</v>
      </c>
      <c r="Q2299" t="s">
        <v>8325</v>
      </c>
      <c r="R2299" t="s">
        <v>8326</v>
      </c>
    </row>
    <row r="2300" spans="1:18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70"/>
        <v>105.07333333333332</v>
      </c>
      <c r="P2300">
        <f t="shared" si="71"/>
        <v>109.45138888888889</v>
      </c>
      <c r="Q2300" t="s">
        <v>8325</v>
      </c>
      <c r="R2300" t="s">
        <v>8326</v>
      </c>
    </row>
    <row r="2301" spans="1:18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70"/>
        <v>350.16666666666663</v>
      </c>
      <c r="P2301">
        <f t="shared" si="71"/>
        <v>75.035714285714292</v>
      </c>
      <c r="Q2301" t="s">
        <v>8325</v>
      </c>
      <c r="R2301" t="s">
        <v>8326</v>
      </c>
    </row>
    <row r="2302" spans="1:18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70"/>
        <v>101.25</v>
      </c>
      <c r="P2302">
        <f t="shared" si="71"/>
        <v>115.71428571428571</v>
      </c>
      <c r="Q2302" t="s">
        <v>8325</v>
      </c>
      <c r="R2302" t="s">
        <v>8326</v>
      </c>
    </row>
    <row r="2303" spans="1:18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70"/>
        <v>133.6044</v>
      </c>
      <c r="P2303">
        <f t="shared" si="71"/>
        <v>31.659810426540286</v>
      </c>
      <c r="Q2303" t="s">
        <v>8325</v>
      </c>
      <c r="R2303" t="s">
        <v>8329</v>
      </c>
    </row>
    <row r="2304" spans="1:18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70"/>
        <v>170.65217391304347</v>
      </c>
      <c r="P2304">
        <f t="shared" si="71"/>
        <v>46.176470588235297</v>
      </c>
      <c r="Q2304" t="s">
        <v>8325</v>
      </c>
      <c r="R2304" t="s">
        <v>8329</v>
      </c>
    </row>
    <row r="2305" spans="1:18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70"/>
        <v>109.35829457364341</v>
      </c>
      <c r="P2305">
        <f t="shared" si="71"/>
        <v>68.481650485436887</v>
      </c>
      <c r="Q2305" t="s">
        <v>8325</v>
      </c>
      <c r="R2305" t="s">
        <v>8329</v>
      </c>
    </row>
    <row r="2306" spans="1:18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70"/>
        <v>100.70033333333335</v>
      </c>
      <c r="P2306">
        <f t="shared" si="71"/>
        <v>53.469203539823013</v>
      </c>
      <c r="Q2306" t="s">
        <v>8325</v>
      </c>
      <c r="R2306" t="s">
        <v>8329</v>
      </c>
    </row>
    <row r="2307" spans="1:18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72">E2307/D2307*100</f>
        <v>101.22777777777779</v>
      </c>
      <c r="P2307">
        <f t="shared" ref="P2307:P2370" si="73">E2307/L2307</f>
        <v>109.10778443113773</v>
      </c>
      <c r="Q2307" t="s">
        <v>8325</v>
      </c>
      <c r="R2307" t="s">
        <v>8329</v>
      </c>
    </row>
    <row r="2308" spans="1:18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72"/>
        <v>106.75857142857143</v>
      </c>
      <c r="P2308">
        <f t="shared" si="73"/>
        <v>51.185616438356163</v>
      </c>
      <c r="Q2308" t="s">
        <v>8325</v>
      </c>
      <c r="R2308" t="s">
        <v>8329</v>
      </c>
    </row>
    <row r="2309" spans="1:18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72"/>
        <v>106.65777537961894</v>
      </c>
      <c r="P2309">
        <f t="shared" si="73"/>
        <v>27.936800000000002</v>
      </c>
      <c r="Q2309" t="s">
        <v>8325</v>
      </c>
      <c r="R2309" t="s">
        <v>8329</v>
      </c>
    </row>
    <row r="2310" spans="1:18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72"/>
        <v>101.30622</v>
      </c>
      <c r="P2310">
        <f t="shared" si="73"/>
        <v>82.496921824104234</v>
      </c>
      <c r="Q2310" t="s">
        <v>8325</v>
      </c>
      <c r="R2310" t="s">
        <v>8329</v>
      </c>
    </row>
    <row r="2311" spans="1:18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72"/>
        <v>106.67450000000001</v>
      </c>
      <c r="P2311">
        <f t="shared" si="73"/>
        <v>59.817476635514019</v>
      </c>
      <c r="Q2311" t="s">
        <v>8325</v>
      </c>
      <c r="R2311" t="s">
        <v>8329</v>
      </c>
    </row>
    <row r="2312" spans="1:18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72"/>
        <v>428.83978378378379</v>
      </c>
      <c r="P2312">
        <f t="shared" si="73"/>
        <v>64.816470588235291</v>
      </c>
      <c r="Q2312" t="s">
        <v>8325</v>
      </c>
      <c r="R2312" t="s">
        <v>8329</v>
      </c>
    </row>
    <row r="2313" spans="1:18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72"/>
        <v>104.11111111111111</v>
      </c>
      <c r="P2313">
        <f t="shared" si="73"/>
        <v>90.09615384615384</v>
      </c>
      <c r="Q2313" t="s">
        <v>8325</v>
      </c>
      <c r="R2313" t="s">
        <v>8329</v>
      </c>
    </row>
    <row r="2314" spans="1:18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72"/>
        <v>107.86666666666666</v>
      </c>
      <c r="P2314">
        <f t="shared" si="73"/>
        <v>40.962025316455694</v>
      </c>
      <c r="Q2314" t="s">
        <v>8325</v>
      </c>
      <c r="R2314" t="s">
        <v>8329</v>
      </c>
    </row>
    <row r="2315" spans="1:18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72"/>
        <v>175.84040000000002</v>
      </c>
      <c r="P2315">
        <f t="shared" si="73"/>
        <v>56.000127388535034</v>
      </c>
      <c r="Q2315" t="s">
        <v>8325</v>
      </c>
      <c r="R2315" t="s">
        <v>8329</v>
      </c>
    </row>
    <row r="2316" spans="1:18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72"/>
        <v>156.97</v>
      </c>
      <c r="P2316">
        <f t="shared" si="73"/>
        <v>37.672800000000002</v>
      </c>
      <c r="Q2316" t="s">
        <v>8325</v>
      </c>
      <c r="R2316" t="s">
        <v>8329</v>
      </c>
    </row>
    <row r="2317" spans="1:18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72"/>
        <v>102.60000000000001</v>
      </c>
      <c r="P2317">
        <f t="shared" si="73"/>
        <v>40.078125</v>
      </c>
      <c r="Q2317" t="s">
        <v>8325</v>
      </c>
      <c r="R2317" t="s">
        <v>8329</v>
      </c>
    </row>
    <row r="2318" spans="1:18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72"/>
        <v>104.04266666666666</v>
      </c>
      <c r="P2318">
        <f t="shared" si="73"/>
        <v>78.031999999999996</v>
      </c>
      <c r="Q2318" t="s">
        <v>8325</v>
      </c>
      <c r="R2318" t="s">
        <v>8329</v>
      </c>
    </row>
    <row r="2319" spans="1:18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72"/>
        <v>104</v>
      </c>
      <c r="P2319">
        <f t="shared" si="73"/>
        <v>18.90909090909091</v>
      </c>
      <c r="Q2319" t="s">
        <v>8325</v>
      </c>
      <c r="R2319" t="s">
        <v>8329</v>
      </c>
    </row>
    <row r="2320" spans="1:18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72"/>
        <v>121.05999999999999</v>
      </c>
      <c r="P2320">
        <f t="shared" si="73"/>
        <v>37.134969325153371</v>
      </c>
      <c r="Q2320" t="s">
        <v>8325</v>
      </c>
      <c r="R2320" t="s">
        <v>8329</v>
      </c>
    </row>
    <row r="2321" spans="1:18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72"/>
        <v>107.69999999999999</v>
      </c>
      <c r="P2321">
        <f t="shared" si="73"/>
        <v>41.961038961038959</v>
      </c>
      <c r="Q2321" t="s">
        <v>8325</v>
      </c>
      <c r="R2321" t="s">
        <v>8329</v>
      </c>
    </row>
    <row r="2322" spans="1:18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72"/>
        <v>108.66</v>
      </c>
      <c r="P2322">
        <f t="shared" si="73"/>
        <v>61.044943820224717</v>
      </c>
      <c r="Q2322" t="s">
        <v>8325</v>
      </c>
      <c r="R2322" t="s">
        <v>8329</v>
      </c>
    </row>
    <row r="2323" spans="1:18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72"/>
        <v>39.120962394619681</v>
      </c>
      <c r="P2323">
        <f t="shared" si="73"/>
        <v>64.53125</v>
      </c>
      <c r="Q2323" t="s">
        <v>8336</v>
      </c>
      <c r="R2323" t="s">
        <v>8352</v>
      </c>
    </row>
    <row r="2324" spans="1:18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72"/>
        <v>3.1481481481481479</v>
      </c>
      <c r="P2324">
        <f t="shared" si="73"/>
        <v>21.25</v>
      </c>
      <c r="Q2324" t="s">
        <v>8336</v>
      </c>
      <c r="R2324" t="s">
        <v>8352</v>
      </c>
    </row>
    <row r="2325" spans="1:18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72"/>
        <v>48</v>
      </c>
      <c r="P2325">
        <f t="shared" si="73"/>
        <v>30</v>
      </c>
      <c r="Q2325" t="s">
        <v>8336</v>
      </c>
      <c r="R2325" t="s">
        <v>8352</v>
      </c>
    </row>
    <row r="2326" spans="1:18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72"/>
        <v>20.733333333333334</v>
      </c>
      <c r="P2326">
        <f t="shared" si="73"/>
        <v>25.491803278688526</v>
      </c>
      <c r="Q2326" t="s">
        <v>8336</v>
      </c>
      <c r="R2326" t="s">
        <v>8352</v>
      </c>
    </row>
    <row r="2327" spans="1:18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72"/>
        <v>8</v>
      </c>
      <c r="P2327">
        <f t="shared" si="73"/>
        <v>11.428571428571429</v>
      </c>
      <c r="Q2327" t="s">
        <v>8336</v>
      </c>
      <c r="R2327" t="s">
        <v>8352</v>
      </c>
    </row>
    <row r="2328" spans="1:18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72"/>
        <v>0.72</v>
      </c>
      <c r="P2328">
        <f t="shared" si="73"/>
        <v>108</v>
      </c>
      <c r="Q2328" t="s">
        <v>8336</v>
      </c>
      <c r="R2328" t="s">
        <v>8352</v>
      </c>
    </row>
    <row r="2329" spans="1:18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72"/>
        <v>526.09431428571429</v>
      </c>
      <c r="P2329">
        <f t="shared" si="73"/>
        <v>54.883162444113267</v>
      </c>
      <c r="Q2329" t="s">
        <v>8336</v>
      </c>
      <c r="R2329" t="s">
        <v>8352</v>
      </c>
    </row>
    <row r="2330" spans="1:18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72"/>
        <v>254.45000000000002</v>
      </c>
      <c r="P2330">
        <f t="shared" si="73"/>
        <v>47.383612662942269</v>
      </c>
      <c r="Q2330" t="s">
        <v>8336</v>
      </c>
      <c r="R2330" t="s">
        <v>8352</v>
      </c>
    </row>
    <row r="2331" spans="1:18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72"/>
        <v>105.91999999999999</v>
      </c>
      <c r="P2331">
        <f t="shared" si="73"/>
        <v>211.84</v>
      </c>
      <c r="Q2331" t="s">
        <v>8336</v>
      </c>
      <c r="R2331" t="s">
        <v>8352</v>
      </c>
    </row>
    <row r="2332" spans="1:18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72"/>
        <v>102.42285714285715</v>
      </c>
      <c r="P2332">
        <f t="shared" si="73"/>
        <v>219.92638036809817</v>
      </c>
      <c r="Q2332" t="s">
        <v>8336</v>
      </c>
      <c r="R2332" t="s">
        <v>8352</v>
      </c>
    </row>
    <row r="2333" spans="1:18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72"/>
        <v>144.31375</v>
      </c>
      <c r="P2333">
        <f t="shared" si="73"/>
        <v>40.795406360424032</v>
      </c>
      <c r="Q2333" t="s">
        <v>8336</v>
      </c>
      <c r="R2333" t="s">
        <v>8352</v>
      </c>
    </row>
    <row r="2334" spans="1:18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72"/>
        <v>106.30800000000001</v>
      </c>
      <c r="P2334">
        <f t="shared" si="73"/>
        <v>75.502840909090907</v>
      </c>
      <c r="Q2334" t="s">
        <v>8336</v>
      </c>
      <c r="R2334" t="s">
        <v>8352</v>
      </c>
    </row>
    <row r="2335" spans="1:18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72"/>
        <v>212.16666666666666</v>
      </c>
      <c r="P2335">
        <f t="shared" si="73"/>
        <v>13.542553191489361</v>
      </c>
      <c r="Q2335" t="s">
        <v>8336</v>
      </c>
      <c r="R2335" t="s">
        <v>8352</v>
      </c>
    </row>
    <row r="2336" spans="1:18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72"/>
        <v>101.95</v>
      </c>
      <c r="P2336">
        <f t="shared" si="73"/>
        <v>60.865671641791046</v>
      </c>
      <c r="Q2336" t="s">
        <v>8336</v>
      </c>
      <c r="R2336" t="s">
        <v>8352</v>
      </c>
    </row>
    <row r="2337" spans="1:18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72"/>
        <v>102.27200000000001</v>
      </c>
      <c r="P2337">
        <f t="shared" si="73"/>
        <v>115.69230769230769</v>
      </c>
      <c r="Q2337" t="s">
        <v>8336</v>
      </c>
      <c r="R2337" t="s">
        <v>8352</v>
      </c>
    </row>
    <row r="2338" spans="1:18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72"/>
        <v>520.73254999999995</v>
      </c>
      <c r="P2338">
        <f t="shared" si="73"/>
        <v>48.104623556581984</v>
      </c>
      <c r="Q2338" t="s">
        <v>8336</v>
      </c>
      <c r="R2338" t="s">
        <v>8352</v>
      </c>
    </row>
    <row r="2339" spans="1:18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72"/>
        <v>110.65833333333333</v>
      </c>
      <c r="P2339">
        <f t="shared" si="73"/>
        <v>74.184357541899445</v>
      </c>
      <c r="Q2339" t="s">
        <v>8336</v>
      </c>
      <c r="R2339" t="s">
        <v>8352</v>
      </c>
    </row>
    <row r="2340" spans="1:18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72"/>
        <v>101.14333333333335</v>
      </c>
      <c r="P2340">
        <f t="shared" si="73"/>
        <v>123.34552845528455</v>
      </c>
      <c r="Q2340" t="s">
        <v>8336</v>
      </c>
      <c r="R2340" t="s">
        <v>8352</v>
      </c>
    </row>
    <row r="2341" spans="1:18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72"/>
        <v>294.20799999999997</v>
      </c>
      <c r="P2341">
        <f t="shared" si="73"/>
        <v>66.623188405797094</v>
      </c>
      <c r="Q2341" t="s">
        <v>8336</v>
      </c>
      <c r="R2341" t="s">
        <v>8352</v>
      </c>
    </row>
    <row r="2342" spans="1:18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72"/>
        <v>105.77749999999999</v>
      </c>
      <c r="P2342">
        <f t="shared" si="73"/>
        <v>104.99007444168734</v>
      </c>
      <c r="Q2342" t="s">
        <v>8336</v>
      </c>
      <c r="R2342" t="s">
        <v>8352</v>
      </c>
    </row>
    <row r="2343" spans="1:18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72"/>
        <v>0</v>
      </c>
      <c r="P2343" t="e">
        <f t="shared" si="73"/>
        <v>#DIV/0!</v>
      </c>
      <c r="Q2343" t="s">
        <v>8319</v>
      </c>
      <c r="R2343" t="s">
        <v>8320</v>
      </c>
    </row>
    <row r="2344" spans="1:18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72"/>
        <v>0</v>
      </c>
      <c r="P2344" t="e">
        <f t="shared" si="73"/>
        <v>#DIV/0!</v>
      </c>
      <c r="Q2344" t="s">
        <v>8319</v>
      </c>
      <c r="R2344" t="s">
        <v>8320</v>
      </c>
    </row>
    <row r="2345" spans="1:18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72"/>
        <v>3</v>
      </c>
      <c r="P2345">
        <f t="shared" si="73"/>
        <v>300</v>
      </c>
      <c r="Q2345" t="s">
        <v>8319</v>
      </c>
      <c r="R2345" t="s">
        <v>8320</v>
      </c>
    </row>
    <row r="2346" spans="1:18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72"/>
        <v>0.1</v>
      </c>
      <c r="P2346">
        <f t="shared" si="73"/>
        <v>1</v>
      </c>
      <c r="Q2346" t="s">
        <v>8319</v>
      </c>
      <c r="R2346" t="s">
        <v>8320</v>
      </c>
    </row>
    <row r="2347" spans="1:18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72"/>
        <v>0</v>
      </c>
      <c r="P2347" t="e">
        <f t="shared" si="73"/>
        <v>#DIV/0!</v>
      </c>
      <c r="Q2347" t="s">
        <v>8319</v>
      </c>
      <c r="R2347" t="s">
        <v>8320</v>
      </c>
    </row>
    <row r="2348" spans="1:18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72"/>
        <v>6.5000000000000002E-2</v>
      </c>
      <c r="P2348">
        <f t="shared" si="73"/>
        <v>13</v>
      </c>
      <c r="Q2348" t="s">
        <v>8319</v>
      </c>
      <c r="R2348" t="s">
        <v>8320</v>
      </c>
    </row>
    <row r="2349" spans="1:18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72"/>
        <v>1.5</v>
      </c>
      <c r="P2349">
        <f t="shared" si="73"/>
        <v>15</v>
      </c>
      <c r="Q2349" t="s">
        <v>8319</v>
      </c>
      <c r="R2349" t="s">
        <v>8320</v>
      </c>
    </row>
    <row r="2350" spans="1:18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72"/>
        <v>0.38571428571428573</v>
      </c>
      <c r="P2350">
        <f t="shared" si="73"/>
        <v>54</v>
      </c>
      <c r="Q2350" t="s">
        <v>8319</v>
      </c>
      <c r="R2350" t="s">
        <v>8320</v>
      </c>
    </row>
    <row r="2351" spans="1:18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72"/>
        <v>0</v>
      </c>
      <c r="P2351" t="e">
        <f t="shared" si="73"/>
        <v>#DIV/0!</v>
      </c>
      <c r="Q2351" t="s">
        <v>8319</v>
      </c>
      <c r="R2351" t="s">
        <v>8320</v>
      </c>
    </row>
    <row r="2352" spans="1:18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72"/>
        <v>0</v>
      </c>
      <c r="P2352" t="e">
        <f t="shared" si="73"/>
        <v>#DIV/0!</v>
      </c>
      <c r="Q2352" t="s">
        <v>8319</v>
      </c>
      <c r="R2352" t="s">
        <v>8320</v>
      </c>
    </row>
    <row r="2353" spans="1:18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72"/>
        <v>0.5714285714285714</v>
      </c>
      <c r="P2353">
        <f t="shared" si="73"/>
        <v>15.428571428571429</v>
      </c>
      <c r="Q2353" t="s">
        <v>8319</v>
      </c>
      <c r="R2353" t="s">
        <v>8320</v>
      </c>
    </row>
    <row r="2354" spans="1:18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72"/>
        <v>0</v>
      </c>
      <c r="P2354" t="e">
        <f t="shared" si="73"/>
        <v>#DIV/0!</v>
      </c>
      <c r="Q2354" t="s">
        <v>8319</v>
      </c>
      <c r="R2354" t="s">
        <v>8320</v>
      </c>
    </row>
    <row r="2355" spans="1:18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72"/>
        <v>0</v>
      </c>
      <c r="P2355" t="e">
        <f t="shared" si="73"/>
        <v>#DIV/0!</v>
      </c>
      <c r="Q2355" t="s">
        <v>8319</v>
      </c>
      <c r="R2355" t="s">
        <v>8320</v>
      </c>
    </row>
    <row r="2356" spans="1:18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72"/>
        <v>7.1428571428571425E-2</v>
      </c>
      <c r="P2356">
        <f t="shared" si="73"/>
        <v>25</v>
      </c>
      <c r="Q2356" t="s">
        <v>8319</v>
      </c>
      <c r="R2356" t="s">
        <v>8320</v>
      </c>
    </row>
    <row r="2357" spans="1:18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72"/>
        <v>0.6875</v>
      </c>
      <c r="P2357">
        <f t="shared" si="73"/>
        <v>27.5</v>
      </c>
      <c r="Q2357" t="s">
        <v>8319</v>
      </c>
      <c r="R2357" t="s">
        <v>8320</v>
      </c>
    </row>
    <row r="2358" spans="1:18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72"/>
        <v>0</v>
      </c>
      <c r="P2358" t="e">
        <f t="shared" si="73"/>
        <v>#DIV/0!</v>
      </c>
      <c r="Q2358" t="s">
        <v>8319</v>
      </c>
      <c r="R2358" t="s">
        <v>8320</v>
      </c>
    </row>
    <row r="2359" spans="1:18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72"/>
        <v>0</v>
      </c>
      <c r="P2359" t="e">
        <f t="shared" si="73"/>
        <v>#DIV/0!</v>
      </c>
      <c r="Q2359" t="s">
        <v>8319</v>
      </c>
      <c r="R2359" t="s">
        <v>8320</v>
      </c>
    </row>
    <row r="2360" spans="1:18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72"/>
        <v>0</v>
      </c>
      <c r="P2360" t="e">
        <f t="shared" si="73"/>
        <v>#DIV/0!</v>
      </c>
      <c r="Q2360" t="s">
        <v>8319</v>
      </c>
      <c r="R2360" t="s">
        <v>8320</v>
      </c>
    </row>
    <row r="2361" spans="1:18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72"/>
        <v>14.680000000000001</v>
      </c>
      <c r="P2361">
        <f t="shared" si="73"/>
        <v>367</v>
      </c>
      <c r="Q2361" t="s">
        <v>8319</v>
      </c>
      <c r="R2361" t="s">
        <v>8320</v>
      </c>
    </row>
    <row r="2362" spans="1:18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72"/>
        <v>0.04</v>
      </c>
      <c r="P2362">
        <f t="shared" si="73"/>
        <v>2</v>
      </c>
      <c r="Q2362" t="s">
        <v>8319</v>
      </c>
      <c r="R2362" t="s">
        <v>8320</v>
      </c>
    </row>
    <row r="2363" spans="1:18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72"/>
        <v>0</v>
      </c>
      <c r="P2363" t="e">
        <f t="shared" si="73"/>
        <v>#DIV/0!</v>
      </c>
      <c r="Q2363" t="s">
        <v>8319</v>
      </c>
      <c r="R2363" t="s">
        <v>8320</v>
      </c>
    </row>
    <row r="2364" spans="1:18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72"/>
        <v>28.571428571428569</v>
      </c>
      <c r="P2364">
        <f t="shared" si="73"/>
        <v>60</v>
      </c>
      <c r="Q2364" t="s">
        <v>8319</v>
      </c>
      <c r="R2364" t="s">
        <v>8320</v>
      </c>
    </row>
    <row r="2365" spans="1:18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72"/>
        <v>0</v>
      </c>
      <c r="P2365" t="e">
        <f t="shared" si="73"/>
        <v>#DIV/0!</v>
      </c>
      <c r="Q2365" t="s">
        <v>8319</v>
      </c>
      <c r="R2365" t="s">
        <v>8320</v>
      </c>
    </row>
    <row r="2366" spans="1:18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72"/>
        <v>0</v>
      </c>
      <c r="P2366" t="e">
        <f t="shared" si="73"/>
        <v>#DIV/0!</v>
      </c>
      <c r="Q2366" t="s">
        <v>8319</v>
      </c>
      <c r="R2366" t="s">
        <v>8320</v>
      </c>
    </row>
    <row r="2367" spans="1:18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72"/>
        <v>0</v>
      </c>
      <c r="P2367" t="e">
        <f t="shared" si="73"/>
        <v>#DIV/0!</v>
      </c>
      <c r="Q2367" t="s">
        <v>8319</v>
      </c>
      <c r="R2367" t="s">
        <v>8320</v>
      </c>
    </row>
    <row r="2368" spans="1:18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72"/>
        <v>10.52</v>
      </c>
      <c r="P2368">
        <f t="shared" si="73"/>
        <v>97.407407407407405</v>
      </c>
      <c r="Q2368" t="s">
        <v>8319</v>
      </c>
      <c r="R2368" t="s">
        <v>8320</v>
      </c>
    </row>
    <row r="2369" spans="1:18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72"/>
        <v>1.34</v>
      </c>
      <c r="P2369">
        <f t="shared" si="73"/>
        <v>47.857142857142854</v>
      </c>
      <c r="Q2369" t="s">
        <v>8319</v>
      </c>
      <c r="R2369" t="s">
        <v>8320</v>
      </c>
    </row>
    <row r="2370" spans="1:18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72"/>
        <v>0.25</v>
      </c>
      <c r="P2370">
        <f t="shared" si="73"/>
        <v>50</v>
      </c>
      <c r="Q2370" t="s">
        <v>8319</v>
      </c>
      <c r="R2370" t="s">
        <v>8320</v>
      </c>
    </row>
    <row r="2371" spans="1:18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74">E2371/D2371*100</f>
        <v>0</v>
      </c>
      <c r="P2371" t="e">
        <f t="shared" ref="P2371:P2434" si="75">E2371/L2371</f>
        <v>#DIV/0!</v>
      </c>
      <c r="Q2371" t="s">
        <v>8319</v>
      </c>
      <c r="R2371" t="s">
        <v>8320</v>
      </c>
    </row>
    <row r="2372" spans="1:18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74"/>
        <v>0.32800000000000001</v>
      </c>
      <c r="P2372">
        <f t="shared" si="75"/>
        <v>20.5</v>
      </c>
      <c r="Q2372" t="s">
        <v>8319</v>
      </c>
      <c r="R2372" t="s">
        <v>8320</v>
      </c>
    </row>
    <row r="2373" spans="1:18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74"/>
        <v>0</v>
      </c>
      <c r="P2373" t="e">
        <f t="shared" si="75"/>
        <v>#DIV/0!</v>
      </c>
      <c r="Q2373" t="s">
        <v>8319</v>
      </c>
      <c r="R2373" t="s">
        <v>8320</v>
      </c>
    </row>
    <row r="2374" spans="1:18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74"/>
        <v>3.2727272727272729</v>
      </c>
      <c r="P2374">
        <f t="shared" si="75"/>
        <v>30</v>
      </c>
      <c r="Q2374" t="s">
        <v>8319</v>
      </c>
      <c r="R2374" t="s">
        <v>8320</v>
      </c>
    </row>
    <row r="2375" spans="1:18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74"/>
        <v>5.8823529411764705E-3</v>
      </c>
      <c r="P2375">
        <f t="shared" si="75"/>
        <v>50</v>
      </c>
      <c r="Q2375" t="s">
        <v>8319</v>
      </c>
      <c r="R2375" t="s">
        <v>8320</v>
      </c>
    </row>
    <row r="2376" spans="1:18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74"/>
        <v>4.5454545454545456E-2</v>
      </c>
      <c r="P2376">
        <f t="shared" si="75"/>
        <v>10</v>
      </c>
      <c r="Q2376" t="s">
        <v>8319</v>
      </c>
      <c r="R2376" t="s">
        <v>8320</v>
      </c>
    </row>
    <row r="2377" spans="1:18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74"/>
        <v>0</v>
      </c>
      <c r="P2377" t="e">
        <f t="shared" si="75"/>
        <v>#DIV/0!</v>
      </c>
      <c r="Q2377" t="s">
        <v>8319</v>
      </c>
      <c r="R2377" t="s">
        <v>8320</v>
      </c>
    </row>
    <row r="2378" spans="1:18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74"/>
        <v>10.877666666666666</v>
      </c>
      <c r="P2378">
        <f t="shared" si="75"/>
        <v>81.582499999999996</v>
      </c>
      <c r="Q2378" t="s">
        <v>8319</v>
      </c>
      <c r="R2378" t="s">
        <v>8320</v>
      </c>
    </row>
    <row r="2379" spans="1:18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74"/>
        <v>0</v>
      </c>
      <c r="P2379" t="e">
        <f t="shared" si="75"/>
        <v>#DIV/0!</v>
      </c>
      <c r="Q2379" t="s">
        <v>8319</v>
      </c>
      <c r="R2379" t="s">
        <v>8320</v>
      </c>
    </row>
    <row r="2380" spans="1:18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74"/>
        <v>0</v>
      </c>
      <c r="P2380" t="e">
        <f t="shared" si="75"/>
        <v>#DIV/0!</v>
      </c>
      <c r="Q2380" t="s">
        <v>8319</v>
      </c>
      <c r="R2380" t="s">
        <v>8320</v>
      </c>
    </row>
    <row r="2381" spans="1:18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74"/>
        <v>0</v>
      </c>
      <c r="P2381" t="e">
        <f t="shared" si="75"/>
        <v>#DIV/0!</v>
      </c>
      <c r="Q2381" t="s">
        <v>8319</v>
      </c>
      <c r="R2381" t="s">
        <v>8320</v>
      </c>
    </row>
    <row r="2382" spans="1:18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74"/>
        <v>0.36666666666666664</v>
      </c>
      <c r="P2382">
        <f t="shared" si="75"/>
        <v>18.333333333333332</v>
      </c>
      <c r="Q2382" t="s">
        <v>8319</v>
      </c>
      <c r="R2382" t="s">
        <v>8320</v>
      </c>
    </row>
    <row r="2383" spans="1:18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74"/>
        <v>1.8193398957730169</v>
      </c>
      <c r="P2383">
        <f t="shared" si="75"/>
        <v>224.42857142857142</v>
      </c>
      <c r="Q2383" t="s">
        <v>8319</v>
      </c>
      <c r="R2383" t="s">
        <v>8320</v>
      </c>
    </row>
    <row r="2384" spans="1:18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74"/>
        <v>2.5</v>
      </c>
      <c r="P2384">
        <f t="shared" si="75"/>
        <v>37.5</v>
      </c>
      <c r="Q2384" t="s">
        <v>8319</v>
      </c>
      <c r="R2384" t="s">
        <v>8320</v>
      </c>
    </row>
    <row r="2385" spans="1:18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74"/>
        <v>4.3499999999999996</v>
      </c>
      <c r="P2385">
        <f t="shared" si="75"/>
        <v>145</v>
      </c>
      <c r="Q2385" t="s">
        <v>8319</v>
      </c>
      <c r="R2385" t="s">
        <v>8320</v>
      </c>
    </row>
    <row r="2386" spans="1:18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74"/>
        <v>0.8</v>
      </c>
      <c r="P2386">
        <f t="shared" si="75"/>
        <v>1</v>
      </c>
      <c r="Q2386" t="s">
        <v>8319</v>
      </c>
      <c r="R2386" t="s">
        <v>8320</v>
      </c>
    </row>
    <row r="2387" spans="1:18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74"/>
        <v>1.2123076923076923</v>
      </c>
      <c r="P2387">
        <f t="shared" si="75"/>
        <v>112.57142857142857</v>
      </c>
      <c r="Q2387" t="s">
        <v>8319</v>
      </c>
      <c r="R2387" t="s">
        <v>8320</v>
      </c>
    </row>
    <row r="2388" spans="1:18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74"/>
        <v>0</v>
      </c>
      <c r="P2388" t="e">
        <f t="shared" si="75"/>
        <v>#DIV/0!</v>
      </c>
      <c r="Q2388" t="s">
        <v>8319</v>
      </c>
      <c r="R2388" t="s">
        <v>8320</v>
      </c>
    </row>
    <row r="2389" spans="1:18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74"/>
        <v>0.68399999999999994</v>
      </c>
      <c r="P2389">
        <f t="shared" si="75"/>
        <v>342</v>
      </c>
      <c r="Q2389" t="s">
        <v>8319</v>
      </c>
      <c r="R2389" t="s">
        <v>8320</v>
      </c>
    </row>
    <row r="2390" spans="1:18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74"/>
        <v>1.2513513513513512</v>
      </c>
      <c r="P2390">
        <f t="shared" si="75"/>
        <v>57.875</v>
      </c>
      <c r="Q2390" t="s">
        <v>8319</v>
      </c>
      <c r="R2390" t="s">
        <v>8320</v>
      </c>
    </row>
    <row r="2391" spans="1:18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74"/>
        <v>0.1875</v>
      </c>
      <c r="P2391">
        <f t="shared" si="75"/>
        <v>30</v>
      </c>
      <c r="Q2391" t="s">
        <v>8319</v>
      </c>
      <c r="R2391" t="s">
        <v>8320</v>
      </c>
    </row>
    <row r="2392" spans="1:18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74"/>
        <v>0</v>
      </c>
      <c r="P2392" t="e">
        <f t="shared" si="75"/>
        <v>#DIV/0!</v>
      </c>
      <c r="Q2392" t="s">
        <v>8319</v>
      </c>
      <c r="R2392" t="s">
        <v>8320</v>
      </c>
    </row>
    <row r="2393" spans="1:18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74"/>
        <v>0.125</v>
      </c>
      <c r="P2393">
        <f t="shared" si="75"/>
        <v>25</v>
      </c>
      <c r="Q2393" t="s">
        <v>8319</v>
      </c>
      <c r="R2393" t="s">
        <v>8320</v>
      </c>
    </row>
    <row r="2394" spans="1:18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74"/>
        <v>0</v>
      </c>
      <c r="P2394" t="e">
        <f t="shared" si="75"/>
        <v>#DIV/0!</v>
      </c>
      <c r="Q2394" t="s">
        <v>8319</v>
      </c>
      <c r="R2394" t="s">
        <v>8320</v>
      </c>
    </row>
    <row r="2395" spans="1:18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74"/>
        <v>0.05</v>
      </c>
      <c r="P2395">
        <f t="shared" si="75"/>
        <v>50</v>
      </c>
      <c r="Q2395" t="s">
        <v>8319</v>
      </c>
      <c r="R2395" t="s">
        <v>8320</v>
      </c>
    </row>
    <row r="2396" spans="1:18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74"/>
        <v>0.06</v>
      </c>
      <c r="P2396">
        <f t="shared" si="75"/>
        <v>1.5</v>
      </c>
      <c r="Q2396" t="s">
        <v>8319</v>
      </c>
      <c r="R2396" t="s">
        <v>8320</v>
      </c>
    </row>
    <row r="2397" spans="1:18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74"/>
        <v>0</v>
      </c>
      <c r="P2397" t="e">
        <f t="shared" si="75"/>
        <v>#DIV/0!</v>
      </c>
      <c r="Q2397" t="s">
        <v>8319</v>
      </c>
      <c r="R2397" t="s">
        <v>8320</v>
      </c>
    </row>
    <row r="2398" spans="1:18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74"/>
        <v>0.2</v>
      </c>
      <c r="P2398">
        <f t="shared" si="75"/>
        <v>10</v>
      </c>
      <c r="Q2398" t="s">
        <v>8319</v>
      </c>
      <c r="R2398" t="s">
        <v>8320</v>
      </c>
    </row>
    <row r="2399" spans="1:18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74"/>
        <v>0</v>
      </c>
      <c r="P2399" t="e">
        <f t="shared" si="75"/>
        <v>#DIV/0!</v>
      </c>
      <c r="Q2399" t="s">
        <v>8319</v>
      </c>
      <c r="R2399" t="s">
        <v>8320</v>
      </c>
    </row>
    <row r="2400" spans="1:18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74"/>
        <v>0</v>
      </c>
      <c r="P2400" t="e">
        <f t="shared" si="75"/>
        <v>#DIV/0!</v>
      </c>
      <c r="Q2400" t="s">
        <v>8319</v>
      </c>
      <c r="R2400" t="s">
        <v>8320</v>
      </c>
    </row>
    <row r="2401" spans="1:18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74"/>
        <v>0</v>
      </c>
      <c r="P2401" t="e">
        <f t="shared" si="75"/>
        <v>#DIV/0!</v>
      </c>
      <c r="Q2401" t="s">
        <v>8319</v>
      </c>
      <c r="R2401" t="s">
        <v>8320</v>
      </c>
    </row>
    <row r="2402" spans="1:18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74"/>
        <v>0</v>
      </c>
      <c r="P2402" t="e">
        <f t="shared" si="75"/>
        <v>#DIV/0!</v>
      </c>
      <c r="Q2402" t="s">
        <v>8319</v>
      </c>
      <c r="R2402" t="s">
        <v>8320</v>
      </c>
    </row>
    <row r="2403" spans="1:18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74"/>
        <v>0.71785714285714286</v>
      </c>
      <c r="P2403">
        <f t="shared" si="75"/>
        <v>22.333333333333332</v>
      </c>
      <c r="Q2403" t="s">
        <v>8336</v>
      </c>
      <c r="R2403" t="s">
        <v>8337</v>
      </c>
    </row>
    <row r="2404" spans="1:18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74"/>
        <v>0.43333333333333329</v>
      </c>
      <c r="P2404">
        <f t="shared" si="75"/>
        <v>52</v>
      </c>
      <c r="Q2404" t="s">
        <v>8336</v>
      </c>
      <c r="R2404" t="s">
        <v>8337</v>
      </c>
    </row>
    <row r="2405" spans="1:18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74"/>
        <v>16.833333333333332</v>
      </c>
      <c r="P2405">
        <f t="shared" si="75"/>
        <v>16.833333333333332</v>
      </c>
      <c r="Q2405" t="s">
        <v>8336</v>
      </c>
      <c r="R2405" t="s">
        <v>8337</v>
      </c>
    </row>
    <row r="2406" spans="1:18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74"/>
        <v>0</v>
      </c>
      <c r="P2406" t="e">
        <f t="shared" si="75"/>
        <v>#DIV/0!</v>
      </c>
      <c r="Q2406" t="s">
        <v>8336</v>
      </c>
      <c r="R2406" t="s">
        <v>8337</v>
      </c>
    </row>
    <row r="2407" spans="1:18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74"/>
        <v>22.52</v>
      </c>
      <c r="P2407">
        <f t="shared" si="75"/>
        <v>56.3</v>
      </c>
      <c r="Q2407" t="s">
        <v>8336</v>
      </c>
      <c r="R2407" t="s">
        <v>8337</v>
      </c>
    </row>
    <row r="2408" spans="1:18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74"/>
        <v>41.384615384615387</v>
      </c>
      <c r="P2408">
        <f t="shared" si="75"/>
        <v>84.0625</v>
      </c>
      <c r="Q2408" t="s">
        <v>8336</v>
      </c>
      <c r="R2408" t="s">
        <v>8337</v>
      </c>
    </row>
    <row r="2409" spans="1:18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74"/>
        <v>25.259090909090908</v>
      </c>
      <c r="P2409">
        <f t="shared" si="75"/>
        <v>168.39393939393941</v>
      </c>
      <c r="Q2409" t="s">
        <v>8336</v>
      </c>
      <c r="R2409" t="s">
        <v>8337</v>
      </c>
    </row>
    <row r="2410" spans="1:18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74"/>
        <v>0.2</v>
      </c>
      <c r="P2410">
        <f t="shared" si="75"/>
        <v>15</v>
      </c>
      <c r="Q2410" t="s">
        <v>8336</v>
      </c>
      <c r="R2410" t="s">
        <v>8337</v>
      </c>
    </row>
    <row r="2411" spans="1:18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74"/>
        <v>1.8399999999999999</v>
      </c>
      <c r="P2411">
        <f t="shared" si="75"/>
        <v>76.666666666666671</v>
      </c>
      <c r="Q2411" t="s">
        <v>8336</v>
      </c>
      <c r="R2411" t="s">
        <v>8337</v>
      </c>
    </row>
    <row r="2412" spans="1:18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74"/>
        <v>0</v>
      </c>
      <c r="P2412" t="e">
        <f t="shared" si="75"/>
        <v>#DIV/0!</v>
      </c>
      <c r="Q2412" t="s">
        <v>8336</v>
      </c>
      <c r="R2412" t="s">
        <v>8337</v>
      </c>
    </row>
    <row r="2413" spans="1:18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74"/>
        <v>0.60399999999999998</v>
      </c>
      <c r="P2413">
        <f t="shared" si="75"/>
        <v>50.333333333333336</v>
      </c>
      <c r="Q2413" t="s">
        <v>8336</v>
      </c>
      <c r="R2413" t="s">
        <v>8337</v>
      </c>
    </row>
    <row r="2414" spans="1:18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74"/>
        <v>0</v>
      </c>
      <c r="P2414" t="e">
        <f t="shared" si="75"/>
        <v>#DIV/0!</v>
      </c>
      <c r="Q2414" t="s">
        <v>8336</v>
      </c>
      <c r="R2414" t="s">
        <v>8337</v>
      </c>
    </row>
    <row r="2415" spans="1:18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74"/>
        <v>0.83333333333333337</v>
      </c>
      <c r="P2415">
        <f t="shared" si="75"/>
        <v>8.3333333333333339</v>
      </c>
      <c r="Q2415" t="s">
        <v>8336</v>
      </c>
      <c r="R2415" t="s">
        <v>8337</v>
      </c>
    </row>
    <row r="2416" spans="1:18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74"/>
        <v>3.0666666666666664</v>
      </c>
      <c r="P2416">
        <f t="shared" si="75"/>
        <v>35.384615384615387</v>
      </c>
      <c r="Q2416" t="s">
        <v>8336</v>
      </c>
      <c r="R2416" t="s">
        <v>8337</v>
      </c>
    </row>
    <row r="2417" spans="1:18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74"/>
        <v>0.55833333333333335</v>
      </c>
      <c r="P2417">
        <f t="shared" si="75"/>
        <v>55.833333333333336</v>
      </c>
      <c r="Q2417" t="s">
        <v>8336</v>
      </c>
      <c r="R2417" t="s">
        <v>8337</v>
      </c>
    </row>
    <row r="2418" spans="1:18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74"/>
        <v>2.5000000000000001E-2</v>
      </c>
      <c r="P2418">
        <f t="shared" si="75"/>
        <v>5</v>
      </c>
      <c r="Q2418" t="s">
        <v>8336</v>
      </c>
      <c r="R2418" t="s">
        <v>8337</v>
      </c>
    </row>
    <row r="2419" spans="1:18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74"/>
        <v>0</v>
      </c>
      <c r="P2419" t="e">
        <f t="shared" si="75"/>
        <v>#DIV/0!</v>
      </c>
      <c r="Q2419" t="s">
        <v>8336</v>
      </c>
      <c r="R2419" t="s">
        <v>8337</v>
      </c>
    </row>
    <row r="2420" spans="1:18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74"/>
        <v>0.02</v>
      </c>
      <c r="P2420">
        <f t="shared" si="75"/>
        <v>1</v>
      </c>
      <c r="Q2420" t="s">
        <v>8336</v>
      </c>
      <c r="R2420" t="s">
        <v>8337</v>
      </c>
    </row>
    <row r="2421" spans="1:18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74"/>
        <v>0</v>
      </c>
      <c r="P2421" t="e">
        <f t="shared" si="75"/>
        <v>#DIV/0!</v>
      </c>
      <c r="Q2421" t="s">
        <v>8336</v>
      </c>
      <c r="R2421" t="s">
        <v>8337</v>
      </c>
    </row>
    <row r="2422" spans="1:18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74"/>
        <v>14.825133372851216</v>
      </c>
      <c r="P2422">
        <f t="shared" si="75"/>
        <v>69.472222222222229</v>
      </c>
      <c r="Q2422" t="s">
        <v>8336</v>
      </c>
      <c r="R2422" t="s">
        <v>8337</v>
      </c>
    </row>
    <row r="2423" spans="1:18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74"/>
        <v>1.6666666666666666E-2</v>
      </c>
      <c r="P2423">
        <f t="shared" si="75"/>
        <v>1</v>
      </c>
      <c r="Q2423" t="s">
        <v>8336</v>
      </c>
      <c r="R2423" t="s">
        <v>8337</v>
      </c>
    </row>
    <row r="2424" spans="1:18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74"/>
        <v>0.2</v>
      </c>
      <c r="P2424">
        <f t="shared" si="75"/>
        <v>1</v>
      </c>
      <c r="Q2424" t="s">
        <v>8336</v>
      </c>
      <c r="R2424" t="s">
        <v>8337</v>
      </c>
    </row>
    <row r="2425" spans="1:18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74"/>
        <v>1.3333333333333334E-2</v>
      </c>
      <c r="P2425">
        <f t="shared" si="75"/>
        <v>8</v>
      </c>
      <c r="Q2425" t="s">
        <v>8336</v>
      </c>
      <c r="R2425" t="s">
        <v>8337</v>
      </c>
    </row>
    <row r="2426" spans="1:18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74"/>
        <v>1.24</v>
      </c>
      <c r="P2426">
        <f t="shared" si="75"/>
        <v>34.444444444444443</v>
      </c>
      <c r="Q2426" t="s">
        <v>8336</v>
      </c>
      <c r="R2426" t="s">
        <v>8337</v>
      </c>
    </row>
    <row r="2427" spans="1:18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74"/>
        <v>2.8571428571428574E-2</v>
      </c>
      <c r="P2427">
        <f t="shared" si="75"/>
        <v>1</v>
      </c>
      <c r="Q2427" t="s">
        <v>8336</v>
      </c>
      <c r="R2427" t="s">
        <v>8337</v>
      </c>
    </row>
    <row r="2428" spans="1:18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74"/>
        <v>0</v>
      </c>
      <c r="P2428" t="e">
        <f t="shared" si="75"/>
        <v>#DIV/0!</v>
      </c>
      <c r="Q2428" t="s">
        <v>8336</v>
      </c>
      <c r="R2428" t="s">
        <v>8337</v>
      </c>
    </row>
    <row r="2429" spans="1:18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74"/>
        <v>2E-3</v>
      </c>
      <c r="P2429">
        <f t="shared" si="75"/>
        <v>1</v>
      </c>
      <c r="Q2429" t="s">
        <v>8336</v>
      </c>
      <c r="R2429" t="s">
        <v>8337</v>
      </c>
    </row>
    <row r="2430" spans="1:18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74"/>
        <v>2.8571428571428571E-3</v>
      </c>
      <c r="P2430">
        <f t="shared" si="75"/>
        <v>1</v>
      </c>
      <c r="Q2430" t="s">
        <v>8336</v>
      </c>
      <c r="R2430" t="s">
        <v>8337</v>
      </c>
    </row>
    <row r="2431" spans="1:18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74"/>
        <v>1.4321428571428572</v>
      </c>
      <c r="P2431">
        <f t="shared" si="75"/>
        <v>501.25</v>
      </c>
      <c r="Q2431" t="s">
        <v>8336</v>
      </c>
      <c r="R2431" t="s">
        <v>8337</v>
      </c>
    </row>
    <row r="2432" spans="1:18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74"/>
        <v>0.70000000000000007</v>
      </c>
      <c r="P2432">
        <f t="shared" si="75"/>
        <v>10.5</v>
      </c>
      <c r="Q2432" t="s">
        <v>8336</v>
      </c>
      <c r="R2432" t="s">
        <v>8337</v>
      </c>
    </row>
    <row r="2433" spans="1:18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74"/>
        <v>2E-3</v>
      </c>
      <c r="P2433">
        <f t="shared" si="75"/>
        <v>1</v>
      </c>
      <c r="Q2433" t="s">
        <v>8336</v>
      </c>
      <c r="R2433" t="s">
        <v>8337</v>
      </c>
    </row>
    <row r="2434" spans="1:18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74"/>
        <v>1.4285714285714287E-2</v>
      </c>
      <c r="P2434">
        <f t="shared" si="75"/>
        <v>1</v>
      </c>
      <c r="Q2434" t="s">
        <v>8336</v>
      </c>
      <c r="R2434" t="s">
        <v>8337</v>
      </c>
    </row>
    <row r="2435" spans="1:18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76">E2435/D2435*100</f>
        <v>0</v>
      </c>
      <c r="P2435" t="e">
        <f t="shared" ref="P2435:P2498" si="77">E2435/L2435</f>
        <v>#DIV/0!</v>
      </c>
      <c r="Q2435" t="s">
        <v>8336</v>
      </c>
      <c r="R2435" t="s">
        <v>8337</v>
      </c>
    </row>
    <row r="2436" spans="1:18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76"/>
        <v>0.13</v>
      </c>
      <c r="P2436">
        <f t="shared" si="77"/>
        <v>13</v>
      </c>
      <c r="Q2436" t="s">
        <v>8336</v>
      </c>
      <c r="R2436" t="s">
        <v>8337</v>
      </c>
    </row>
    <row r="2437" spans="1:18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76"/>
        <v>0.48960000000000004</v>
      </c>
      <c r="P2437">
        <f t="shared" si="77"/>
        <v>306</v>
      </c>
      <c r="Q2437" t="s">
        <v>8336</v>
      </c>
      <c r="R2437" t="s">
        <v>8337</v>
      </c>
    </row>
    <row r="2438" spans="1:18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76"/>
        <v>3.8461538461538464E-2</v>
      </c>
      <c r="P2438">
        <f t="shared" si="77"/>
        <v>22.5</v>
      </c>
      <c r="Q2438" t="s">
        <v>8336</v>
      </c>
      <c r="R2438" t="s">
        <v>8337</v>
      </c>
    </row>
    <row r="2439" spans="1:18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76"/>
        <v>0</v>
      </c>
      <c r="P2439" t="e">
        <f t="shared" si="77"/>
        <v>#DIV/0!</v>
      </c>
      <c r="Q2439" t="s">
        <v>8336</v>
      </c>
      <c r="R2439" t="s">
        <v>8337</v>
      </c>
    </row>
    <row r="2440" spans="1:18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76"/>
        <v>0.33333333333333337</v>
      </c>
      <c r="P2440">
        <f t="shared" si="77"/>
        <v>50</v>
      </c>
      <c r="Q2440" t="s">
        <v>8336</v>
      </c>
      <c r="R2440" t="s">
        <v>8337</v>
      </c>
    </row>
    <row r="2441" spans="1:18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76"/>
        <v>0</v>
      </c>
      <c r="P2441" t="e">
        <f t="shared" si="77"/>
        <v>#DIV/0!</v>
      </c>
      <c r="Q2441" t="s">
        <v>8336</v>
      </c>
      <c r="R2441" t="s">
        <v>8337</v>
      </c>
    </row>
    <row r="2442" spans="1:18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76"/>
        <v>0.2</v>
      </c>
      <c r="P2442">
        <f t="shared" si="77"/>
        <v>5</v>
      </c>
      <c r="Q2442" t="s">
        <v>8336</v>
      </c>
      <c r="R2442" t="s">
        <v>8337</v>
      </c>
    </row>
    <row r="2443" spans="1:18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76"/>
        <v>107.88</v>
      </c>
      <c r="P2443">
        <f t="shared" si="77"/>
        <v>74.22935779816514</v>
      </c>
      <c r="Q2443" t="s">
        <v>8336</v>
      </c>
      <c r="R2443" t="s">
        <v>8352</v>
      </c>
    </row>
    <row r="2444" spans="1:18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76"/>
        <v>125.94166666666666</v>
      </c>
      <c r="P2444">
        <f t="shared" si="77"/>
        <v>81.252688172043008</v>
      </c>
      <c r="Q2444" t="s">
        <v>8336</v>
      </c>
      <c r="R2444" t="s">
        <v>8352</v>
      </c>
    </row>
    <row r="2445" spans="1:18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76"/>
        <v>202.51495</v>
      </c>
      <c r="P2445">
        <f t="shared" si="77"/>
        <v>130.23469453376205</v>
      </c>
      <c r="Q2445" t="s">
        <v>8336</v>
      </c>
      <c r="R2445" t="s">
        <v>8352</v>
      </c>
    </row>
    <row r="2446" spans="1:18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76"/>
        <v>108.60000000000001</v>
      </c>
      <c r="P2446">
        <f t="shared" si="77"/>
        <v>53.409836065573771</v>
      </c>
      <c r="Q2446" t="s">
        <v>8336</v>
      </c>
      <c r="R2446" t="s">
        <v>8352</v>
      </c>
    </row>
    <row r="2447" spans="1:18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76"/>
        <v>172.8</v>
      </c>
      <c r="P2447">
        <f t="shared" si="77"/>
        <v>75.130434782608702</v>
      </c>
      <c r="Q2447" t="s">
        <v>8336</v>
      </c>
      <c r="R2447" t="s">
        <v>8352</v>
      </c>
    </row>
    <row r="2448" spans="1:18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76"/>
        <v>167.98</v>
      </c>
      <c r="P2448">
        <f t="shared" si="77"/>
        <v>75.666666666666671</v>
      </c>
      <c r="Q2448" t="s">
        <v>8336</v>
      </c>
      <c r="R2448" t="s">
        <v>8352</v>
      </c>
    </row>
    <row r="2449" spans="1:18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76"/>
        <v>427.20000000000005</v>
      </c>
      <c r="P2449">
        <f t="shared" si="77"/>
        <v>31.691394658753708</v>
      </c>
      <c r="Q2449" t="s">
        <v>8336</v>
      </c>
      <c r="R2449" t="s">
        <v>8352</v>
      </c>
    </row>
    <row r="2450" spans="1:18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76"/>
        <v>107.5</v>
      </c>
      <c r="P2450">
        <f t="shared" si="77"/>
        <v>47.777777777777779</v>
      </c>
      <c r="Q2450" t="s">
        <v>8336</v>
      </c>
      <c r="R2450" t="s">
        <v>8352</v>
      </c>
    </row>
    <row r="2451" spans="1:18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76"/>
        <v>108</v>
      </c>
      <c r="P2451">
        <f t="shared" si="77"/>
        <v>90</v>
      </c>
      <c r="Q2451" t="s">
        <v>8336</v>
      </c>
      <c r="R2451" t="s">
        <v>8352</v>
      </c>
    </row>
    <row r="2452" spans="1:18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76"/>
        <v>101.53353333333335</v>
      </c>
      <c r="P2452">
        <f t="shared" si="77"/>
        <v>149.31401960784314</v>
      </c>
      <c r="Q2452" t="s">
        <v>8336</v>
      </c>
      <c r="R2452" t="s">
        <v>8352</v>
      </c>
    </row>
    <row r="2453" spans="1:18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76"/>
        <v>115.45</v>
      </c>
      <c r="P2453">
        <f t="shared" si="77"/>
        <v>62.06989247311828</v>
      </c>
      <c r="Q2453" t="s">
        <v>8336</v>
      </c>
      <c r="R2453" t="s">
        <v>8352</v>
      </c>
    </row>
    <row r="2454" spans="1:18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76"/>
        <v>133.5</v>
      </c>
      <c r="P2454">
        <f t="shared" si="77"/>
        <v>53.4</v>
      </c>
      <c r="Q2454" t="s">
        <v>8336</v>
      </c>
      <c r="R2454" t="s">
        <v>8352</v>
      </c>
    </row>
    <row r="2455" spans="1:18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76"/>
        <v>154.69999999999999</v>
      </c>
      <c r="P2455">
        <f t="shared" si="77"/>
        <v>69.268656716417908</v>
      </c>
      <c r="Q2455" t="s">
        <v>8336</v>
      </c>
      <c r="R2455" t="s">
        <v>8352</v>
      </c>
    </row>
    <row r="2456" spans="1:18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76"/>
        <v>100.84571428571429</v>
      </c>
      <c r="P2456">
        <f t="shared" si="77"/>
        <v>271.50769230769231</v>
      </c>
      <c r="Q2456" t="s">
        <v>8336</v>
      </c>
      <c r="R2456" t="s">
        <v>8352</v>
      </c>
    </row>
    <row r="2457" spans="1:18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76"/>
        <v>182</v>
      </c>
      <c r="P2457">
        <f t="shared" si="77"/>
        <v>34.125</v>
      </c>
      <c r="Q2457" t="s">
        <v>8336</v>
      </c>
      <c r="R2457" t="s">
        <v>8352</v>
      </c>
    </row>
    <row r="2458" spans="1:18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76"/>
        <v>180.86666666666667</v>
      </c>
      <c r="P2458">
        <f t="shared" si="77"/>
        <v>40.492537313432834</v>
      </c>
      <c r="Q2458" t="s">
        <v>8336</v>
      </c>
      <c r="R2458" t="s">
        <v>8352</v>
      </c>
    </row>
    <row r="2459" spans="1:18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76"/>
        <v>102.30434782608695</v>
      </c>
      <c r="P2459">
        <f t="shared" si="77"/>
        <v>189.75806451612902</v>
      </c>
      <c r="Q2459" t="s">
        <v>8336</v>
      </c>
      <c r="R2459" t="s">
        <v>8352</v>
      </c>
    </row>
    <row r="2460" spans="1:18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76"/>
        <v>110.17999999999999</v>
      </c>
      <c r="P2460">
        <f t="shared" si="77"/>
        <v>68.862499999999997</v>
      </c>
      <c r="Q2460" t="s">
        <v>8336</v>
      </c>
      <c r="R2460" t="s">
        <v>8352</v>
      </c>
    </row>
    <row r="2461" spans="1:18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76"/>
        <v>102.25</v>
      </c>
      <c r="P2461">
        <f t="shared" si="77"/>
        <v>108.77659574468085</v>
      </c>
      <c r="Q2461" t="s">
        <v>8336</v>
      </c>
      <c r="R2461" t="s">
        <v>8352</v>
      </c>
    </row>
    <row r="2462" spans="1:18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76"/>
        <v>100.78823529411764</v>
      </c>
      <c r="P2462">
        <f t="shared" si="77"/>
        <v>125.98529411764706</v>
      </c>
      <c r="Q2462" t="s">
        <v>8336</v>
      </c>
      <c r="R2462" t="s">
        <v>8352</v>
      </c>
    </row>
    <row r="2463" spans="1:18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76"/>
        <v>103.8</v>
      </c>
      <c r="P2463">
        <f t="shared" si="77"/>
        <v>90.523255813953483</v>
      </c>
      <c r="Q2463" t="s">
        <v>8325</v>
      </c>
      <c r="R2463" t="s">
        <v>8329</v>
      </c>
    </row>
    <row r="2464" spans="1:18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76"/>
        <v>110.70833333333334</v>
      </c>
      <c r="P2464">
        <f t="shared" si="77"/>
        <v>28.880434782608695</v>
      </c>
      <c r="Q2464" t="s">
        <v>8325</v>
      </c>
      <c r="R2464" t="s">
        <v>8329</v>
      </c>
    </row>
    <row r="2465" spans="1:18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76"/>
        <v>116.25000000000001</v>
      </c>
      <c r="P2465">
        <f t="shared" si="77"/>
        <v>31</v>
      </c>
      <c r="Q2465" t="s">
        <v>8325</v>
      </c>
      <c r="R2465" t="s">
        <v>8329</v>
      </c>
    </row>
    <row r="2466" spans="1:18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76"/>
        <v>111.1</v>
      </c>
      <c r="P2466">
        <f t="shared" si="77"/>
        <v>51.674418604651166</v>
      </c>
      <c r="Q2466" t="s">
        <v>8325</v>
      </c>
      <c r="R2466" t="s">
        <v>8329</v>
      </c>
    </row>
    <row r="2467" spans="1:18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76"/>
        <v>180.14285714285714</v>
      </c>
      <c r="P2467">
        <f t="shared" si="77"/>
        <v>26.270833333333332</v>
      </c>
      <c r="Q2467" t="s">
        <v>8325</v>
      </c>
      <c r="R2467" t="s">
        <v>8329</v>
      </c>
    </row>
    <row r="2468" spans="1:18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76"/>
        <v>100</v>
      </c>
      <c r="P2468">
        <f t="shared" si="77"/>
        <v>48.07692307692308</v>
      </c>
      <c r="Q2468" t="s">
        <v>8325</v>
      </c>
      <c r="R2468" t="s">
        <v>8329</v>
      </c>
    </row>
    <row r="2469" spans="1:18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76"/>
        <v>118.5</v>
      </c>
      <c r="P2469">
        <f t="shared" si="77"/>
        <v>27.558139534883722</v>
      </c>
      <c r="Q2469" t="s">
        <v>8325</v>
      </c>
      <c r="R2469" t="s">
        <v>8329</v>
      </c>
    </row>
    <row r="2470" spans="1:18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76"/>
        <v>107.21700000000001</v>
      </c>
      <c r="P2470">
        <f t="shared" si="77"/>
        <v>36.97137931034483</v>
      </c>
      <c r="Q2470" t="s">
        <v>8325</v>
      </c>
      <c r="R2470" t="s">
        <v>8329</v>
      </c>
    </row>
    <row r="2471" spans="1:18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76"/>
        <v>113.66666666666667</v>
      </c>
      <c r="P2471">
        <f t="shared" si="77"/>
        <v>29.021276595744681</v>
      </c>
      <c r="Q2471" t="s">
        <v>8325</v>
      </c>
      <c r="R2471" t="s">
        <v>8329</v>
      </c>
    </row>
    <row r="2472" spans="1:18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76"/>
        <v>103.16400000000002</v>
      </c>
      <c r="P2472">
        <f t="shared" si="77"/>
        <v>28.65666666666667</v>
      </c>
      <c r="Q2472" t="s">
        <v>8325</v>
      </c>
      <c r="R2472" t="s">
        <v>8329</v>
      </c>
    </row>
    <row r="2473" spans="1:18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76"/>
        <v>128</v>
      </c>
      <c r="P2473">
        <f t="shared" si="77"/>
        <v>37.647058823529413</v>
      </c>
      <c r="Q2473" t="s">
        <v>8325</v>
      </c>
      <c r="R2473" t="s">
        <v>8329</v>
      </c>
    </row>
    <row r="2474" spans="1:18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76"/>
        <v>135.76026666666667</v>
      </c>
      <c r="P2474">
        <f t="shared" si="77"/>
        <v>97.904038461538462</v>
      </c>
      <c r="Q2474" t="s">
        <v>8325</v>
      </c>
      <c r="R2474" t="s">
        <v>8329</v>
      </c>
    </row>
    <row r="2475" spans="1:18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76"/>
        <v>100</v>
      </c>
      <c r="P2475">
        <f t="shared" si="77"/>
        <v>42.553191489361701</v>
      </c>
      <c r="Q2475" t="s">
        <v>8325</v>
      </c>
      <c r="R2475" t="s">
        <v>8329</v>
      </c>
    </row>
    <row r="2476" spans="1:18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76"/>
        <v>100.00360000000002</v>
      </c>
      <c r="P2476">
        <f t="shared" si="77"/>
        <v>131.58368421052631</v>
      </c>
      <c r="Q2476" t="s">
        <v>8325</v>
      </c>
      <c r="R2476" t="s">
        <v>8329</v>
      </c>
    </row>
    <row r="2477" spans="1:18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76"/>
        <v>104.71999999999998</v>
      </c>
      <c r="P2477">
        <f t="shared" si="77"/>
        <v>32.320987654320987</v>
      </c>
      <c r="Q2477" t="s">
        <v>8325</v>
      </c>
      <c r="R2477" t="s">
        <v>8329</v>
      </c>
    </row>
    <row r="2478" spans="1:18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76"/>
        <v>105.02249999999999</v>
      </c>
      <c r="P2478">
        <f t="shared" si="77"/>
        <v>61.103999999999999</v>
      </c>
      <c r="Q2478" t="s">
        <v>8325</v>
      </c>
      <c r="R2478" t="s">
        <v>8329</v>
      </c>
    </row>
    <row r="2479" spans="1:18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76"/>
        <v>171.33333333333334</v>
      </c>
      <c r="P2479">
        <f t="shared" si="77"/>
        <v>31.341463414634145</v>
      </c>
      <c r="Q2479" t="s">
        <v>8325</v>
      </c>
      <c r="R2479" t="s">
        <v>8329</v>
      </c>
    </row>
    <row r="2480" spans="1:18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76"/>
        <v>127.49999999999999</v>
      </c>
      <c r="P2480">
        <f t="shared" si="77"/>
        <v>129.1139240506329</v>
      </c>
      <c r="Q2480" t="s">
        <v>8325</v>
      </c>
      <c r="R2480" t="s">
        <v>8329</v>
      </c>
    </row>
    <row r="2481" spans="1:18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76"/>
        <v>133.44333333333333</v>
      </c>
      <c r="P2481">
        <f t="shared" si="77"/>
        <v>25.020624999999999</v>
      </c>
      <c r="Q2481" t="s">
        <v>8325</v>
      </c>
      <c r="R2481" t="s">
        <v>8329</v>
      </c>
    </row>
    <row r="2482" spans="1:18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76"/>
        <v>100</v>
      </c>
      <c r="P2482">
        <f t="shared" si="77"/>
        <v>250</v>
      </c>
      <c r="Q2482" t="s">
        <v>8325</v>
      </c>
      <c r="R2482" t="s">
        <v>8329</v>
      </c>
    </row>
    <row r="2483" spans="1:18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76"/>
        <v>112.91099999999999</v>
      </c>
      <c r="P2483">
        <f t="shared" si="77"/>
        <v>47.541473684210523</v>
      </c>
      <c r="Q2483" t="s">
        <v>8325</v>
      </c>
      <c r="R2483" t="s">
        <v>8329</v>
      </c>
    </row>
    <row r="2484" spans="1:18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76"/>
        <v>100.1</v>
      </c>
      <c r="P2484">
        <f t="shared" si="77"/>
        <v>40.04</v>
      </c>
      <c r="Q2484" t="s">
        <v>8325</v>
      </c>
      <c r="R2484" t="s">
        <v>8329</v>
      </c>
    </row>
    <row r="2485" spans="1:18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76"/>
        <v>113.72727272727272</v>
      </c>
      <c r="P2485">
        <f t="shared" si="77"/>
        <v>65.84210526315789</v>
      </c>
      <c r="Q2485" t="s">
        <v>8325</v>
      </c>
      <c r="R2485" t="s">
        <v>8329</v>
      </c>
    </row>
    <row r="2486" spans="1:18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76"/>
        <v>119.31742857142855</v>
      </c>
      <c r="P2486">
        <f t="shared" si="77"/>
        <v>46.401222222222216</v>
      </c>
      <c r="Q2486" t="s">
        <v>8325</v>
      </c>
      <c r="R2486" t="s">
        <v>8329</v>
      </c>
    </row>
    <row r="2487" spans="1:18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76"/>
        <v>103.25</v>
      </c>
      <c r="P2487">
        <f t="shared" si="77"/>
        <v>50.365853658536587</v>
      </c>
      <c r="Q2487" t="s">
        <v>8325</v>
      </c>
      <c r="R2487" t="s">
        <v>8329</v>
      </c>
    </row>
    <row r="2488" spans="1:18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76"/>
        <v>265.66666666666669</v>
      </c>
      <c r="P2488">
        <f t="shared" si="77"/>
        <v>26.566666666666666</v>
      </c>
      <c r="Q2488" t="s">
        <v>8325</v>
      </c>
      <c r="R2488" t="s">
        <v>8329</v>
      </c>
    </row>
    <row r="2489" spans="1:18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76"/>
        <v>100.05066666666667</v>
      </c>
      <c r="P2489">
        <f t="shared" si="77"/>
        <v>39.493684210526318</v>
      </c>
      <c r="Q2489" t="s">
        <v>8325</v>
      </c>
      <c r="R2489" t="s">
        <v>8329</v>
      </c>
    </row>
    <row r="2490" spans="1:18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76"/>
        <v>106.69999999999999</v>
      </c>
      <c r="P2490">
        <f t="shared" si="77"/>
        <v>49.246153846153845</v>
      </c>
      <c r="Q2490" t="s">
        <v>8325</v>
      </c>
      <c r="R2490" t="s">
        <v>8329</v>
      </c>
    </row>
    <row r="2491" spans="1:18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76"/>
        <v>133.67142857142858</v>
      </c>
      <c r="P2491">
        <f t="shared" si="77"/>
        <v>62.38</v>
      </c>
      <c r="Q2491" t="s">
        <v>8325</v>
      </c>
      <c r="R2491" t="s">
        <v>8329</v>
      </c>
    </row>
    <row r="2492" spans="1:18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76"/>
        <v>121.39999999999999</v>
      </c>
      <c r="P2492">
        <f t="shared" si="77"/>
        <v>37.9375</v>
      </c>
      <c r="Q2492" t="s">
        <v>8325</v>
      </c>
      <c r="R2492" t="s">
        <v>8329</v>
      </c>
    </row>
    <row r="2493" spans="1:18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76"/>
        <v>103.2</v>
      </c>
      <c r="P2493">
        <f t="shared" si="77"/>
        <v>51.6</v>
      </c>
      <c r="Q2493" t="s">
        <v>8325</v>
      </c>
      <c r="R2493" t="s">
        <v>8329</v>
      </c>
    </row>
    <row r="2494" spans="1:18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76"/>
        <v>125</v>
      </c>
      <c r="P2494">
        <f t="shared" si="77"/>
        <v>27.777777777777779</v>
      </c>
      <c r="Q2494" t="s">
        <v>8325</v>
      </c>
      <c r="R2494" t="s">
        <v>8329</v>
      </c>
    </row>
    <row r="2495" spans="1:18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76"/>
        <v>128.69999999999999</v>
      </c>
      <c r="P2495">
        <f t="shared" si="77"/>
        <v>99.382239382239376</v>
      </c>
      <c r="Q2495" t="s">
        <v>8325</v>
      </c>
      <c r="R2495" t="s">
        <v>8329</v>
      </c>
    </row>
    <row r="2496" spans="1:18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76"/>
        <v>101.00533333333333</v>
      </c>
      <c r="P2496">
        <f t="shared" si="77"/>
        <v>38.848205128205123</v>
      </c>
      <c r="Q2496" t="s">
        <v>8325</v>
      </c>
      <c r="R2496" t="s">
        <v>8329</v>
      </c>
    </row>
    <row r="2497" spans="1:18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76"/>
        <v>127.53666666666665</v>
      </c>
      <c r="P2497">
        <f t="shared" si="77"/>
        <v>45.548809523809524</v>
      </c>
      <c r="Q2497" t="s">
        <v>8325</v>
      </c>
      <c r="R2497" t="s">
        <v>8329</v>
      </c>
    </row>
    <row r="2498" spans="1:18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76"/>
        <v>100</v>
      </c>
      <c r="P2498">
        <f t="shared" si="77"/>
        <v>600</v>
      </c>
      <c r="Q2498" t="s">
        <v>8325</v>
      </c>
      <c r="R2498" t="s">
        <v>8329</v>
      </c>
    </row>
    <row r="2499" spans="1:18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78">E2499/D2499*100</f>
        <v>112.7715</v>
      </c>
      <c r="P2499">
        <f t="shared" ref="P2499:P2562" si="79">E2499/L2499</f>
        <v>80.551071428571419</v>
      </c>
      <c r="Q2499" t="s">
        <v>8325</v>
      </c>
      <c r="R2499" t="s">
        <v>8329</v>
      </c>
    </row>
    <row r="2500" spans="1:18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78"/>
        <v>105.60000000000001</v>
      </c>
      <c r="P2500">
        <f t="shared" si="79"/>
        <v>52.8</v>
      </c>
      <c r="Q2500" t="s">
        <v>8325</v>
      </c>
      <c r="R2500" t="s">
        <v>8329</v>
      </c>
    </row>
    <row r="2501" spans="1:18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78"/>
        <v>202.625</v>
      </c>
      <c r="P2501">
        <f t="shared" si="79"/>
        <v>47.676470588235297</v>
      </c>
      <c r="Q2501" t="s">
        <v>8325</v>
      </c>
      <c r="R2501" t="s">
        <v>8329</v>
      </c>
    </row>
    <row r="2502" spans="1:18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78"/>
        <v>113.33333333333333</v>
      </c>
      <c r="P2502">
        <f t="shared" si="79"/>
        <v>23.448275862068964</v>
      </c>
      <c r="Q2502" t="s">
        <v>8325</v>
      </c>
      <c r="R2502" t="s">
        <v>8329</v>
      </c>
    </row>
    <row r="2503" spans="1:18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78"/>
        <v>2.5545454545454547</v>
      </c>
      <c r="P2503">
        <f t="shared" si="79"/>
        <v>40.142857142857146</v>
      </c>
      <c r="Q2503" t="s">
        <v>8336</v>
      </c>
      <c r="R2503" t="s">
        <v>8353</v>
      </c>
    </row>
    <row r="2504" spans="1:18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78"/>
        <v>7.8181818181818186E-2</v>
      </c>
      <c r="P2504">
        <f t="shared" si="79"/>
        <v>17.2</v>
      </c>
      <c r="Q2504" t="s">
        <v>8336</v>
      </c>
      <c r="R2504" t="s">
        <v>8353</v>
      </c>
    </row>
    <row r="2505" spans="1:18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78"/>
        <v>0</v>
      </c>
      <c r="P2505" t="e">
        <f t="shared" si="79"/>
        <v>#DIV/0!</v>
      </c>
      <c r="Q2505" t="s">
        <v>8336</v>
      </c>
      <c r="R2505" t="s">
        <v>8353</v>
      </c>
    </row>
    <row r="2506" spans="1:18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78"/>
        <v>0</v>
      </c>
      <c r="P2506" t="e">
        <f t="shared" si="79"/>
        <v>#DIV/0!</v>
      </c>
      <c r="Q2506" t="s">
        <v>8336</v>
      </c>
      <c r="R2506" t="s">
        <v>8353</v>
      </c>
    </row>
    <row r="2507" spans="1:18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78"/>
        <v>0</v>
      </c>
      <c r="P2507" t="e">
        <f t="shared" si="79"/>
        <v>#DIV/0!</v>
      </c>
      <c r="Q2507" t="s">
        <v>8336</v>
      </c>
      <c r="R2507" t="s">
        <v>8353</v>
      </c>
    </row>
    <row r="2508" spans="1:18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78"/>
        <v>0.6</v>
      </c>
      <c r="P2508">
        <f t="shared" si="79"/>
        <v>15</v>
      </c>
      <c r="Q2508" t="s">
        <v>8336</v>
      </c>
      <c r="R2508" t="s">
        <v>8353</v>
      </c>
    </row>
    <row r="2509" spans="1:18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78"/>
        <v>0</v>
      </c>
      <c r="P2509" t="e">
        <f t="shared" si="79"/>
        <v>#DIV/0!</v>
      </c>
      <c r="Q2509" t="s">
        <v>8336</v>
      </c>
      <c r="R2509" t="s">
        <v>8353</v>
      </c>
    </row>
    <row r="2510" spans="1:18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78"/>
        <v>0</v>
      </c>
      <c r="P2510" t="e">
        <f t="shared" si="79"/>
        <v>#DIV/0!</v>
      </c>
      <c r="Q2510" t="s">
        <v>8336</v>
      </c>
      <c r="R2510" t="s">
        <v>8353</v>
      </c>
    </row>
    <row r="2511" spans="1:18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78"/>
        <v>1.0526315789473684</v>
      </c>
      <c r="P2511">
        <f t="shared" si="79"/>
        <v>35.714285714285715</v>
      </c>
      <c r="Q2511" t="s">
        <v>8336</v>
      </c>
      <c r="R2511" t="s">
        <v>8353</v>
      </c>
    </row>
    <row r="2512" spans="1:18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78"/>
        <v>0.15</v>
      </c>
      <c r="P2512">
        <f t="shared" si="79"/>
        <v>37.5</v>
      </c>
      <c r="Q2512" t="s">
        <v>8336</v>
      </c>
      <c r="R2512" t="s">
        <v>8353</v>
      </c>
    </row>
    <row r="2513" spans="1:18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78"/>
        <v>0</v>
      </c>
      <c r="P2513" t="e">
        <f t="shared" si="79"/>
        <v>#DIV/0!</v>
      </c>
      <c r="Q2513" t="s">
        <v>8336</v>
      </c>
      <c r="R2513" t="s">
        <v>8353</v>
      </c>
    </row>
    <row r="2514" spans="1:18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78"/>
        <v>0</v>
      </c>
      <c r="P2514" t="e">
        <f t="shared" si="79"/>
        <v>#DIV/0!</v>
      </c>
      <c r="Q2514" t="s">
        <v>8336</v>
      </c>
      <c r="R2514" t="s">
        <v>8353</v>
      </c>
    </row>
    <row r="2515" spans="1:18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78"/>
        <v>0</v>
      </c>
      <c r="P2515" t="e">
        <f t="shared" si="79"/>
        <v>#DIV/0!</v>
      </c>
      <c r="Q2515" t="s">
        <v>8336</v>
      </c>
      <c r="R2515" t="s">
        <v>8353</v>
      </c>
    </row>
    <row r="2516" spans="1:18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78"/>
        <v>1.7500000000000002</v>
      </c>
      <c r="P2516">
        <f t="shared" si="79"/>
        <v>52.5</v>
      </c>
      <c r="Q2516" t="s">
        <v>8336</v>
      </c>
      <c r="R2516" t="s">
        <v>8353</v>
      </c>
    </row>
    <row r="2517" spans="1:18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78"/>
        <v>18.600000000000001</v>
      </c>
      <c r="P2517">
        <f t="shared" si="79"/>
        <v>77.5</v>
      </c>
      <c r="Q2517" t="s">
        <v>8336</v>
      </c>
      <c r="R2517" t="s">
        <v>8353</v>
      </c>
    </row>
    <row r="2518" spans="1:18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78"/>
        <v>0</v>
      </c>
      <c r="P2518" t="e">
        <f t="shared" si="79"/>
        <v>#DIV/0!</v>
      </c>
      <c r="Q2518" t="s">
        <v>8336</v>
      </c>
      <c r="R2518" t="s">
        <v>8353</v>
      </c>
    </row>
    <row r="2519" spans="1:18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78"/>
        <v>9.8166666666666664</v>
      </c>
      <c r="P2519">
        <f t="shared" si="79"/>
        <v>53.545454545454547</v>
      </c>
      <c r="Q2519" t="s">
        <v>8336</v>
      </c>
      <c r="R2519" t="s">
        <v>8353</v>
      </c>
    </row>
    <row r="2520" spans="1:18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78"/>
        <v>0</v>
      </c>
      <c r="P2520" t="e">
        <f t="shared" si="79"/>
        <v>#DIV/0!</v>
      </c>
      <c r="Q2520" t="s">
        <v>8336</v>
      </c>
      <c r="R2520" t="s">
        <v>8353</v>
      </c>
    </row>
    <row r="2521" spans="1:18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78"/>
        <v>4.3333333333333335E-2</v>
      </c>
      <c r="P2521">
        <f t="shared" si="79"/>
        <v>16.25</v>
      </c>
      <c r="Q2521" t="s">
        <v>8336</v>
      </c>
      <c r="R2521" t="s">
        <v>8353</v>
      </c>
    </row>
    <row r="2522" spans="1:18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78"/>
        <v>0</v>
      </c>
      <c r="P2522" t="e">
        <f t="shared" si="79"/>
        <v>#DIV/0!</v>
      </c>
      <c r="Q2522" t="s">
        <v>8336</v>
      </c>
      <c r="R2522" t="s">
        <v>8353</v>
      </c>
    </row>
    <row r="2523" spans="1:18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78"/>
        <v>109.48792</v>
      </c>
      <c r="P2523">
        <f t="shared" si="79"/>
        <v>103.68174242424243</v>
      </c>
      <c r="Q2523" t="s">
        <v>8325</v>
      </c>
      <c r="R2523" t="s">
        <v>8354</v>
      </c>
    </row>
    <row r="2524" spans="1:18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78"/>
        <v>100</v>
      </c>
      <c r="P2524">
        <f t="shared" si="79"/>
        <v>185.18518518518519</v>
      </c>
      <c r="Q2524" t="s">
        <v>8325</v>
      </c>
      <c r="R2524" t="s">
        <v>8354</v>
      </c>
    </row>
    <row r="2525" spans="1:18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78"/>
        <v>156.44444444444446</v>
      </c>
      <c r="P2525">
        <f t="shared" si="79"/>
        <v>54.153846153846153</v>
      </c>
      <c r="Q2525" t="s">
        <v>8325</v>
      </c>
      <c r="R2525" t="s">
        <v>8354</v>
      </c>
    </row>
    <row r="2526" spans="1:18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78"/>
        <v>101.6</v>
      </c>
      <c r="P2526">
        <f t="shared" si="79"/>
        <v>177.2093023255814</v>
      </c>
      <c r="Q2526" t="s">
        <v>8325</v>
      </c>
      <c r="R2526" t="s">
        <v>8354</v>
      </c>
    </row>
    <row r="2527" spans="1:18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78"/>
        <v>100.325</v>
      </c>
      <c r="P2527">
        <f t="shared" si="79"/>
        <v>100.325</v>
      </c>
      <c r="Q2527" t="s">
        <v>8325</v>
      </c>
      <c r="R2527" t="s">
        <v>8354</v>
      </c>
    </row>
    <row r="2528" spans="1:18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78"/>
        <v>112.94999999999999</v>
      </c>
      <c r="P2528">
        <f t="shared" si="79"/>
        <v>136.90909090909091</v>
      </c>
      <c r="Q2528" t="s">
        <v>8325</v>
      </c>
      <c r="R2528" t="s">
        <v>8354</v>
      </c>
    </row>
    <row r="2529" spans="1:18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78"/>
        <v>102.125</v>
      </c>
      <c r="P2529">
        <f t="shared" si="79"/>
        <v>57.535211267605632</v>
      </c>
      <c r="Q2529" t="s">
        <v>8325</v>
      </c>
      <c r="R2529" t="s">
        <v>8354</v>
      </c>
    </row>
    <row r="2530" spans="1:18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78"/>
        <v>107.24974999999999</v>
      </c>
      <c r="P2530">
        <f t="shared" si="79"/>
        <v>52.962839506172834</v>
      </c>
      <c r="Q2530" t="s">
        <v>8325</v>
      </c>
      <c r="R2530" t="s">
        <v>8354</v>
      </c>
    </row>
    <row r="2531" spans="1:18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78"/>
        <v>104.28333333333333</v>
      </c>
      <c r="P2531">
        <f t="shared" si="79"/>
        <v>82.328947368421055</v>
      </c>
      <c r="Q2531" t="s">
        <v>8325</v>
      </c>
      <c r="R2531" t="s">
        <v>8354</v>
      </c>
    </row>
    <row r="2532" spans="1:18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78"/>
        <v>100</v>
      </c>
      <c r="P2532">
        <f t="shared" si="79"/>
        <v>135.41666666666666</v>
      </c>
      <c r="Q2532" t="s">
        <v>8325</v>
      </c>
      <c r="R2532" t="s">
        <v>8354</v>
      </c>
    </row>
    <row r="2533" spans="1:18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78"/>
        <v>100.4</v>
      </c>
      <c r="P2533">
        <f t="shared" si="79"/>
        <v>74.06557377049181</v>
      </c>
      <c r="Q2533" t="s">
        <v>8325</v>
      </c>
      <c r="R2533" t="s">
        <v>8354</v>
      </c>
    </row>
    <row r="2534" spans="1:18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78"/>
        <v>126.125</v>
      </c>
      <c r="P2534">
        <f t="shared" si="79"/>
        <v>84.083333333333329</v>
      </c>
      <c r="Q2534" t="s">
        <v>8325</v>
      </c>
      <c r="R2534" t="s">
        <v>8354</v>
      </c>
    </row>
    <row r="2535" spans="1:18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78"/>
        <v>110.66666666666667</v>
      </c>
      <c r="P2535">
        <f t="shared" si="79"/>
        <v>61.029411764705884</v>
      </c>
      <c r="Q2535" t="s">
        <v>8325</v>
      </c>
      <c r="R2535" t="s">
        <v>8354</v>
      </c>
    </row>
    <row r="2536" spans="1:18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78"/>
        <v>105</v>
      </c>
      <c r="P2536">
        <f t="shared" si="79"/>
        <v>150</v>
      </c>
      <c r="Q2536" t="s">
        <v>8325</v>
      </c>
      <c r="R2536" t="s">
        <v>8354</v>
      </c>
    </row>
    <row r="2537" spans="1:18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78"/>
        <v>103.77499999999999</v>
      </c>
      <c r="P2537">
        <f t="shared" si="79"/>
        <v>266.08974358974359</v>
      </c>
      <c r="Q2537" t="s">
        <v>8325</v>
      </c>
      <c r="R2537" t="s">
        <v>8354</v>
      </c>
    </row>
    <row r="2538" spans="1:18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78"/>
        <v>115.99999999999999</v>
      </c>
      <c r="P2538">
        <f t="shared" si="79"/>
        <v>7.25</v>
      </c>
      <c r="Q2538" t="s">
        <v>8325</v>
      </c>
      <c r="R2538" t="s">
        <v>8354</v>
      </c>
    </row>
    <row r="2539" spans="1:18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78"/>
        <v>110.00000000000001</v>
      </c>
      <c r="P2539">
        <f t="shared" si="79"/>
        <v>100</v>
      </c>
      <c r="Q2539" t="s">
        <v>8325</v>
      </c>
      <c r="R2539" t="s">
        <v>8354</v>
      </c>
    </row>
    <row r="2540" spans="1:18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78"/>
        <v>113.01761111111111</v>
      </c>
      <c r="P2540">
        <f t="shared" si="79"/>
        <v>109.96308108108107</v>
      </c>
      <c r="Q2540" t="s">
        <v>8325</v>
      </c>
      <c r="R2540" t="s">
        <v>8354</v>
      </c>
    </row>
    <row r="2541" spans="1:18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78"/>
        <v>100.25</v>
      </c>
      <c r="P2541">
        <f t="shared" si="79"/>
        <v>169.91525423728814</v>
      </c>
      <c r="Q2541" t="s">
        <v>8325</v>
      </c>
      <c r="R2541" t="s">
        <v>8354</v>
      </c>
    </row>
    <row r="2542" spans="1:18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78"/>
        <v>103.4</v>
      </c>
      <c r="P2542">
        <f t="shared" si="79"/>
        <v>95.740740740740748</v>
      </c>
      <c r="Q2542" t="s">
        <v>8325</v>
      </c>
      <c r="R2542" t="s">
        <v>8354</v>
      </c>
    </row>
    <row r="2543" spans="1:18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78"/>
        <v>107.02857142857142</v>
      </c>
      <c r="P2543">
        <f t="shared" si="79"/>
        <v>59.460317460317462</v>
      </c>
      <c r="Q2543" t="s">
        <v>8325</v>
      </c>
      <c r="R2543" t="s">
        <v>8354</v>
      </c>
    </row>
    <row r="2544" spans="1:18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78"/>
        <v>103.57142857142858</v>
      </c>
      <c r="P2544">
        <f t="shared" si="79"/>
        <v>55.769230769230766</v>
      </c>
      <c r="Q2544" t="s">
        <v>8325</v>
      </c>
      <c r="R2544" t="s">
        <v>8354</v>
      </c>
    </row>
    <row r="2545" spans="1:18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78"/>
        <v>156.4</v>
      </c>
      <c r="P2545">
        <f t="shared" si="79"/>
        <v>30.076923076923077</v>
      </c>
      <c r="Q2545" t="s">
        <v>8325</v>
      </c>
      <c r="R2545" t="s">
        <v>8354</v>
      </c>
    </row>
    <row r="2546" spans="1:18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78"/>
        <v>100.82</v>
      </c>
      <c r="P2546">
        <f t="shared" si="79"/>
        <v>88.438596491228068</v>
      </c>
      <c r="Q2546" t="s">
        <v>8325</v>
      </c>
      <c r="R2546" t="s">
        <v>8354</v>
      </c>
    </row>
    <row r="2547" spans="1:18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78"/>
        <v>195.3</v>
      </c>
      <c r="P2547">
        <f t="shared" si="79"/>
        <v>64.032786885245898</v>
      </c>
      <c r="Q2547" t="s">
        <v>8325</v>
      </c>
      <c r="R2547" t="s">
        <v>8354</v>
      </c>
    </row>
    <row r="2548" spans="1:18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78"/>
        <v>111.71428571428572</v>
      </c>
      <c r="P2548">
        <f t="shared" si="79"/>
        <v>60.153846153846153</v>
      </c>
      <c r="Q2548" t="s">
        <v>8325</v>
      </c>
      <c r="R2548" t="s">
        <v>8354</v>
      </c>
    </row>
    <row r="2549" spans="1:18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78"/>
        <v>119.85454545454546</v>
      </c>
      <c r="P2549">
        <f t="shared" si="79"/>
        <v>49.194029850746269</v>
      </c>
      <c r="Q2549" t="s">
        <v>8325</v>
      </c>
      <c r="R2549" t="s">
        <v>8354</v>
      </c>
    </row>
    <row r="2550" spans="1:18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78"/>
        <v>101.85</v>
      </c>
      <c r="P2550">
        <f t="shared" si="79"/>
        <v>165.16216216216216</v>
      </c>
      <c r="Q2550" t="s">
        <v>8325</v>
      </c>
      <c r="R2550" t="s">
        <v>8354</v>
      </c>
    </row>
    <row r="2551" spans="1:18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78"/>
        <v>102.80254777070064</v>
      </c>
      <c r="P2551">
        <f t="shared" si="79"/>
        <v>43.621621621621621</v>
      </c>
      <c r="Q2551" t="s">
        <v>8325</v>
      </c>
      <c r="R2551" t="s">
        <v>8354</v>
      </c>
    </row>
    <row r="2552" spans="1:18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78"/>
        <v>100.84615384615385</v>
      </c>
      <c r="P2552">
        <f t="shared" si="79"/>
        <v>43.7</v>
      </c>
      <c r="Q2552" t="s">
        <v>8325</v>
      </c>
      <c r="R2552" t="s">
        <v>8354</v>
      </c>
    </row>
    <row r="2553" spans="1:18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78"/>
        <v>102.73469387755102</v>
      </c>
      <c r="P2553">
        <f t="shared" si="79"/>
        <v>67.419642857142861</v>
      </c>
      <c r="Q2553" t="s">
        <v>8325</v>
      </c>
      <c r="R2553" t="s">
        <v>8354</v>
      </c>
    </row>
    <row r="2554" spans="1:18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78"/>
        <v>106.5</v>
      </c>
      <c r="P2554">
        <f t="shared" si="79"/>
        <v>177.5</v>
      </c>
      <c r="Q2554" t="s">
        <v>8325</v>
      </c>
      <c r="R2554" t="s">
        <v>8354</v>
      </c>
    </row>
    <row r="2555" spans="1:18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78"/>
        <v>155.53333333333333</v>
      </c>
      <c r="P2555">
        <f t="shared" si="79"/>
        <v>38.883333333333333</v>
      </c>
      <c r="Q2555" t="s">
        <v>8325</v>
      </c>
      <c r="R2555" t="s">
        <v>8354</v>
      </c>
    </row>
    <row r="2556" spans="1:18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78"/>
        <v>122.8</v>
      </c>
      <c r="P2556">
        <f t="shared" si="79"/>
        <v>54.985074626865675</v>
      </c>
      <c r="Q2556" t="s">
        <v>8325</v>
      </c>
      <c r="R2556" t="s">
        <v>8354</v>
      </c>
    </row>
    <row r="2557" spans="1:18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78"/>
        <v>107.35</v>
      </c>
      <c r="P2557">
        <f t="shared" si="79"/>
        <v>61.342857142857142</v>
      </c>
      <c r="Q2557" t="s">
        <v>8325</v>
      </c>
      <c r="R2557" t="s">
        <v>8354</v>
      </c>
    </row>
    <row r="2558" spans="1:18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78"/>
        <v>105.50335570469798</v>
      </c>
      <c r="P2558">
        <f t="shared" si="79"/>
        <v>23.117647058823529</v>
      </c>
      <c r="Q2558" t="s">
        <v>8325</v>
      </c>
      <c r="R2558" t="s">
        <v>8354</v>
      </c>
    </row>
    <row r="2559" spans="1:18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78"/>
        <v>118.44444444444444</v>
      </c>
      <c r="P2559">
        <f t="shared" si="79"/>
        <v>29.611111111111111</v>
      </c>
      <c r="Q2559" t="s">
        <v>8325</v>
      </c>
      <c r="R2559" t="s">
        <v>8354</v>
      </c>
    </row>
    <row r="2560" spans="1:18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78"/>
        <v>108.88</v>
      </c>
      <c r="P2560">
        <f t="shared" si="79"/>
        <v>75.611111111111114</v>
      </c>
      <c r="Q2560" t="s">
        <v>8325</v>
      </c>
      <c r="R2560" t="s">
        <v>8354</v>
      </c>
    </row>
    <row r="2561" spans="1:18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78"/>
        <v>111.25</v>
      </c>
      <c r="P2561">
        <f t="shared" si="79"/>
        <v>35.6</v>
      </c>
      <c r="Q2561" t="s">
        <v>8325</v>
      </c>
      <c r="R2561" t="s">
        <v>8354</v>
      </c>
    </row>
    <row r="2562" spans="1:18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78"/>
        <v>100.1</v>
      </c>
      <c r="P2562">
        <f t="shared" si="79"/>
        <v>143</v>
      </c>
      <c r="Q2562" t="s">
        <v>8325</v>
      </c>
      <c r="R2562" t="s">
        <v>8354</v>
      </c>
    </row>
    <row r="2563" spans="1:18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80">E2563/D2563*100</f>
        <v>0</v>
      </c>
      <c r="P2563" t="e">
        <f t="shared" ref="P2563:P2626" si="81">E2563/L2563</f>
        <v>#DIV/0!</v>
      </c>
      <c r="Q2563" t="s">
        <v>8336</v>
      </c>
      <c r="R2563" t="s">
        <v>8337</v>
      </c>
    </row>
    <row r="2564" spans="1:18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80"/>
        <v>0.75</v>
      </c>
      <c r="P2564">
        <f t="shared" si="81"/>
        <v>25</v>
      </c>
      <c r="Q2564" t="s">
        <v>8336</v>
      </c>
      <c r="R2564" t="s">
        <v>8337</v>
      </c>
    </row>
    <row r="2565" spans="1:18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80"/>
        <v>0</v>
      </c>
      <c r="P2565" t="e">
        <f t="shared" si="81"/>
        <v>#DIV/0!</v>
      </c>
      <c r="Q2565" t="s">
        <v>8336</v>
      </c>
      <c r="R2565" t="s">
        <v>8337</v>
      </c>
    </row>
    <row r="2566" spans="1:18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80"/>
        <v>0</v>
      </c>
      <c r="P2566" t="e">
        <f t="shared" si="81"/>
        <v>#DIV/0!</v>
      </c>
      <c r="Q2566" t="s">
        <v>8336</v>
      </c>
      <c r="R2566" t="s">
        <v>8337</v>
      </c>
    </row>
    <row r="2567" spans="1:18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80"/>
        <v>1</v>
      </c>
      <c r="P2567">
        <f t="shared" si="81"/>
        <v>100</v>
      </c>
      <c r="Q2567" t="s">
        <v>8336</v>
      </c>
      <c r="R2567" t="s">
        <v>8337</v>
      </c>
    </row>
    <row r="2568" spans="1:18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80"/>
        <v>0</v>
      </c>
      <c r="P2568" t="e">
        <f t="shared" si="81"/>
        <v>#DIV/0!</v>
      </c>
      <c r="Q2568" t="s">
        <v>8336</v>
      </c>
      <c r="R2568" t="s">
        <v>8337</v>
      </c>
    </row>
    <row r="2569" spans="1:18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80"/>
        <v>0.26666666666666666</v>
      </c>
      <c r="P2569">
        <f t="shared" si="81"/>
        <v>60</v>
      </c>
      <c r="Q2569" t="s">
        <v>8336</v>
      </c>
      <c r="R2569" t="s">
        <v>8337</v>
      </c>
    </row>
    <row r="2570" spans="1:18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80"/>
        <v>0.5</v>
      </c>
      <c r="P2570">
        <f t="shared" si="81"/>
        <v>50</v>
      </c>
      <c r="Q2570" t="s">
        <v>8336</v>
      </c>
      <c r="R2570" t="s">
        <v>8337</v>
      </c>
    </row>
    <row r="2571" spans="1:18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80"/>
        <v>2.2307692307692308</v>
      </c>
      <c r="P2571">
        <f t="shared" si="81"/>
        <v>72.5</v>
      </c>
      <c r="Q2571" t="s">
        <v>8336</v>
      </c>
      <c r="R2571" t="s">
        <v>8337</v>
      </c>
    </row>
    <row r="2572" spans="1:18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80"/>
        <v>0.84285714285714297</v>
      </c>
      <c r="P2572">
        <f t="shared" si="81"/>
        <v>29.5</v>
      </c>
      <c r="Q2572" t="s">
        <v>8336</v>
      </c>
      <c r="R2572" t="s">
        <v>8337</v>
      </c>
    </row>
    <row r="2573" spans="1:18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80"/>
        <v>0.25</v>
      </c>
      <c r="P2573">
        <f t="shared" si="81"/>
        <v>62.5</v>
      </c>
      <c r="Q2573" t="s">
        <v>8336</v>
      </c>
      <c r="R2573" t="s">
        <v>8337</v>
      </c>
    </row>
    <row r="2574" spans="1:18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80"/>
        <v>0</v>
      </c>
      <c r="P2574" t="e">
        <f t="shared" si="81"/>
        <v>#DIV/0!</v>
      </c>
      <c r="Q2574" t="s">
        <v>8336</v>
      </c>
      <c r="R2574" t="s">
        <v>8337</v>
      </c>
    </row>
    <row r="2575" spans="1:18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80"/>
        <v>0</v>
      </c>
      <c r="P2575" t="e">
        <f t="shared" si="81"/>
        <v>#DIV/0!</v>
      </c>
      <c r="Q2575" t="s">
        <v>8336</v>
      </c>
      <c r="R2575" t="s">
        <v>8337</v>
      </c>
    </row>
    <row r="2576" spans="1:18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80"/>
        <v>0</v>
      </c>
      <c r="P2576" t="e">
        <f t="shared" si="81"/>
        <v>#DIV/0!</v>
      </c>
      <c r="Q2576" t="s">
        <v>8336</v>
      </c>
      <c r="R2576" t="s">
        <v>8337</v>
      </c>
    </row>
    <row r="2577" spans="1:18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80"/>
        <v>0</v>
      </c>
      <c r="P2577" t="e">
        <f t="shared" si="81"/>
        <v>#DIV/0!</v>
      </c>
      <c r="Q2577" t="s">
        <v>8336</v>
      </c>
      <c r="R2577" t="s">
        <v>8337</v>
      </c>
    </row>
    <row r="2578" spans="1:18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80"/>
        <v>0</v>
      </c>
      <c r="P2578" t="e">
        <f t="shared" si="81"/>
        <v>#DIV/0!</v>
      </c>
      <c r="Q2578" t="s">
        <v>8336</v>
      </c>
      <c r="R2578" t="s">
        <v>8337</v>
      </c>
    </row>
    <row r="2579" spans="1:18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80"/>
        <v>0</v>
      </c>
      <c r="P2579" t="e">
        <f t="shared" si="81"/>
        <v>#DIV/0!</v>
      </c>
      <c r="Q2579" t="s">
        <v>8336</v>
      </c>
      <c r="R2579" t="s">
        <v>8337</v>
      </c>
    </row>
    <row r="2580" spans="1:18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80"/>
        <v>0</v>
      </c>
      <c r="P2580" t="e">
        <f t="shared" si="81"/>
        <v>#DIV/0!</v>
      </c>
      <c r="Q2580" t="s">
        <v>8336</v>
      </c>
      <c r="R2580" t="s">
        <v>8337</v>
      </c>
    </row>
    <row r="2581" spans="1:18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80"/>
        <v>0.13849999999999998</v>
      </c>
      <c r="P2581">
        <f t="shared" si="81"/>
        <v>23.083333333333332</v>
      </c>
      <c r="Q2581" t="s">
        <v>8336</v>
      </c>
      <c r="R2581" t="s">
        <v>8337</v>
      </c>
    </row>
    <row r="2582" spans="1:18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80"/>
        <v>0.6</v>
      </c>
      <c r="P2582">
        <f t="shared" si="81"/>
        <v>25.5</v>
      </c>
      <c r="Q2582" t="s">
        <v>8336</v>
      </c>
      <c r="R2582" t="s">
        <v>8337</v>
      </c>
    </row>
    <row r="2583" spans="1:18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80"/>
        <v>10.6</v>
      </c>
      <c r="P2583">
        <f t="shared" si="81"/>
        <v>48.18181818181818</v>
      </c>
      <c r="Q2583" t="s">
        <v>8336</v>
      </c>
      <c r="R2583" t="s">
        <v>8337</v>
      </c>
    </row>
    <row r="2584" spans="1:18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80"/>
        <v>1.1111111111111111E-3</v>
      </c>
      <c r="P2584">
        <f t="shared" si="81"/>
        <v>1</v>
      </c>
      <c r="Q2584" t="s">
        <v>8336</v>
      </c>
      <c r="R2584" t="s">
        <v>8337</v>
      </c>
    </row>
    <row r="2585" spans="1:18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80"/>
        <v>0.5</v>
      </c>
      <c r="P2585">
        <f t="shared" si="81"/>
        <v>1</v>
      </c>
      <c r="Q2585" t="s">
        <v>8336</v>
      </c>
      <c r="R2585" t="s">
        <v>8337</v>
      </c>
    </row>
    <row r="2586" spans="1:18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80"/>
        <v>0</v>
      </c>
      <c r="P2586" t="e">
        <f t="shared" si="81"/>
        <v>#DIV/0!</v>
      </c>
      <c r="Q2586" t="s">
        <v>8336</v>
      </c>
      <c r="R2586" t="s">
        <v>8337</v>
      </c>
    </row>
    <row r="2587" spans="1:18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80"/>
        <v>0.16666666666666669</v>
      </c>
      <c r="P2587">
        <f t="shared" si="81"/>
        <v>50</v>
      </c>
      <c r="Q2587" t="s">
        <v>8336</v>
      </c>
      <c r="R2587" t="s">
        <v>8337</v>
      </c>
    </row>
    <row r="2588" spans="1:18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80"/>
        <v>0.16666666666666669</v>
      </c>
      <c r="P2588">
        <f t="shared" si="81"/>
        <v>5</v>
      </c>
      <c r="Q2588" t="s">
        <v>8336</v>
      </c>
      <c r="R2588" t="s">
        <v>8337</v>
      </c>
    </row>
    <row r="2589" spans="1:18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80"/>
        <v>2.4340000000000002</v>
      </c>
      <c r="P2589">
        <f t="shared" si="81"/>
        <v>202.83333333333334</v>
      </c>
      <c r="Q2589" t="s">
        <v>8336</v>
      </c>
      <c r="R2589" t="s">
        <v>8337</v>
      </c>
    </row>
    <row r="2590" spans="1:18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80"/>
        <v>3.8833333333333329</v>
      </c>
      <c r="P2590">
        <f t="shared" si="81"/>
        <v>29.125</v>
      </c>
      <c r="Q2590" t="s">
        <v>8336</v>
      </c>
      <c r="R2590" t="s">
        <v>8337</v>
      </c>
    </row>
    <row r="2591" spans="1:18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80"/>
        <v>0.01</v>
      </c>
      <c r="P2591">
        <f t="shared" si="81"/>
        <v>5</v>
      </c>
      <c r="Q2591" t="s">
        <v>8336</v>
      </c>
      <c r="R2591" t="s">
        <v>8337</v>
      </c>
    </row>
    <row r="2592" spans="1:18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80"/>
        <v>0</v>
      </c>
      <c r="P2592" t="e">
        <f t="shared" si="81"/>
        <v>#DIV/0!</v>
      </c>
      <c r="Q2592" t="s">
        <v>8336</v>
      </c>
      <c r="R2592" t="s">
        <v>8337</v>
      </c>
    </row>
    <row r="2593" spans="1:18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80"/>
        <v>1.7333333333333332</v>
      </c>
      <c r="P2593">
        <f t="shared" si="81"/>
        <v>13</v>
      </c>
      <c r="Q2593" t="s">
        <v>8336</v>
      </c>
      <c r="R2593" t="s">
        <v>8337</v>
      </c>
    </row>
    <row r="2594" spans="1:18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80"/>
        <v>0.16666666666666669</v>
      </c>
      <c r="P2594">
        <f t="shared" si="81"/>
        <v>50</v>
      </c>
      <c r="Q2594" t="s">
        <v>8336</v>
      </c>
      <c r="R2594" t="s">
        <v>8337</v>
      </c>
    </row>
    <row r="2595" spans="1:18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80"/>
        <v>0</v>
      </c>
      <c r="P2595" t="e">
        <f t="shared" si="81"/>
        <v>#DIV/0!</v>
      </c>
      <c r="Q2595" t="s">
        <v>8336</v>
      </c>
      <c r="R2595" t="s">
        <v>8337</v>
      </c>
    </row>
    <row r="2596" spans="1:18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80"/>
        <v>1.25E-3</v>
      </c>
      <c r="P2596">
        <f t="shared" si="81"/>
        <v>1</v>
      </c>
      <c r="Q2596" t="s">
        <v>8336</v>
      </c>
      <c r="R2596" t="s">
        <v>8337</v>
      </c>
    </row>
    <row r="2597" spans="1:18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80"/>
        <v>12.166666666666668</v>
      </c>
      <c r="P2597">
        <f t="shared" si="81"/>
        <v>96.05263157894737</v>
      </c>
      <c r="Q2597" t="s">
        <v>8336</v>
      </c>
      <c r="R2597" t="s">
        <v>8337</v>
      </c>
    </row>
    <row r="2598" spans="1:18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80"/>
        <v>23.588571428571427</v>
      </c>
      <c r="P2598">
        <f t="shared" si="81"/>
        <v>305.77777777777777</v>
      </c>
      <c r="Q2598" t="s">
        <v>8336</v>
      </c>
      <c r="R2598" t="s">
        <v>8337</v>
      </c>
    </row>
    <row r="2599" spans="1:18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80"/>
        <v>5.6666666666666661</v>
      </c>
      <c r="P2599">
        <f t="shared" si="81"/>
        <v>12.142857142857142</v>
      </c>
      <c r="Q2599" t="s">
        <v>8336</v>
      </c>
      <c r="R2599" t="s">
        <v>8337</v>
      </c>
    </row>
    <row r="2600" spans="1:18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80"/>
        <v>39</v>
      </c>
      <c r="P2600">
        <f t="shared" si="81"/>
        <v>83.571428571428569</v>
      </c>
      <c r="Q2600" t="s">
        <v>8336</v>
      </c>
      <c r="R2600" t="s">
        <v>8337</v>
      </c>
    </row>
    <row r="2601" spans="1:18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80"/>
        <v>0.99546510341776351</v>
      </c>
      <c r="P2601">
        <f t="shared" si="81"/>
        <v>18</v>
      </c>
      <c r="Q2601" t="s">
        <v>8336</v>
      </c>
      <c r="R2601" t="s">
        <v>8337</v>
      </c>
    </row>
    <row r="2602" spans="1:18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80"/>
        <v>6.9320000000000004</v>
      </c>
      <c r="P2602">
        <f t="shared" si="81"/>
        <v>115.53333333333333</v>
      </c>
      <c r="Q2602" t="s">
        <v>8336</v>
      </c>
      <c r="R2602" t="s">
        <v>8337</v>
      </c>
    </row>
    <row r="2603" spans="1:18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80"/>
        <v>661.4</v>
      </c>
      <c r="P2603">
        <f t="shared" si="81"/>
        <v>21.900662251655628</v>
      </c>
      <c r="Q2603" t="s">
        <v>8319</v>
      </c>
      <c r="R2603" t="s">
        <v>8355</v>
      </c>
    </row>
    <row r="2604" spans="1:18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80"/>
        <v>326.0916666666667</v>
      </c>
      <c r="P2604">
        <f t="shared" si="81"/>
        <v>80.022494887525568</v>
      </c>
      <c r="Q2604" t="s">
        <v>8319</v>
      </c>
      <c r="R2604" t="s">
        <v>8355</v>
      </c>
    </row>
    <row r="2605" spans="1:18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80"/>
        <v>101.48571428571429</v>
      </c>
      <c r="P2605">
        <f t="shared" si="81"/>
        <v>35.520000000000003</v>
      </c>
      <c r="Q2605" t="s">
        <v>8319</v>
      </c>
      <c r="R2605" t="s">
        <v>8355</v>
      </c>
    </row>
    <row r="2606" spans="1:18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80"/>
        <v>104.21799999999999</v>
      </c>
      <c r="P2606">
        <f t="shared" si="81"/>
        <v>64.933333333333323</v>
      </c>
      <c r="Q2606" t="s">
        <v>8319</v>
      </c>
      <c r="R2606" t="s">
        <v>8355</v>
      </c>
    </row>
    <row r="2607" spans="1:18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80"/>
        <v>107.42157000000002</v>
      </c>
      <c r="P2607">
        <f t="shared" si="81"/>
        <v>60.965703745743475</v>
      </c>
      <c r="Q2607" t="s">
        <v>8319</v>
      </c>
      <c r="R2607" t="s">
        <v>8355</v>
      </c>
    </row>
    <row r="2608" spans="1:18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80"/>
        <v>110.05454545454545</v>
      </c>
      <c r="P2608">
        <f t="shared" si="81"/>
        <v>31.444155844155844</v>
      </c>
      <c r="Q2608" t="s">
        <v>8319</v>
      </c>
      <c r="R2608" t="s">
        <v>8355</v>
      </c>
    </row>
    <row r="2609" spans="1:18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80"/>
        <v>407.7</v>
      </c>
      <c r="P2609">
        <f t="shared" si="81"/>
        <v>81.949748743718587</v>
      </c>
      <c r="Q2609" t="s">
        <v>8319</v>
      </c>
      <c r="R2609" t="s">
        <v>8355</v>
      </c>
    </row>
    <row r="2610" spans="1:18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80"/>
        <v>223.92500000000001</v>
      </c>
      <c r="P2610">
        <f t="shared" si="81"/>
        <v>58.92763157894737</v>
      </c>
      <c r="Q2610" t="s">
        <v>8319</v>
      </c>
      <c r="R2610" t="s">
        <v>8355</v>
      </c>
    </row>
    <row r="2611" spans="1:18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80"/>
        <v>303.80111428571428</v>
      </c>
      <c r="P2611">
        <f t="shared" si="81"/>
        <v>157.29347633136095</v>
      </c>
      <c r="Q2611" t="s">
        <v>8319</v>
      </c>
      <c r="R2611" t="s">
        <v>8355</v>
      </c>
    </row>
    <row r="2612" spans="1:18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80"/>
        <v>141.3251043268175</v>
      </c>
      <c r="P2612">
        <f t="shared" si="81"/>
        <v>55.758509532062391</v>
      </c>
      <c r="Q2612" t="s">
        <v>8319</v>
      </c>
      <c r="R2612" t="s">
        <v>8355</v>
      </c>
    </row>
    <row r="2613" spans="1:18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80"/>
        <v>2790.6363636363635</v>
      </c>
      <c r="P2613">
        <f t="shared" si="81"/>
        <v>83.802893802893806</v>
      </c>
      <c r="Q2613" t="s">
        <v>8319</v>
      </c>
      <c r="R2613" t="s">
        <v>8355</v>
      </c>
    </row>
    <row r="2614" spans="1:18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80"/>
        <v>171.76130000000001</v>
      </c>
      <c r="P2614">
        <f t="shared" si="81"/>
        <v>58.422210884353746</v>
      </c>
      <c r="Q2614" t="s">
        <v>8319</v>
      </c>
      <c r="R2614" t="s">
        <v>8355</v>
      </c>
    </row>
    <row r="2615" spans="1:18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80"/>
        <v>101.01333333333334</v>
      </c>
      <c r="P2615">
        <f t="shared" si="81"/>
        <v>270.57142857142856</v>
      </c>
      <c r="Q2615" t="s">
        <v>8319</v>
      </c>
      <c r="R2615" t="s">
        <v>8355</v>
      </c>
    </row>
    <row r="2616" spans="1:18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80"/>
        <v>102</v>
      </c>
      <c r="P2616">
        <f t="shared" si="81"/>
        <v>107.1</v>
      </c>
      <c r="Q2616" t="s">
        <v>8319</v>
      </c>
      <c r="R2616" t="s">
        <v>8355</v>
      </c>
    </row>
    <row r="2617" spans="1:18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80"/>
        <v>169.76511744127936</v>
      </c>
      <c r="P2617">
        <f t="shared" si="81"/>
        <v>47.180555555555557</v>
      </c>
      <c r="Q2617" t="s">
        <v>8319</v>
      </c>
      <c r="R2617" t="s">
        <v>8355</v>
      </c>
    </row>
    <row r="2618" spans="1:18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80"/>
        <v>114.53400000000001</v>
      </c>
      <c r="P2618">
        <f t="shared" si="81"/>
        <v>120.30882352941177</v>
      </c>
      <c r="Q2618" t="s">
        <v>8319</v>
      </c>
      <c r="R2618" t="s">
        <v>8355</v>
      </c>
    </row>
    <row r="2619" spans="1:18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80"/>
        <v>877.6</v>
      </c>
      <c r="P2619">
        <f t="shared" si="81"/>
        <v>27.59748427672956</v>
      </c>
      <c r="Q2619" t="s">
        <v>8319</v>
      </c>
      <c r="R2619" t="s">
        <v>8355</v>
      </c>
    </row>
    <row r="2620" spans="1:18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80"/>
        <v>105.38666666666667</v>
      </c>
      <c r="P2620">
        <f t="shared" si="81"/>
        <v>205.2987012987013</v>
      </c>
      <c r="Q2620" t="s">
        <v>8319</v>
      </c>
      <c r="R2620" t="s">
        <v>8355</v>
      </c>
    </row>
    <row r="2621" spans="1:18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80"/>
        <v>188.39999999999998</v>
      </c>
      <c r="P2621">
        <f t="shared" si="81"/>
        <v>35.547169811320757</v>
      </c>
      <c r="Q2621" t="s">
        <v>8319</v>
      </c>
      <c r="R2621" t="s">
        <v>8355</v>
      </c>
    </row>
    <row r="2622" spans="1:18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80"/>
        <v>143.65230769230772</v>
      </c>
      <c r="P2622">
        <f t="shared" si="81"/>
        <v>74.639488409272587</v>
      </c>
      <c r="Q2622" t="s">
        <v>8319</v>
      </c>
      <c r="R2622" t="s">
        <v>8355</v>
      </c>
    </row>
    <row r="2623" spans="1:18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80"/>
        <v>145.88</v>
      </c>
      <c r="P2623">
        <f t="shared" si="81"/>
        <v>47.058064516129029</v>
      </c>
      <c r="Q2623" t="s">
        <v>8319</v>
      </c>
      <c r="R2623" t="s">
        <v>8355</v>
      </c>
    </row>
    <row r="2624" spans="1:18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80"/>
        <v>131.184</v>
      </c>
      <c r="P2624">
        <f t="shared" si="81"/>
        <v>26.591351351351353</v>
      </c>
      <c r="Q2624" t="s">
        <v>8319</v>
      </c>
      <c r="R2624" t="s">
        <v>8355</v>
      </c>
    </row>
    <row r="2625" spans="1:18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80"/>
        <v>113.99999999999999</v>
      </c>
      <c r="P2625">
        <f t="shared" si="81"/>
        <v>36.774193548387096</v>
      </c>
      <c r="Q2625" t="s">
        <v>8319</v>
      </c>
      <c r="R2625" t="s">
        <v>8355</v>
      </c>
    </row>
    <row r="2626" spans="1:18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80"/>
        <v>1379.4206249999997</v>
      </c>
      <c r="P2626">
        <f t="shared" si="81"/>
        <v>31.820544982698959</v>
      </c>
      <c r="Q2626" t="s">
        <v>8319</v>
      </c>
      <c r="R2626" t="s">
        <v>8355</v>
      </c>
    </row>
    <row r="2627" spans="1:18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82">E2627/D2627*100</f>
        <v>956</v>
      </c>
      <c r="P2627">
        <f t="shared" ref="P2627:P2690" si="83">E2627/L2627</f>
        <v>27.576923076923077</v>
      </c>
      <c r="Q2627" t="s">
        <v>8319</v>
      </c>
      <c r="R2627" t="s">
        <v>8355</v>
      </c>
    </row>
    <row r="2628" spans="1:18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82"/>
        <v>112.00000000000001</v>
      </c>
      <c r="P2628">
        <f t="shared" si="83"/>
        <v>56</v>
      </c>
      <c r="Q2628" t="s">
        <v>8319</v>
      </c>
      <c r="R2628" t="s">
        <v>8355</v>
      </c>
    </row>
    <row r="2629" spans="1:18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82"/>
        <v>646.66666666666663</v>
      </c>
      <c r="P2629">
        <f t="shared" si="83"/>
        <v>21.555555555555557</v>
      </c>
      <c r="Q2629" t="s">
        <v>8319</v>
      </c>
      <c r="R2629" t="s">
        <v>8355</v>
      </c>
    </row>
    <row r="2630" spans="1:18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82"/>
        <v>110.36948748510132</v>
      </c>
      <c r="P2630">
        <f t="shared" si="83"/>
        <v>44.095238095238095</v>
      </c>
      <c r="Q2630" t="s">
        <v>8319</v>
      </c>
      <c r="R2630" t="s">
        <v>8355</v>
      </c>
    </row>
    <row r="2631" spans="1:18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82"/>
        <v>127.74000000000001</v>
      </c>
      <c r="P2631">
        <f t="shared" si="83"/>
        <v>63.87</v>
      </c>
      <c r="Q2631" t="s">
        <v>8319</v>
      </c>
      <c r="R2631" t="s">
        <v>8355</v>
      </c>
    </row>
    <row r="2632" spans="1:18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82"/>
        <v>157.9</v>
      </c>
      <c r="P2632">
        <f t="shared" si="83"/>
        <v>38.987654320987652</v>
      </c>
      <c r="Q2632" t="s">
        <v>8319</v>
      </c>
      <c r="R2632" t="s">
        <v>8355</v>
      </c>
    </row>
    <row r="2633" spans="1:18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82"/>
        <v>114.66525000000001</v>
      </c>
      <c r="P2633">
        <f t="shared" si="83"/>
        <v>80.185489510489504</v>
      </c>
      <c r="Q2633" t="s">
        <v>8319</v>
      </c>
      <c r="R2633" t="s">
        <v>8355</v>
      </c>
    </row>
    <row r="2634" spans="1:18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82"/>
        <v>137.00934579439252</v>
      </c>
      <c r="P2634">
        <f t="shared" si="83"/>
        <v>34.904761904761905</v>
      </c>
      <c r="Q2634" t="s">
        <v>8319</v>
      </c>
      <c r="R2634" t="s">
        <v>8355</v>
      </c>
    </row>
    <row r="2635" spans="1:18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82"/>
        <v>354.62</v>
      </c>
      <c r="P2635">
        <f t="shared" si="83"/>
        <v>89.100502512562812</v>
      </c>
      <c r="Q2635" t="s">
        <v>8319</v>
      </c>
      <c r="R2635" t="s">
        <v>8355</v>
      </c>
    </row>
    <row r="2636" spans="1:18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82"/>
        <v>106.02150537634409</v>
      </c>
      <c r="P2636">
        <f t="shared" si="83"/>
        <v>39.44</v>
      </c>
      <c r="Q2636" t="s">
        <v>8319</v>
      </c>
      <c r="R2636" t="s">
        <v>8355</v>
      </c>
    </row>
    <row r="2637" spans="1:18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82"/>
        <v>100</v>
      </c>
      <c r="P2637">
        <f t="shared" si="83"/>
        <v>136.9047619047619</v>
      </c>
      <c r="Q2637" t="s">
        <v>8319</v>
      </c>
      <c r="R2637" t="s">
        <v>8355</v>
      </c>
    </row>
    <row r="2638" spans="1:18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82"/>
        <v>187.3</v>
      </c>
      <c r="P2638">
        <f t="shared" si="83"/>
        <v>37.46</v>
      </c>
      <c r="Q2638" t="s">
        <v>8319</v>
      </c>
      <c r="R2638" t="s">
        <v>8355</v>
      </c>
    </row>
    <row r="2639" spans="1:18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82"/>
        <v>166.2</v>
      </c>
      <c r="P2639">
        <f t="shared" si="83"/>
        <v>31.96153846153846</v>
      </c>
      <c r="Q2639" t="s">
        <v>8319</v>
      </c>
      <c r="R2639" t="s">
        <v>8355</v>
      </c>
    </row>
    <row r="2640" spans="1:18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82"/>
        <v>101.72910662824208</v>
      </c>
      <c r="P2640">
        <f t="shared" si="83"/>
        <v>25.214285714285715</v>
      </c>
      <c r="Q2640" t="s">
        <v>8319</v>
      </c>
      <c r="R2640" t="s">
        <v>8355</v>
      </c>
    </row>
    <row r="2641" spans="1:18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82"/>
        <v>164</v>
      </c>
      <c r="P2641">
        <f t="shared" si="83"/>
        <v>10.040816326530612</v>
      </c>
      <c r="Q2641" t="s">
        <v>8319</v>
      </c>
      <c r="R2641" t="s">
        <v>8355</v>
      </c>
    </row>
    <row r="2642" spans="1:18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82"/>
        <v>105.66666666666666</v>
      </c>
      <c r="P2642">
        <f t="shared" si="83"/>
        <v>45.94202898550725</v>
      </c>
      <c r="Q2642" t="s">
        <v>8319</v>
      </c>
      <c r="R2642" t="s">
        <v>8355</v>
      </c>
    </row>
    <row r="2643" spans="1:18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82"/>
        <v>1</v>
      </c>
      <c r="P2643">
        <f t="shared" si="83"/>
        <v>15</v>
      </c>
      <c r="Q2643" t="s">
        <v>8319</v>
      </c>
      <c r="R2643" t="s">
        <v>8355</v>
      </c>
    </row>
    <row r="2644" spans="1:18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82"/>
        <v>0</v>
      </c>
      <c r="P2644" t="e">
        <f t="shared" si="83"/>
        <v>#DIV/0!</v>
      </c>
      <c r="Q2644" t="s">
        <v>8319</v>
      </c>
      <c r="R2644" t="s">
        <v>8355</v>
      </c>
    </row>
    <row r="2645" spans="1:18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82"/>
        <v>33.559730999999999</v>
      </c>
      <c r="P2645">
        <f t="shared" si="83"/>
        <v>223.58248500999335</v>
      </c>
      <c r="Q2645" t="s">
        <v>8319</v>
      </c>
      <c r="R2645" t="s">
        <v>8355</v>
      </c>
    </row>
    <row r="2646" spans="1:18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82"/>
        <v>2.0529999999999999</v>
      </c>
      <c r="P2646">
        <f t="shared" si="83"/>
        <v>39.480769230769234</v>
      </c>
      <c r="Q2646" t="s">
        <v>8319</v>
      </c>
      <c r="R2646" t="s">
        <v>8355</v>
      </c>
    </row>
    <row r="2647" spans="1:18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82"/>
        <v>10.5</v>
      </c>
      <c r="P2647">
        <f t="shared" si="83"/>
        <v>91.304347826086953</v>
      </c>
      <c r="Q2647" t="s">
        <v>8319</v>
      </c>
      <c r="R2647" t="s">
        <v>8355</v>
      </c>
    </row>
    <row r="2648" spans="1:18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82"/>
        <v>8.4172840000000004</v>
      </c>
      <c r="P2648">
        <f t="shared" si="83"/>
        <v>78.666205607476627</v>
      </c>
      <c r="Q2648" t="s">
        <v>8319</v>
      </c>
      <c r="R2648" t="s">
        <v>8355</v>
      </c>
    </row>
    <row r="2649" spans="1:18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82"/>
        <v>1.44</v>
      </c>
      <c r="P2649">
        <f t="shared" si="83"/>
        <v>12</v>
      </c>
      <c r="Q2649" t="s">
        <v>8319</v>
      </c>
      <c r="R2649" t="s">
        <v>8355</v>
      </c>
    </row>
    <row r="2650" spans="1:18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82"/>
        <v>0.88333333333333341</v>
      </c>
      <c r="P2650">
        <f t="shared" si="83"/>
        <v>17.666666666666668</v>
      </c>
      <c r="Q2650" t="s">
        <v>8319</v>
      </c>
      <c r="R2650" t="s">
        <v>8355</v>
      </c>
    </row>
    <row r="2651" spans="1:18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82"/>
        <v>9.920000000000001E-2</v>
      </c>
      <c r="P2651">
        <f t="shared" si="83"/>
        <v>41.333333333333336</v>
      </c>
      <c r="Q2651" t="s">
        <v>8319</v>
      </c>
      <c r="R2651" t="s">
        <v>8355</v>
      </c>
    </row>
    <row r="2652" spans="1:18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82"/>
        <v>0.59666666666666668</v>
      </c>
      <c r="P2652">
        <f t="shared" si="83"/>
        <v>71.599999999999994</v>
      </c>
      <c r="Q2652" t="s">
        <v>8319</v>
      </c>
      <c r="R2652" t="s">
        <v>8355</v>
      </c>
    </row>
    <row r="2653" spans="1:18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82"/>
        <v>1.8689285714285715</v>
      </c>
      <c r="P2653">
        <f t="shared" si="83"/>
        <v>307.8235294117647</v>
      </c>
      <c r="Q2653" t="s">
        <v>8319</v>
      </c>
      <c r="R2653" t="s">
        <v>8355</v>
      </c>
    </row>
    <row r="2654" spans="1:18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82"/>
        <v>0.88500000000000001</v>
      </c>
      <c r="P2654">
        <f t="shared" si="83"/>
        <v>80.454545454545453</v>
      </c>
      <c r="Q2654" t="s">
        <v>8319</v>
      </c>
      <c r="R2654" t="s">
        <v>8355</v>
      </c>
    </row>
    <row r="2655" spans="1:18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82"/>
        <v>11.52156862745098</v>
      </c>
      <c r="P2655">
        <f t="shared" si="83"/>
        <v>83.942857142857136</v>
      </c>
      <c r="Q2655" t="s">
        <v>8319</v>
      </c>
      <c r="R2655" t="s">
        <v>8355</v>
      </c>
    </row>
    <row r="2656" spans="1:18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82"/>
        <v>5.1000000000000004E-2</v>
      </c>
      <c r="P2656">
        <f t="shared" si="83"/>
        <v>8.5</v>
      </c>
      <c r="Q2656" t="s">
        <v>8319</v>
      </c>
      <c r="R2656" t="s">
        <v>8355</v>
      </c>
    </row>
    <row r="2657" spans="1:18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82"/>
        <v>21.033333333333335</v>
      </c>
      <c r="P2657">
        <f t="shared" si="83"/>
        <v>73.372093023255815</v>
      </c>
      <c r="Q2657" t="s">
        <v>8319</v>
      </c>
      <c r="R2657" t="s">
        <v>8355</v>
      </c>
    </row>
    <row r="2658" spans="1:18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82"/>
        <v>11.436666666666667</v>
      </c>
      <c r="P2658">
        <f t="shared" si="83"/>
        <v>112.86184210526316</v>
      </c>
      <c r="Q2658" t="s">
        <v>8319</v>
      </c>
      <c r="R2658" t="s">
        <v>8355</v>
      </c>
    </row>
    <row r="2659" spans="1:18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82"/>
        <v>18.737933333333334</v>
      </c>
      <c r="P2659">
        <f t="shared" si="83"/>
        <v>95.277627118644077</v>
      </c>
      <c r="Q2659" t="s">
        <v>8319</v>
      </c>
      <c r="R2659" t="s">
        <v>8355</v>
      </c>
    </row>
    <row r="2660" spans="1:18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82"/>
        <v>9.285714285714286E-2</v>
      </c>
      <c r="P2660">
        <f t="shared" si="83"/>
        <v>22.75</v>
      </c>
      <c r="Q2660" t="s">
        <v>8319</v>
      </c>
      <c r="R2660" t="s">
        <v>8355</v>
      </c>
    </row>
    <row r="2661" spans="1:18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82"/>
        <v>2.7204081632653061</v>
      </c>
      <c r="P2661">
        <f t="shared" si="83"/>
        <v>133.30000000000001</v>
      </c>
      <c r="Q2661" t="s">
        <v>8319</v>
      </c>
      <c r="R2661" t="s">
        <v>8355</v>
      </c>
    </row>
    <row r="2662" spans="1:18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82"/>
        <v>9.5000000000000001E-2</v>
      </c>
      <c r="P2662">
        <f t="shared" si="83"/>
        <v>3.8</v>
      </c>
      <c r="Q2662" t="s">
        <v>8319</v>
      </c>
      <c r="R2662" t="s">
        <v>8355</v>
      </c>
    </row>
    <row r="2663" spans="1:18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82"/>
        <v>102.89999999999999</v>
      </c>
      <c r="P2663">
        <f t="shared" si="83"/>
        <v>85.75</v>
      </c>
      <c r="Q2663" t="s">
        <v>8319</v>
      </c>
      <c r="R2663" t="s">
        <v>8356</v>
      </c>
    </row>
    <row r="2664" spans="1:18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82"/>
        <v>106.80000000000001</v>
      </c>
      <c r="P2664">
        <f t="shared" si="83"/>
        <v>267</v>
      </c>
      <c r="Q2664" t="s">
        <v>8319</v>
      </c>
      <c r="R2664" t="s">
        <v>8356</v>
      </c>
    </row>
    <row r="2665" spans="1:18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82"/>
        <v>104.59625</v>
      </c>
      <c r="P2665">
        <f t="shared" si="83"/>
        <v>373.55803571428572</v>
      </c>
      <c r="Q2665" t="s">
        <v>8319</v>
      </c>
      <c r="R2665" t="s">
        <v>8356</v>
      </c>
    </row>
    <row r="2666" spans="1:18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82"/>
        <v>103.42857142857143</v>
      </c>
      <c r="P2666">
        <f t="shared" si="83"/>
        <v>174.03846153846155</v>
      </c>
      <c r="Q2666" t="s">
        <v>8319</v>
      </c>
      <c r="R2666" t="s">
        <v>8356</v>
      </c>
    </row>
    <row r="2667" spans="1:18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82"/>
        <v>123.14285714285715</v>
      </c>
      <c r="P2667">
        <f t="shared" si="83"/>
        <v>93.695652173913047</v>
      </c>
      <c r="Q2667" t="s">
        <v>8319</v>
      </c>
      <c r="R2667" t="s">
        <v>8356</v>
      </c>
    </row>
    <row r="2668" spans="1:18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82"/>
        <v>159.29509999999999</v>
      </c>
      <c r="P2668">
        <f t="shared" si="83"/>
        <v>77.327718446601949</v>
      </c>
      <c r="Q2668" t="s">
        <v>8319</v>
      </c>
      <c r="R2668" t="s">
        <v>8356</v>
      </c>
    </row>
    <row r="2669" spans="1:18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82"/>
        <v>110.66666666666667</v>
      </c>
      <c r="P2669">
        <f t="shared" si="83"/>
        <v>92.222222222222229</v>
      </c>
      <c r="Q2669" t="s">
        <v>8319</v>
      </c>
      <c r="R2669" t="s">
        <v>8356</v>
      </c>
    </row>
    <row r="2670" spans="1:18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82"/>
        <v>170.70000000000002</v>
      </c>
      <c r="P2670">
        <f t="shared" si="83"/>
        <v>60.964285714285715</v>
      </c>
      <c r="Q2670" t="s">
        <v>8319</v>
      </c>
      <c r="R2670" t="s">
        <v>8356</v>
      </c>
    </row>
    <row r="2671" spans="1:18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82"/>
        <v>125.125</v>
      </c>
      <c r="P2671">
        <f t="shared" si="83"/>
        <v>91</v>
      </c>
      <c r="Q2671" t="s">
        <v>8319</v>
      </c>
      <c r="R2671" t="s">
        <v>8356</v>
      </c>
    </row>
    <row r="2672" spans="1:18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82"/>
        <v>6.4158609339642041</v>
      </c>
      <c r="P2672">
        <f t="shared" si="83"/>
        <v>41.583333333333336</v>
      </c>
      <c r="Q2672" t="s">
        <v>8319</v>
      </c>
      <c r="R2672" t="s">
        <v>8356</v>
      </c>
    </row>
    <row r="2673" spans="1:18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82"/>
        <v>11.343999999999999</v>
      </c>
      <c r="P2673">
        <f t="shared" si="83"/>
        <v>33.761904761904759</v>
      </c>
      <c r="Q2673" t="s">
        <v>8319</v>
      </c>
      <c r="R2673" t="s">
        <v>8356</v>
      </c>
    </row>
    <row r="2674" spans="1:18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82"/>
        <v>33.19</v>
      </c>
      <c r="P2674">
        <f t="shared" si="83"/>
        <v>70.61702127659575</v>
      </c>
      <c r="Q2674" t="s">
        <v>8319</v>
      </c>
      <c r="R2674" t="s">
        <v>8356</v>
      </c>
    </row>
    <row r="2675" spans="1:18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82"/>
        <v>27.58</v>
      </c>
      <c r="P2675">
        <f t="shared" si="83"/>
        <v>167.15151515151516</v>
      </c>
      <c r="Q2675" t="s">
        <v>8319</v>
      </c>
      <c r="R2675" t="s">
        <v>8356</v>
      </c>
    </row>
    <row r="2676" spans="1:18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82"/>
        <v>62.839999999999996</v>
      </c>
      <c r="P2676">
        <f t="shared" si="83"/>
        <v>128.61988304093566</v>
      </c>
      <c r="Q2676" t="s">
        <v>8319</v>
      </c>
      <c r="R2676" t="s">
        <v>8356</v>
      </c>
    </row>
    <row r="2677" spans="1:18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82"/>
        <v>7.5880000000000001</v>
      </c>
      <c r="P2677">
        <f t="shared" si="83"/>
        <v>65.41379310344827</v>
      </c>
      <c r="Q2677" t="s">
        <v>8319</v>
      </c>
      <c r="R2677" t="s">
        <v>8356</v>
      </c>
    </row>
    <row r="2678" spans="1:18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82"/>
        <v>50.38095238095238</v>
      </c>
      <c r="P2678">
        <f t="shared" si="83"/>
        <v>117.55555555555556</v>
      </c>
      <c r="Q2678" t="s">
        <v>8319</v>
      </c>
      <c r="R2678" t="s">
        <v>8356</v>
      </c>
    </row>
    <row r="2679" spans="1:18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82"/>
        <v>17.512820512820511</v>
      </c>
      <c r="P2679">
        <f t="shared" si="83"/>
        <v>126.48148148148148</v>
      </c>
      <c r="Q2679" t="s">
        <v>8319</v>
      </c>
      <c r="R2679" t="s">
        <v>8356</v>
      </c>
    </row>
    <row r="2680" spans="1:18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82"/>
        <v>1.375E-2</v>
      </c>
      <c r="P2680">
        <f t="shared" si="83"/>
        <v>550</v>
      </c>
      <c r="Q2680" t="s">
        <v>8319</v>
      </c>
      <c r="R2680" t="s">
        <v>8356</v>
      </c>
    </row>
    <row r="2681" spans="1:18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82"/>
        <v>0.33</v>
      </c>
      <c r="P2681">
        <f t="shared" si="83"/>
        <v>44</v>
      </c>
      <c r="Q2681" t="s">
        <v>8319</v>
      </c>
      <c r="R2681" t="s">
        <v>8356</v>
      </c>
    </row>
    <row r="2682" spans="1:18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82"/>
        <v>0.86250000000000004</v>
      </c>
      <c r="P2682">
        <f t="shared" si="83"/>
        <v>69</v>
      </c>
      <c r="Q2682" t="s">
        <v>8319</v>
      </c>
      <c r="R2682" t="s">
        <v>8356</v>
      </c>
    </row>
    <row r="2683" spans="1:18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82"/>
        <v>0.6875</v>
      </c>
      <c r="P2683">
        <f t="shared" si="83"/>
        <v>27.5</v>
      </c>
      <c r="Q2683" t="s">
        <v>8336</v>
      </c>
      <c r="R2683" t="s">
        <v>8337</v>
      </c>
    </row>
    <row r="2684" spans="1:18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82"/>
        <v>28.299999999999997</v>
      </c>
      <c r="P2684">
        <f t="shared" si="83"/>
        <v>84.9</v>
      </c>
      <c r="Q2684" t="s">
        <v>8336</v>
      </c>
      <c r="R2684" t="s">
        <v>8337</v>
      </c>
    </row>
    <row r="2685" spans="1:18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82"/>
        <v>0.24</v>
      </c>
      <c r="P2685">
        <f t="shared" si="83"/>
        <v>12</v>
      </c>
      <c r="Q2685" t="s">
        <v>8336</v>
      </c>
      <c r="R2685" t="s">
        <v>8337</v>
      </c>
    </row>
    <row r="2686" spans="1:18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82"/>
        <v>1.1428571428571428</v>
      </c>
      <c r="P2686">
        <f t="shared" si="83"/>
        <v>200</v>
      </c>
      <c r="Q2686" t="s">
        <v>8336</v>
      </c>
      <c r="R2686" t="s">
        <v>8337</v>
      </c>
    </row>
    <row r="2687" spans="1:18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82"/>
        <v>0.02</v>
      </c>
      <c r="P2687">
        <f t="shared" si="83"/>
        <v>10</v>
      </c>
      <c r="Q2687" t="s">
        <v>8336</v>
      </c>
      <c r="R2687" t="s">
        <v>8337</v>
      </c>
    </row>
    <row r="2688" spans="1:18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82"/>
        <v>0</v>
      </c>
      <c r="P2688" t="e">
        <f t="shared" si="83"/>
        <v>#DIV/0!</v>
      </c>
      <c r="Q2688" t="s">
        <v>8336</v>
      </c>
      <c r="R2688" t="s">
        <v>8337</v>
      </c>
    </row>
    <row r="2689" spans="1:18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82"/>
        <v>0</v>
      </c>
      <c r="P2689" t="e">
        <f t="shared" si="83"/>
        <v>#DIV/0!</v>
      </c>
      <c r="Q2689" t="s">
        <v>8336</v>
      </c>
      <c r="R2689" t="s">
        <v>8337</v>
      </c>
    </row>
    <row r="2690" spans="1:18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82"/>
        <v>0.14799999999999999</v>
      </c>
      <c r="P2690">
        <f t="shared" si="83"/>
        <v>5.2857142857142856</v>
      </c>
      <c r="Q2690" t="s">
        <v>8336</v>
      </c>
      <c r="R2690" t="s">
        <v>8337</v>
      </c>
    </row>
    <row r="2691" spans="1:18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84">E2691/D2691*100</f>
        <v>2.8571428571428571E-3</v>
      </c>
      <c r="P2691">
        <f t="shared" ref="P2691:P2754" si="85">E2691/L2691</f>
        <v>1</v>
      </c>
      <c r="Q2691" t="s">
        <v>8336</v>
      </c>
      <c r="R2691" t="s">
        <v>8337</v>
      </c>
    </row>
    <row r="2692" spans="1:18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84"/>
        <v>10.7325</v>
      </c>
      <c r="P2692">
        <f t="shared" si="85"/>
        <v>72.762711864406782</v>
      </c>
      <c r="Q2692" t="s">
        <v>8336</v>
      </c>
      <c r="R2692" t="s">
        <v>8337</v>
      </c>
    </row>
    <row r="2693" spans="1:18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84"/>
        <v>5.3846153846153842E-2</v>
      </c>
      <c r="P2693">
        <f t="shared" si="85"/>
        <v>17.5</v>
      </c>
      <c r="Q2693" t="s">
        <v>8336</v>
      </c>
      <c r="R2693" t="s">
        <v>8337</v>
      </c>
    </row>
    <row r="2694" spans="1:18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84"/>
        <v>0.7142857142857143</v>
      </c>
      <c r="P2694">
        <f t="shared" si="85"/>
        <v>25</v>
      </c>
      <c r="Q2694" t="s">
        <v>8336</v>
      </c>
      <c r="R2694" t="s">
        <v>8337</v>
      </c>
    </row>
    <row r="2695" spans="1:18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84"/>
        <v>0.8</v>
      </c>
      <c r="P2695">
        <f t="shared" si="85"/>
        <v>13.333333333333334</v>
      </c>
      <c r="Q2695" t="s">
        <v>8336</v>
      </c>
      <c r="R2695" t="s">
        <v>8337</v>
      </c>
    </row>
    <row r="2696" spans="1:18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84"/>
        <v>3.3333333333333335E-3</v>
      </c>
      <c r="P2696">
        <f t="shared" si="85"/>
        <v>1</v>
      </c>
      <c r="Q2696" t="s">
        <v>8336</v>
      </c>
      <c r="R2696" t="s">
        <v>8337</v>
      </c>
    </row>
    <row r="2697" spans="1:18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84"/>
        <v>0.47333333333333333</v>
      </c>
      <c r="P2697">
        <f t="shared" si="85"/>
        <v>23.666666666666668</v>
      </c>
      <c r="Q2697" t="s">
        <v>8336</v>
      </c>
      <c r="R2697" t="s">
        <v>8337</v>
      </c>
    </row>
    <row r="2698" spans="1:18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84"/>
        <v>5.65</v>
      </c>
      <c r="P2698">
        <f t="shared" si="85"/>
        <v>89.21052631578948</v>
      </c>
      <c r="Q2698" t="s">
        <v>8336</v>
      </c>
      <c r="R2698" t="s">
        <v>8337</v>
      </c>
    </row>
    <row r="2699" spans="1:18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84"/>
        <v>26.35217391304348</v>
      </c>
      <c r="P2699">
        <f t="shared" si="85"/>
        <v>116.55769230769231</v>
      </c>
      <c r="Q2699" t="s">
        <v>8336</v>
      </c>
      <c r="R2699" t="s">
        <v>8337</v>
      </c>
    </row>
    <row r="2700" spans="1:18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84"/>
        <v>0.325125</v>
      </c>
      <c r="P2700">
        <f t="shared" si="85"/>
        <v>13.005000000000001</v>
      </c>
      <c r="Q2700" t="s">
        <v>8336</v>
      </c>
      <c r="R2700" t="s">
        <v>8337</v>
      </c>
    </row>
    <row r="2701" spans="1:18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84"/>
        <v>0</v>
      </c>
      <c r="P2701" t="e">
        <f t="shared" si="85"/>
        <v>#DIV/0!</v>
      </c>
      <c r="Q2701" t="s">
        <v>8336</v>
      </c>
      <c r="R2701" t="s">
        <v>8337</v>
      </c>
    </row>
    <row r="2702" spans="1:18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84"/>
        <v>0.7000700070007001</v>
      </c>
      <c r="P2702">
        <f t="shared" si="85"/>
        <v>17.5</v>
      </c>
      <c r="Q2702" t="s">
        <v>8336</v>
      </c>
      <c r="R2702" t="s">
        <v>8337</v>
      </c>
    </row>
    <row r="2703" spans="1:18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84"/>
        <v>46.176470588235297</v>
      </c>
      <c r="P2703">
        <f t="shared" si="85"/>
        <v>34.130434782608695</v>
      </c>
      <c r="Q2703" t="s">
        <v>8317</v>
      </c>
      <c r="R2703" t="s">
        <v>8357</v>
      </c>
    </row>
    <row r="2704" spans="1:18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84"/>
        <v>34.410000000000004</v>
      </c>
      <c r="P2704">
        <f t="shared" si="85"/>
        <v>132.34615384615384</v>
      </c>
      <c r="Q2704" t="s">
        <v>8317</v>
      </c>
      <c r="R2704" t="s">
        <v>8357</v>
      </c>
    </row>
    <row r="2705" spans="1:18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84"/>
        <v>103.75000000000001</v>
      </c>
      <c r="P2705">
        <f t="shared" si="85"/>
        <v>922.22222222222217</v>
      </c>
      <c r="Q2705" t="s">
        <v>8317</v>
      </c>
      <c r="R2705" t="s">
        <v>8357</v>
      </c>
    </row>
    <row r="2706" spans="1:18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84"/>
        <v>6.0263157894736841</v>
      </c>
      <c r="P2706">
        <f t="shared" si="85"/>
        <v>163.57142857142858</v>
      </c>
      <c r="Q2706" t="s">
        <v>8317</v>
      </c>
      <c r="R2706" t="s">
        <v>8357</v>
      </c>
    </row>
    <row r="2707" spans="1:18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84"/>
        <v>10.539393939393939</v>
      </c>
      <c r="P2707">
        <f t="shared" si="85"/>
        <v>217.375</v>
      </c>
      <c r="Q2707" t="s">
        <v>8317</v>
      </c>
      <c r="R2707" t="s">
        <v>8357</v>
      </c>
    </row>
    <row r="2708" spans="1:18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84"/>
        <v>112.29714285714284</v>
      </c>
      <c r="P2708">
        <f t="shared" si="85"/>
        <v>149.44486692015209</v>
      </c>
      <c r="Q2708" t="s">
        <v>8317</v>
      </c>
      <c r="R2708" t="s">
        <v>8357</v>
      </c>
    </row>
    <row r="2709" spans="1:18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84"/>
        <v>350.84462500000001</v>
      </c>
      <c r="P2709">
        <f t="shared" si="85"/>
        <v>71.237487309644663</v>
      </c>
      <c r="Q2709" t="s">
        <v>8317</v>
      </c>
      <c r="R2709" t="s">
        <v>8357</v>
      </c>
    </row>
    <row r="2710" spans="1:18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84"/>
        <v>233.21535</v>
      </c>
      <c r="P2710">
        <f t="shared" si="85"/>
        <v>44.464318398474738</v>
      </c>
      <c r="Q2710" t="s">
        <v>8317</v>
      </c>
      <c r="R2710" t="s">
        <v>8357</v>
      </c>
    </row>
    <row r="2711" spans="1:18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84"/>
        <v>101.60599999999999</v>
      </c>
      <c r="P2711">
        <f t="shared" si="85"/>
        <v>164.94480519480518</v>
      </c>
      <c r="Q2711" t="s">
        <v>8317</v>
      </c>
      <c r="R2711" t="s">
        <v>8357</v>
      </c>
    </row>
    <row r="2712" spans="1:18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84"/>
        <v>153.90035000000003</v>
      </c>
      <c r="P2712">
        <f t="shared" si="85"/>
        <v>84.871516544117654</v>
      </c>
      <c r="Q2712" t="s">
        <v>8317</v>
      </c>
      <c r="R2712" t="s">
        <v>8357</v>
      </c>
    </row>
    <row r="2713" spans="1:18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84"/>
        <v>100.7161125319693</v>
      </c>
      <c r="P2713">
        <f t="shared" si="85"/>
        <v>53.945205479452056</v>
      </c>
      <c r="Q2713" t="s">
        <v>8317</v>
      </c>
      <c r="R2713" t="s">
        <v>8357</v>
      </c>
    </row>
    <row r="2714" spans="1:18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84"/>
        <v>131.38181818181818</v>
      </c>
      <c r="P2714">
        <f t="shared" si="85"/>
        <v>50.531468531468533</v>
      </c>
      <c r="Q2714" t="s">
        <v>8317</v>
      </c>
      <c r="R2714" t="s">
        <v>8357</v>
      </c>
    </row>
    <row r="2715" spans="1:18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84"/>
        <v>102.24133333333334</v>
      </c>
      <c r="P2715">
        <f t="shared" si="85"/>
        <v>108.00140845070422</v>
      </c>
      <c r="Q2715" t="s">
        <v>8317</v>
      </c>
      <c r="R2715" t="s">
        <v>8357</v>
      </c>
    </row>
    <row r="2716" spans="1:18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84"/>
        <v>116.35599999999999</v>
      </c>
      <c r="P2716">
        <f t="shared" si="85"/>
        <v>95.373770491803285</v>
      </c>
      <c r="Q2716" t="s">
        <v>8317</v>
      </c>
      <c r="R2716" t="s">
        <v>8357</v>
      </c>
    </row>
    <row r="2717" spans="1:18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84"/>
        <v>264.62241666666665</v>
      </c>
      <c r="P2717">
        <f t="shared" si="85"/>
        <v>57.631016333938291</v>
      </c>
      <c r="Q2717" t="s">
        <v>8317</v>
      </c>
      <c r="R2717" t="s">
        <v>8357</v>
      </c>
    </row>
    <row r="2718" spans="1:18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84"/>
        <v>119.98010000000001</v>
      </c>
      <c r="P2718">
        <f t="shared" si="85"/>
        <v>64.160481283422456</v>
      </c>
      <c r="Q2718" t="s">
        <v>8317</v>
      </c>
      <c r="R2718" t="s">
        <v>8357</v>
      </c>
    </row>
    <row r="2719" spans="1:18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84"/>
        <v>120.10400000000001</v>
      </c>
      <c r="P2719">
        <f t="shared" si="85"/>
        <v>92.387692307692305</v>
      </c>
      <c r="Q2719" t="s">
        <v>8317</v>
      </c>
      <c r="R2719" t="s">
        <v>8357</v>
      </c>
    </row>
    <row r="2720" spans="1:18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84"/>
        <v>103.58333333333334</v>
      </c>
      <c r="P2720">
        <f t="shared" si="85"/>
        <v>125.97972972972973</v>
      </c>
      <c r="Q2720" t="s">
        <v>8317</v>
      </c>
      <c r="R2720" t="s">
        <v>8357</v>
      </c>
    </row>
    <row r="2721" spans="1:18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84"/>
        <v>108.83333333333334</v>
      </c>
      <c r="P2721">
        <f t="shared" si="85"/>
        <v>94.637681159420296</v>
      </c>
      <c r="Q2721" t="s">
        <v>8317</v>
      </c>
      <c r="R2721" t="s">
        <v>8357</v>
      </c>
    </row>
    <row r="2722" spans="1:18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84"/>
        <v>118.12400000000001</v>
      </c>
      <c r="P2722">
        <f t="shared" si="85"/>
        <v>170.69942196531792</v>
      </c>
      <c r="Q2722" t="s">
        <v>8317</v>
      </c>
      <c r="R2722" t="s">
        <v>8357</v>
      </c>
    </row>
    <row r="2723" spans="1:18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84"/>
        <v>1462</v>
      </c>
      <c r="P2723">
        <f t="shared" si="85"/>
        <v>40.762081784386616</v>
      </c>
      <c r="Q2723" t="s">
        <v>8319</v>
      </c>
      <c r="R2723" t="s">
        <v>8349</v>
      </c>
    </row>
    <row r="2724" spans="1:18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84"/>
        <v>252.54</v>
      </c>
      <c r="P2724">
        <f t="shared" si="85"/>
        <v>68.254054054054052</v>
      </c>
      <c r="Q2724" t="s">
        <v>8319</v>
      </c>
      <c r="R2724" t="s">
        <v>8349</v>
      </c>
    </row>
    <row r="2725" spans="1:18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84"/>
        <v>140.05000000000001</v>
      </c>
      <c r="P2725">
        <f t="shared" si="85"/>
        <v>95.48863636363636</v>
      </c>
      <c r="Q2725" t="s">
        <v>8319</v>
      </c>
      <c r="R2725" t="s">
        <v>8349</v>
      </c>
    </row>
    <row r="2726" spans="1:18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84"/>
        <v>296.87520259319291</v>
      </c>
      <c r="P2726">
        <f t="shared" si="85"/>
        <v>7.1902649656526005</v>
      </c>
      <c r="Q2726" t="s">
        <v>8319</v>
      </c>
      <c r="R2726" t="s">
        <v>8349</v>
      </c>
    </row>
    <row r="2727" spans="1:18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84"/>
        <v>144.54249999999999</v>
      </c>
      <c r="P2727">
        <f t="shared" si="85"/>
        <v>511.65486725663715</v>
      </c>
      <c r="Q2727" t="s">
        <v>8319</v>
      </c>
      <c r="R2727" t="s">
        <v>8349</v>
      </c>
    </row>
    <row r="2728" spans="1:18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84"/>
        <v>105.745</v>
      </c>
      <c r="P2728">
        <f t="shared" si="85"/>
        <v>261.74504950495049</v>
      </c>
      <c r="Q2728" t="s">
        <v>8319</v>
      </c>
      <c r="R2728" t="s">
        <v>8349</v>
      </c>
    </row>
    <row r="2729" spans="1:18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84"/>
        <v>493.21000000000004</v>
      </c>
      <c r="P2729">
        <f t="shared" si="85"/>
        <v>69.760961810466767</v>
      </c>
      <c r="Q2729" t="s">
        <v>8319</v>
      </c>
      <c r="R2729" t="s">
        <v>8349</v>
      </c>
    </row>
    <row r="2730" spans="1:18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84"/>
        <v>201.82666666666668</v>
      </c>
      <c r="P2730">
        <f t="shared" si="85"/>
        <v>77.229591836734699</v>
      </c>
      <c r="Q2730" t="s">
        <v>8319</v>
      </c>
      <c r="R2730" t="s">
        <v>8349</v>
      </c>
    </row>
    <row r="2731" spans="1:18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84"/>
        <v>104.44</v>
      </c>
      <c r="P2731">
        <f t="shared" si="85"/>
        <v>340.56521739130437</v>
      </c>
      <c r="Q2731" t="s">
        <v>8319</v>
      </c>
      <c r="R2731" t="s">
        <v>8349</v>
      </c>
    </row>
    <row r="2732" spans="1:18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84"/>
        <v>170.29262962962963</v>
      </c>
      <c r="P2732">
        <f t="shared" si="85"/>
        <v>67.417903225806455</v>
      </c>
      <c r="Q2732" t="s">
        <v>8319</v>
      </c>
      <c r="R2732" t="s">
        <v>8349</v>
      </c>
    </row>
    <row r="2733" spans="1:18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84"/>
        <v>104.30333333333333</v>
      </c>
      <c r="P2733">
        <f t="shared" si="85"/>
        <v>845.70270270270271</v>
      </c>
      <c r="Q2733" t="s">
        <v>8319</v>
      </c>
      <c r="R2733" t="s">
        <v>8349</v>
      </c>
    </row>
    <row r="2734" spans="1:18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84"/>
        <v>118.25000000000001</v>
      </c>
      <c r="P2734">
        <f t="shared" si="85"/>
        <v>97.191780821917803</v>
      </c>
      <c r="Q2734" t="s">
        <v>8319</v>
      </c>
      <c r="R2734" t="s">
        <v>8349</v>
      </c>
    </row>
    <row r="2735" spans="1:18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84"/>
        <v>107.538</v>
      </c>
      <c r="P2735">
        <f t="shared" si="85"/>
        <v>451.84033613445376</v>
      </c>
      <c r="Q2735" t="s">
        <v>8319</v>
      </c>
      <c r="R2735" t="s">
        <v>8349</v>
      </c>
    </row>
    <row r="2736" spans="1:18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84"/>
        <v>2260300</v>
      </c>
      <c r="P2736">
        <f t="shared" si="85"/>
        <v>138.66871165644173</v>
      </c>
      <c r="Q2736" t="s">
        <v>8319</v>
      </c>
      <c r="R2736" t="s">
        <v>8349</v>
      </c>
    </row>
    <row r="2737" spans="1:18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84"/>
        <v>978.13466666666682</v>
      </c>
      <c r="P2737">
        <f t="shared" si="85"/>
        <v>21.640147492625371</v>
      </c>
      <c r="Q2737" t="s">
        <v>8319</v>
      </c>
      <c r="R2737" t="s">
        <v>8349</v>
      </c>
    </row>
    <row r="2738" spans="1:18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84"/>
        <v>122.9</v>
      </c>
      <c r="P2738">
        <f t="shared" si="85"/>
        <v>169.51724137931035</v>
      </c>
      <c r="Q2738" t="s">
        <v>8319</v>
      </c>
      <c r="R2738" t="s">
        <v>8349</v>
      </c>
    </row>
    <row r="2739" spans="1:18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84"/>
        <v>246.0608</v>
      </c>
      <c r="P2739">
        <f t="shared" si="85"/>
        <v>161.88210526315791</v>
      </c>
      <c r="Q2739" t="s">
        <v>8319</v>
      </c>
      <c r="R2739" t="s">
        <v>8349</v>
      </c>
    </row>
    <row r="2740" spans="1:18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84"/>
        <v>147.94</v>
      </c>
      <c r="P2740">
        <f t="shared" si="85"/>
        <v>493.13333333333333</v>
      </c>
      <c r="Q2740" t="s">
        <v>8319</v>
      </c>
      <c r="R2740" t="s">
        <v>8349</v>
      </c>
    </row>
    <row r="2741" spans="1:18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84"/>
        <v>384.09090909090907</v>
      </c>
      <c r="P2741">
        <f t="shared" si="85"/>
        <v>22.120418848167539</v>
      </c>
      <c r="Q2741" t="s">
        <v>8319</v>
      </c>
      <c r="R2741" t="s">
        <v>8349</v>
      </c>
    </row>
    <row r="2742" spans="1:18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84"/>
        <v>103.33333333333334</v>
      </c>
      <c r="P2742">
        <f t="shared" si="85"/>
        <v>18.235294117647058</v>
      </c>
      <c r="Q2742" t="s">
        <v>8319</v>
      </c>
      <c r="R2742" t="s">
        <v>8349</v>
      </c>
    </row>
    <row r="2743" spans="1:18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84"/>
        <v>0.43750000000000006</v>
      </c>
      <c r="P2743">
        <f t="shared" si="85"/>
        <v>8.75</v>
      </c>
      <c r="Q2743" t="s">
        <v>8322</v>
      </c>
      <c r="R2743" t="s">
        <v>8358</v>
      </c>
    </row>
    <row r="2744" spans="1:18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84"/>
        <v>29.24</v>
      </c>
      <c r="P2744">
        <f t="shared" si="85"/>
        <v>40.611111111111114</v>
      </c>
      <c r="Q2744" t="s">
        <v>8322</v>
      </c>
      <c r="R2744" t="s">
        <v>8358</v>
      </c>
    </row>
    <row r="2745" spans="1:18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84"/>
        <v>0</v>
      </c>
      <c r="P2745" t="e">
        <f t="shared" si="85"/>
        <v>#DIV/0!</v>
      </c>
      <c r="Q2745" t="s">
        <v>8322</v>
      </c>
      <c r="R2745" t="s">
        <v>8358</v>
      </c>
    </row>
    <row r="2746" spans="1:18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84"/>
        <v>5.21875</v>
      </c>
      <c r="P2746">
        <f t="shared" si="85"/>
        <v>37.954545454545453</v>
      </c>
      <c r="Q2746" t="s">
        <v>8322</v>
      </c>
      <c r="R2746" t="s">
        <v>8358</v>
      </c>
    </row>
    <row r="2747" spans="1:18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84"/>
        <v>21.887499999999999</v>
      </c>
      <c r="P2747">
        <f t="shared" si="85"/>
        <v>35.734693877551024</v>
      </c>
      <c r="Q2747" t="s">
        <v>8322</v>
      </c>
      <c r="R2747" t="s">
        <v>8358</v>
      </c>
    </row>
    <row r="2748" spans="1:18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84"/>
        <v>26.700000000000003</v>
      </c>
      <c r="P2748">
        <f t="shared" si="85"/>
        <v>42.157894736842103</v>
      </c>
      <c r="Q2748" t="s">
        <v>8322</v>
      </c>
      <c r="R2748" t="s">
        <v>8358</v>
      </c>
    </row>
    <row r="2749" spans="1:18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84"/>
        <v>28.000000000000004</v>
      </c>
      <c r="P2749">
        <f t="shared" si="85"/>
        <v>35</v>
      </c>
      <c r="Q2749" t="s">
        <v>8322</v>
      </c>
      <c r="R2749" t="s">
        <v>8358</v>
      </c>
    </row>
    <row r="2750" spans="1:18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84"/>
        <v>1.06</v>
      </c>
      <c r="P2750">
        <f t="shared" si="85"/>
        <v>13.25</v>
      </c>
      <c r="Q2750" t="s">
        <v>8322</v>
      </c>
      <c r="R2750" t="s">
        <v>8358</v>
      </c>
    </row>
    <row r="2751" spans="1:18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84"/>
        <v>1.0999999999999999</v>
      </c>
      <c r="P2751">
        <f t="shared" si="85"/>
        <v>55</v>
      </c>
      <c r="Q2751" t="s">
        <v>8322</v>
      </c>
      <c r="R2751" t="s">
        <v>8358</v>
      </c>
    </row>
    <row r="2752" spans="1:18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84"/>
        <v>0</v>
      </c>
      <c r="P2752" t="e">
        <f t="shared" si="85"/>
        <v>#DIV/0!</v>
      </c>
      <c r="Q2752" t="s">
        <v>8322</v>
      </c>
      <c r="R2752" t="s">
        <v>8358</v>
      </c>
    </row>
    <row r="2753" spans="1:18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84"/>
        <v>0</v>
      </c>
      <c r="P2753" t="e">
        <f t="shared" si="85"/>
        <v>#DIV/0!</v>
      </c>
      <c r="Q2753" t="s">
        <v>8322</v>
      </c>
      <c r="R2753" t="s">
        <v>8358</v>
      </c>
    </row>
    <row r="2754" spans="1:18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84"/>
        <v>11.458333333333332</v>
      </c>
      <c r="P2754">
        <f t="shared" si="85"/>
        <v>39.285714285714285</v>
      </c>
      <c r="Q2754" t="s">
        <v>8322</v>
      </c>
      <c r="R2754" t="s">
        <v>8358</v>
      </c>
    </row>
    <row r="2755" spans="1:18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86">E2755/D2755*100</f>
        <v>19</v>
      </c>
      <c r="P2755">
        <f t="shared" ref="P2755:P2818" si="87">E2755/L2755</f>
        <v>47.5</v>
      </c>
      <c r="Q2755" t="s">
        <v>8322</v>
      </c>
      <c r="R2755" t="s">
        <v>8358</v>
      </c>
    </row>
    <row r="2756" spans="1:18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86"/>
        <v>0</v>
      </c>
      <c r="P2756" t="e">
        <f t="shared" si="87"/>
        <v>#DIV/0!</v>
      </c>
      <c r="Q2756" t="s">
        <v>8322</v>
      </c>
      <c r="R2756" t="s">
        <v>8358</v>
      </c>
    </row>
    <row r="2757" spans="1:18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86"/>
        <v>52</v>
      </c>
      <c r="P2757">
        <f t="shared" si="87"/>
        <v>17.333333333333332</v>
      </c>
      <c r="Q2757" t="s">
        <v>8322</v>
      </c>
      <c r="R2757" t="s">
        <v>8358</v>
      </c>
    </row>
    <row r="2758" spans="1:18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86"/>
        <v>10.48</v>
      </c>
      <c r="P2758">
        <f t="shared" si="87"/>
        <v>31.757575757575758</v>
      </c>
      <c r="Q2758" t="s">
        <v>8322</v>
      </c>
      <c r="R2758" t="s">
        <v>8358</v>
      </c>
    </row>
    <row r="2759" spans="1:18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86"/>
        <v>0.66666666666666674</v>
      </c>
      <c r="P2759">
        <f t="shared" si="87"/>
        <v>5</v>
      </c>
      <c r="Q2759" t="s">
        <v>8322</v>
      </c>
      <c r="R2759" t="s">
        <v>8358</v>
      </c>
    </row>
    <row r="2760" spans="1:18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86"/>
        <v>11.700000000000001</v>
      </c>
      <c r="P2760">
        <f t="shared" si="87"/>
        <v>39</v>
      </c>
      <c r="Q2760" t="s">
        <v>8322</v>
      </c>
      <c r="R2760" t="s">
        <v>8358</v>
      </c>
    </row>
    <row r="2761" spans="1:18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86"/>
        <v>10.5</v>
      </c>
      <c r="P2761">
        <f t="shared" si="87"/>
        <v>52.5</v>
      </c>
      <c r="Q2761" t="s">
        <v>8322</v>
      </c>
      <c r="R2761" t="s">
        <v>8358</v>
      </c>
    </row>
    <row r="2762" spans="1:18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86"/>
        <v>0</v>
      </c>
      <c r="P2762" t="e">
        <f t="shared" si="87"/>
        <v>#DIV/0!</v>
      </c>
      <c r="Q2762" t="s">
        <v>8322</v>
      </c>
      <c r="R2762" t="s">
        <v>8358</v>
      </c>
    </row>
    <row r="2763" spans="1:18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86"/>
        <v>0.72</v>
      </c>
      <c r="P2763">
        <f t="shared" si="87"/>
        <v>9</v>
      </c>
      <c r="Q2763" t="s">
        <v>8322</v>
      </c>
      <c r="R2763" t="s">
        <v>8358</v>
      </c>
    </row>
    <row r="2764" spans="1:18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86"/>
        <v>0.76923076923076927</v>
      </c>
      <c r="P2764">
        <f t="shared" si="87"/>
        <v>25</v>
      </c>
      <c r="Q2764" t="s">
        <v>8322</v>
      </c>
      <c r="R2764" t="s">
        <v>8358</v>
      </c>
    </row>
    <row r="2765" spans="1:18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86"/>
        <v>0.22842639593908631</v>
      </c>
      <c r="P2765">
        <f t="shared" si="87"/>
        <v>30</v>
      </c>
      <c r="Q2765" t="s">
        <v>8322</v>
      </c>
      <c r="R2765" t="s">
        <v>8358</v>
      </c>
    </row>
    <row r="2766" spans="1:18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86"/>
        <v>1.125</v>
      </c>
      <c r="P2766">
        <f t="shared" si="87"/>
        <v>11.25</v>
      </c>
      <c r="Q2766" t="s">
        <v>8322</v>
      </c>
      <c r="R2766" t="s">
        <v>8358</v>
      </c>
    </row>
    <row r="2767" spans="1:18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86"/>
        <v>0</v>
      </c>
      <c r="P2767" t="e">
        <f t="shared" si="87"/>
        <v>#DIV/0!</v>
      </c>
      <c r="Q2767" t="s">
        <v>8322</v>
      </c>
      <c r="R2767" t="s">
        <v>8358</v>
      </c>
    </row>
    <row r="2768" spans="1:18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86"/>
        <v>2</v>
      </c>
      <c r="P2768">
        <f t="shared" si="87"/>
        <v>25</v>
      </c>
      <c r="Q2768" t="s">
        <v>8322</v>
      </c>
      <c r="R2768" t="s">
        <v>8358</v>
      </c>
    </row>
    <row r="2769" spans="1:18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86"/>
        <v>0.85000000000000009</v>
      </c>
      <c r="P2769">
        <f t="shared" si="87"/>
        <v>11.333333333333334</v>
      </c>
      <c r="Q2769" t="s">
        <v>8322</v>
      </c>
      <c r="R2769" t="s">
        <v>8358</v>
      </c>
    </row>
    <row r="2770" spans="1:18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86"/>
        <v>14.314285714285715</v>
      </c>
      <c r="P2770">
        <f t="shared" si="87"/>
        <v>29.470588235294116</v>
      </c>
      <c r="Q2770" t="s">
        <v>8322</v>
      </c>
      <c r="R2770" t="s">
        <v>8358</v>
      </c>
    </row>
    <row r="2771" spans="1:18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86"/>
        <v>0.25</v>
      </c>
      <c r="P2771">
        <f t="shared" si="87"/>
        <v>1</v>
      </c>
      <c r="Q2771" t="s">
        <v>8322</v>
      </c>
      <c r="R2771" t="s">
        <v>8358</v>
      </c>
    </row>
    <row r="2772" spans="1:18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86"/>
        <v>10.411249999999999</v>
      </c>
      <c r="P2772">
        <f t="shared" si="87"/>
        <v>63.098484848484851</v>
      </c>
      <c r="Q2772" t="s">
        <v>8322</v>
      </c>
      <c r="R2772" t="s">
        <v>8358</v>
      </c>
    </row>
    <row r="2773" spans="1:18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86"/>
        <v>0</v>
      </c>
      <c r="P2773" t="e">
        <f t="shared" si="87"/>
        <v>#DIV/0!</v>
      </c>
      <c r="Q2773" t="s">
        <v>8322</v>
      </c>
      <c r="R2773" t="s">
        <v>8358</v>
      </c>
    </row>
    <row r="2774" spans="1:18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86"/>
        <v>0</v>
      </c>
      <c r="P2774" t="e">
        <f t="shared" si="87"/>
        <v>#DIV/0!</v>
      </c>
      <c r="Q2774" t="s">
        <v>8322</v>
      </c>
      <c r="R2774" t="s">
        <v>8358</v>
      </c>
    </row>
    <row r="2775" spans="1:18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86"/>
        <v>0.18867924528301888</v>
      </c>
      <c r="P2775">
        <f t="shared" si="87"/>
        <v>1</v>
      </c>
      <c r="Q2775" t="s">
        <v>8322</v>
      </c>
      <c r="R2775" t="s">
        <v>8358</v>
      </c>
    </row>
    <row r="2776" spans="1:18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86"/>
        <v>14.249999999999998</v>
      </c>
      <c r="P2776">
        <f t="shared" si="87"/>
        <v>43.846153846153847</v>
      </c>
      <c r="Q2776" t="s">
        <v>8322</v>
      </c>
      <c r="R2776" t="s">
        <v>8358</v>
      </c>
    </row>
    <row r="2777" spans="1:18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86"/>
        <v>3</v>
      </c>
      <c r="P2777">
        <f t="shared" si="87"/>
        <v>75</v>
      </c>
      <c r="Q2777" t="s">
        <v>8322</v>
      </c>
      <c r="R2777" t="s">
        <v>8358</v>
      </c>
    </row>
    <row r="2778" spans="1:18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86"/>
        <v>7.8809523809523814</v>
      </c>
      <c r="P2778">
        <f t="shared" si="87"/>
        <v>45.972222222222221</v>
      </c>
      <c r="Q2778" t="s">
        <v>8322</v>
      </c>
      <c r="R2778" t="s">
        <v>8358</v>
      </c>
    </row>
    <row r="2779" spans="1:18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86"/>
        <v>0.33333333333333337</v>
      </c>
      <c r="P2779">
        <f t="shared" si="87"/>
        <v>10</v>
      </c>
      <c r="Q2779" t="s">
        <v>8322</v>
      </c>
      <c r="R2779" t="s">
        <v>8358</v>
      </c>
    </row>
    <row r="2780" spans="1:18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86"/>
        <v>25.545454545454543</v>
      </c>
      <c r="P2780">
        <f t="shared" si="87"/>
        <v>93.666666666666671</v>
      </c>
      <c r="Q2780" t="s">
        <v>8322</v>
      </c>
      <c r="R2780" t="s">
        <v>8358</v>
      </c>
    </row>
    <row r="2781" spans="1:18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86"/>
        <v>2.12</v>
      </c>
      <c r="P2781">
        <f t="shared" si="87"/>
        <v>53</v>
      </c>
      <c r="Q2781" t="s">
        <v>8322</v>
      </c>
      <c r="R2781" t="s">
        <v>8358</v>
      </c>
    </row>
    <row r="2782" spans="1:18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86"/>
        <v>0</v>
      </c>
      <c r="P2782" t="e">
        <f t="shared" si="87"/>
        <v>#DIV/0!</v>
      </c>
      <c r="Q2782" t="s">
        <v>8322</v>
      </c>
      <c r="R2782" t="s">
        <v>8358</v>
      </c>
    </row>
    <row r="2783" spans="1:18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86"/>
        <v>105.28</v>
      </c>
      <c r="P2783">
        <f t="shared" si="87"/>
        <v>47</v>
      </c>
      <c r="Q2783" t="s">
        <v>8317</v>
      </c>
      <c r="R2783" t="s">
        <v>8318</v>
      </c>
    </row>
    <row r="2784" spans="1:18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86"/>
        <v>120</v>
      </c>
      <c r="P2784">
        <f t="shared" si="87"/>
        <v>66.666666666666671</v>
      </c>
      <c r="Q2784" t="s">
        <v>8317</v>
      </c>
      <c r="R2784" t="s">
        <v>8318</v>
      </c>
    </row>
    <row r="2785" spans="1:18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86"/>
        <v>114.5</v>
      </c>
      <c r="P2785">
        <f t="shared" si="87"/>
        <v>18.770491803278688</v>
      </c>
      <c r="Q2785" t="s">
        <v>8317</v>
      </c>
      <c r="R2785" t="s">
        <v>8318</v>
      </c>
    </row>
    <row r="2786" spans="1:18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86"/>
        <v>119</v>
      </c>
      <c r="P2786">
        <f t="shared" si="87"/>
        <v>66.111111111111114</v>
      </c>
      <c r="Q2786" t="s">
        <v>8317</v>
      </c>
      <c r="R2786" t="s">
        <v>8318</v>
      </c>
    </row>
    <row r="2787" spans="1:18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86"/>
        <v>104.67999999999999</v>
      </c>
      <c r="P2787">
        <f t="shared" si="87"/>
        <v>36.859154929577464</v>
      </c>
      <c r="Q2787" t="s">
        <v>8317</v>
      </c>
      <c r="R2787" t="s">
        <v>8318</v>
      </c>
    </row>
    <row r="2788" spans="1:18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86"/>
        <v>117.83999999999999</v>
      </c>
      <c r="P2788">
        <f t="shared" si="87"/>
        <v>39.810810810810814</v>
      </c>
      <c r="Q2788" t="s">
        <v>8317</v>
      </c>
      <c r="R2788" t="s">
        <v>8318</v>
      </c>
    </row>
    <row r="2789" spans="1:18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86"/>
        <v>119.7</v>
      </c>
      <c r="P2789">
        <f t="shared" si="87"/>
        <v>31.5</v>
      </c>
      <c r="Q2789" t="s">
        <v>8317</v>
      </c>
      <c r="R2789" t="s">
        <v>8318</v>
      </c>
    </row>
    <row r="2790" spans="1:18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86"/>
        <v>102.49999999999999</v>
      </c>
      <c r="P2790">
        <f t="shared" si="87"/>
        <v>102.5</v>
      </c>
      <c r="Q2790" t="s">
        <v>8317</v>
      </c>
      <c r="R2790" t="s">
        <v>8318</v>
      </c>
    </row>
    <row r="2791" spans="1:18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86"/>
        <v>101.16666666666667</v>
      </c>
      <c r="P2791">
        <f t="shared" si="87"/>
        <v>126.45833333333333</v>
      </c>
      <c r="Q2791" t="s">
        <v>8317</v>
      </c>
      <c r="R2791" t="s">
        <v>8318</v>
      </c>
    </row>
    <row r="2792" spans="1:18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86"/>
        <v>105.33333333333333</v>
      </c>
      <c r="P2792">
        <f t="shared" si="87"/>
        <v>47.878787878787875</v>
      </c>
      <c r="Q2792" t="s">
        <v>8317</v>
      </c>
      <c r="R2792" t="s">
        <v>8318</v>
      </c>
    </row>
    <row r="2793" spans="1:18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86"/>
        <v>102.49999999999999</v>
      </c>
      <c r="P2793">
        <f t="shared" si="87"/>
        <v>73.214285714285708</v>
      </c>
      <c r="Q2793" t="s">
        <v>8317</v>
      </c>
      <c r="R2793" t="s">
        <v>8318</v>
      </c>
    </row>
    <row r="2794" spans="1:18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86"/>
        <v>107.60000000000001</v>
      </c>
      <c r="P2794">
        <f t="shared" si="87"/>
        <v>89.666666666666671</v>
      </c>
      <c r="Q2794" t="s">
        <v>8317</v>
      </c>
      <c r="R2794" t="s">
        <v>8318</v>
      </c>
    </row>
    <row r="2795" spans="1:18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86"/>
        <v>110.5675</v>
      </c>
      <c r="P2795">
        <f t="shared" si="87"/>
        <v>151.4623287671233</v>
      </c>
      <c r="Q2795" t="s">
        <v>8317</v>
      </c>
      <c r="R2795" t="s">
        <v>8318</v>
      </c>
    </row>
    <row r="2796" spans="1:18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86"/>
        <v>150</v>
      </c>
      <c r="P2796">
        <f t="shared" si="87"/>
        <v>25</v>
      </c>
      <c r="Q2796" t="s">
        <v>8317</v>
      </c>
      <c r="R2796" t="s">
        <v>8318</v>
      </c>
    </row>
    <row r="2797" spans="1:18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86"/>
        <v>104.28571428571429</v>
      </c>
      <c r="P2797">
        <f t="shared" si="87"/>
        <v>36.5</v>
      </c>
      <c r="Q2797" t="s">
        <v>8317</v>
      </c>
      <c r="R2797" t="s">
        <v>8318</v>
      </c>
    </row>
    <row r="2798" spans="1:18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86"/>
        <v>115.5</v>
      </c>
      <c r="P2798">
        <f t="shared" si="87"/>
        <v>44</v>
      </c>
      <c r="Q2798" t="s">
        <v>8317</v>
      </c>
      <c r="R2798" t="s">
        <v>8318</v>
      </c>
    </row>
    <row r="2799" spans="1:18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86"/>
        <v>102.64512500000001</v>
      </c>
      <c r="P2799">
        <f t="shared" si="87"/>
        <v>87.357553191489373</v>
      </c>
      <c r="Q2799" t="s">
        <v>8317</v>
      </c>
      <c r="R2799" t="s">
        <v>8318</v>
      </c>
    </row>
    <row r="2800" spans="1:18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86"/>
        <v>101.4</v>
      </c>
      <c r="P2800">
        <f t="shared" si="87"/>
        <v>36.474820143884891</v>
      </c>
      <c r="Q2800" t="s">
        <v>8317</v>
      </c>
      <c r="R2800" t="s">
        <v>8318</v>
      </c>
    </row>
    <row r="2801" spans="1:18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86"/>
        <v>116.6348</v>
      </c>
      <c r="P2801">
        <f t="shared" si="87"/>
        <v>44.859538461538463</v>
      </c>
      <c r="Q2801" t="s">
        <v>8317</v>
      </c>
      <c r="R2801" t="s">
        <v>8318</v>
      </c>
    </row>
    <row r="2802" spans="1:18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86"/>
        <v>133</v>
      </c>
      <c r="P2802">
        <f t="shared" si="87"/>
        <v>42.903225806451616</v>
      </c>
      <c r="Q2802" t="s">
        <v>8317</v>
      </c>
      <c r="R2802" t="s">
        <v>8318</v>
      </c>
    </row>
    <row r="2803" spans="1:18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86"/>
        <v>133.20000000000002</v>
      </c>
      <c r="P2803">
        <f t="shared" si="87"/>
        <v>51.230769230769234</v>
      </c>
      <c r="Q2803" t="s">
        <v>8317</v>
      </c>
      <c r="R2803" t="s">
        <v>8318</v>
      </c>
    </row>
    <row r="2804" spans="1:18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86"/>
        <v>101.83333333333333</v>
      </c>
      <c r="P2804">
        <f t="shared" si="87"/>
        <v>33.944444444444443</v>
      </c>
      <c r="Q2804" t="s">
        <v>8317</v>
      </c>
      <c r="R2804" t="s">
        <v>8318</v>
      </c>
    </row>
    <row r="2805" spans="1:18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86"/>
        <v>127.95</v>
      </c>
      <c r="P2805">
        <f t="shared" si="87"/>
        <v>90.744680851063833</v>
      </c>
      <c r="Q2805" t="s">
        <v>8317</v>
      </c>
      <c r="R2805" t="s">
        <v>8318</v>
      </c>
    </row>
    <row r="2806" spans="1:18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86"/>
        <v>114.99999999999999</v>
      </c>
      <c r="P2806">
        <f t="shared" si="87"/>
        <v>50</v>
      </c>
      <c r="Q2806" t="s">
        <v>8317</v>
      </c>
      <c r="R2806" t="s">
        <v>8318</v>
      </c>
    </row>
    <row r="2807" spans="1:18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86"/>
        <v>110.00000000000001</v>
      </c>
      <c r="P2807">
        <f t="shared" si="87"/>
        <v>24.444444444444443</v>
      </c>
      <c r="Q2807" t="s">
        <v>8317</v>
      </c>
      <c r="R2807" t="s">
        <v>8318</v>
      </c>
    </row>
    <row r="2808" spans="1:18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86"/>
        <v>112.1</v>
      </c>
      <c r="P2808">
        <f t="shared" si="87"/>
        <v>44.25</v>
      </c>
      <c r="Q2808" t="s">
        <v>8317</v>
      </c>
      <c r="R2808" t="s">
        <v>8318</v>
      </c>
    </row>
    <row r="2809" spans="1:18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86"/>
        <v>126</v>
      </c>
      <c r="P2809">
        <f t="shared" si="87"/>
        <v>67.741935483870961</v>
      </c>
      <c r="Q2809" t="s">
        <v>8317</v>
      </c>
      <c r="R2809" t="s">
        <v>8318</v>
      </c>
    </row>
    <row r="2810" spans="1:18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86"/>
        <v>100.24444444444444</v>
      </c>
      <c r="P2810">
        <f t="shared" si="87"/>
        <v>65.376811594202906</v>
      </c>
      <c r="Q2810" t="s">
        <v>8317</v>
      </c>
      <c r="R2810" t="s">
        <v>8318</v>
      </c>
    </row>
    <row r="2811" spans="1:18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86"/>
        <v>102.4</v>
      </c>
      <c r="P2811">
        <f t="shared" si="87"/>
        <v>121.9047619047619</v>
      </c>
      <c r="Q2811" t="s">
        <v>8317</v>
      </c>
      <c r="R2811" t="s">
        <v>8318</v>
      </c>
    </row>
    <row r="2812" spans="1:18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86"/>
        <v>108.2</v>
      </c>
      <c r="P2812">
        <f t="shared" si="87"/>
        <v>47.456140350877192</v>
      </c>
      <c r="Q2812" t="s">
        <v>8317</v>
      </c>
      <c r="R2812" t="s">
        <v>8318</v>
      </c>
    </row>
    <row r="2813" spans="1:18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86"/>
        <v>100.27</v>
      </c>
      <c r="P2813">
        <f t="shared" si="87"/>
        <v>92.842592592592595</v>
      </c>
      <c r="Q2813" t="s">
        <v>8317</v>
      </c>
      <c r="R2813" t="s">
        <v>8318</v>
      </c>
    </row>
    <row r="2814" spans="1:18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86"/>
        <v>113.3</v>
      </c>
      <c r="P2814">
        <f t="shared" si="87"/>
        <v>68.253012048192772</v>
      </c>
      <c r="Q2814" t="s">
        <v>8317</v>
      </c>
      <c r="R2814" t="s">
        <v>8318</v>
      </c>
    </row>
    <row r="2815" spans="1:18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86"/>
        <v>127.57571428571428</v>
      </c>
      <c r="P2815">
        <f t="shared" si="87"/>
        <v>37.209583333333335</v>
      </c>
      <c r="Q2815" t="s">
        <v>8317</v>
      </c>
      <c r="R2815" t="s">
        <v>8318</v>
      </c>
    </row>
    <row r="2816" spans="1:18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86"/>
        <v>107.73333333333332</v>
      </c>
      <c r="P2816">
        <f t="shared" si="87"/>
        <v>25.25</v>
      </c>
      <c r="Q2816" t="s">
        <v>8317</v>
      </c>
      <c r="R2816" t="s">
        <v>8318</v>
      </c>
    </row>
    <row r="2817" spans="1:18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86"/>
        <v>242</v>
      </c>
      <c r="P2817">
        <f t="shared" si="87"/>
        <v>43.214285714285715</v>
      </c>
      <c r="Q2817" t="s">
        <v>8317</v>
      </c>
      <c r="R2817" t="s">
        <v>8318</v>
      </c>
    </row>
    <row r="2818" spans="1:18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86"/>
        <v>141.56666666666666</v>
      </c>
      <c r="P2818">
        <f t="shared" si="87"/>
        <v>25.130177514792898</v>
      </c>
      <c r="Q2818" t="s">
        <v>8317</v>
      </c>
      <c r="R2818" t="s">
        <v>8318</v>
      </c>
    </row>
    <row r="2819" spans="1:18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88">E2819/D2819*100</f>
        <v>130</v>
      </c>
      <c r="P2819">
        <f t="shared" ref="P2819:P2882" si="89">E2819/L2819</f>
        <v>23.636363636363637</v>
      </c>
      <c r="Q2819" t="s">
        <v>8317</v>
      </c>
      <c r="R2819" t="s">
        <v>8318</v>
      </c>
    </row>
    <row r="2820" spans="1:18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88"/>
        <v>106.03</v>
      </c>
      <c r="P2820">
        <f t="shared" si="89"/>
        <v>103.95098039215686</v>
      </c>
      <c r="Q2820" t="s">
        <v>8317</v>
      </c>
      <c r="R2820" t="s">
        <v>8318</v>
      </c>
    </row>
    <row r="2821" spans="1:18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88"/>
        <v>104.80000000000001</v>
      </c>
      <c r="P2821">
        <f t="shared" si="89"/>
        <v>50.384615384615387</v>
      </c>
      <c r="Q2821" t="s">
        <v>8317</v>
      </c>
      <c r="R2821" t="s">
        <v>8318</v>
      </c>
    </row>
    <row r="2822" spans="1:18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88"/>
        <v>136</v>
      </c>
      <c r="P2822">
        <f t="shared" si="89"/>
        <v>13.6</v>
      </c>
      <c r="Q2822" t="s">
        <v>8317</v>
      </c>
      <c r="R2822" t="s">
        <v>8318</v>
      </c>
    </row>
    <row r="2823" spans="1:18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88"/>
        <v>100</v>
      </c>
      <c r="P2823">
        <f t="shared" si="89"/>
        <v>28.571428571428573</v>
      </c>
      <c r="Q2823" t="s">
        <v>8317</v>
      </c>
      <c r="R2823" t="s">
        <v>8318</v>
      </c>
    </row>
    <row r="2824" spans="1:18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88"/>
        <v>100</v>
      </c>
      <c r="P2824">
        <f t="shared" si="89"/>
        <v>63.829787234042556</v>
      </c>
      <c r="Q2824" t="s">
        <v>8317</v>
      </c>
      <c r="R2824" t="s">
        <v>8318</v>
      </c>
    </row>
    <row r="2825" spans="1:18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88"/>
        <v>124</v>
      </c>
      <c r="P2825">
        <f t="shared" si="89"/>
        <v>8.8571428571428577</v>
      </c>
      <c r="Q2825" t="s">
        <v>8317</v>
      </c>
      <c r="R2825" t="s">
        <v>8318</v>
      </c>
    </row>
    <row r="2826" spans="1:18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88"/>
        <v>116.92307692307693</v>
      </c>
      <c r="P2826">
        <f t="shared" si="89"/>
        <v>50.666666666666664</v>
      </c>
      <c r="Q2826" t="s">
        <v>8317</v>
      </c>
      <c r="R2826" t="s">
        <v>8318</v>
      </c>
    </row>
    <row r="2827" spans="1:18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88"/>
        <v>103.33333333333334</v>
      </c>
      <c r="P2827">
        <f t="shared" si="89"/>
        <v>60.784313725490193</v>
      </c>
      <c r="Q2827" t="s">
        <v>8317</v>
      </c>
      <c r="R2827" t="s">
        <v>8318</v>
      </c>
    </row>
    <row r="2828" spans="1:18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88"/>
        <v>107.74999999999999</v>
      </c>
      <c r="P2828">
        <f t="shared" si="89"/>
        <v>113.42105263157895</v>
      </c>
      <c r="Q2828" t="s">
        <v>8317</v>
      </c>
      <c r="R2828" t="s">
        <v>8318</v>
      </c>
    </row>
    <row r="2829" spans="1:18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88"/>
        <v>120.24999999999999</v>
      </c>
      <c r="P2829">
        <f t="shared" si="89"/>
        <v>104.56521739130434</v>
      </c>
      <c r="Q2829" t="s">
        <v>8317</v>
      </c>
      <c r="R2829" t="s">
        <v>8318</v>
      </c>
    </row>
    <row r="2830" spans="1:18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88"/>
        <v>100.37894736842105</v>
      </c>
      <c r="P2830">
        <f t="shared" si="89"/>
        <v>98.30927835051547</v>
      </c>
      <c r="Q2830" t="s">
        <v>8317</v>
      </c>
      <c r="R2830" t="s">
        <v>8318</v>
      </c>
    </row>
    <row r="2831" spans="1:18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88"/>
        <v>106.52</v>
      </c>
      <c r="P2831">
        <f t="shared" si="89"/>
        <v>35.039473684210527</v>
      </c>
      <c r="Q2831" t="s">
        <v>8317</v>
      </c>
      <c r="R2831" t="s">
        <v>8318</v>
      </c>
    </row>
    <row r="2832" spans="1:18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88"/>
        <v>100</v>
      </c>
      <c r="P2832">
        <f t="shared" si="89"/>
        <v>272.72727272727275</v>
      </c>
      <c r="Q2832" t="s">
        <v>8317</v>
      </c>
      <c r="R2832" t="s">
        <v>8318</v>
      </c>
    </row>
    <row r="2833" spans="1:18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88"/>
        <v>110.66666666666667</v>
      </c>
      <c r="P2833">
        <f t="shared" si="89"/>
        <v>63.846153846153847</v>
      </c>
      <c r="Q2833" t="s">
        <v>8317</v>
      </c>
      <c r="R2833" t="s">
        <v>8318</v>
      </c>
    </row>
    <row r="2834" spans="1:18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88"/>
        <v>114.71959999999999</v>
      </c>
      <c r="P2834">
        <f t="shared" si="89"/>
        <v>30.189368421052631</v>
      </c>
      <c r="Q2834" t="s">
        <v>8317</v>
      </c>
      <c r="R2834" t="s">
        <v>8318</v>
      </c>
    </row>
    <row r="2835" spans="1:18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88"/>
        <v>108.25925925925925</v>
      </c>
      <c r="P2835">
        <f t="shared" si="89"/>
        <v>83.51428571428572</v>
      </c>
      <c r="Q2835" t="s">
        <v>8317</v>
      </c>
      <c r="R2835" t="s">
        <v>8318</v>
      </c>
    </row>
    <row r="2836" spans="1:18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88"/>
        <v>170</v>
      </c>
      <c r="P2836">
        <f t="shared" si="89"/>
        <v>64.761904761904759</v>
      </c>
      <c r="Q2836" t="s">
        <v>8317</v>
      </c>
      <c r="R2836" t="s">
        <v>8318</v>
      </c>
    </row>
    <row r="2837" spans="1:18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88"/>
        <v>187.09899999999999</v>
      </c>
      <c r="P2837">
        <f t="shared" si="89"/>
        <v>20.118172043010752</v>
      </c>
      <c r="Q2837" t="s">
        <v>8317</v>
      </c>
      <c r="R2837" t="s">
        <v>8318</v>
      </c>
    </row>
    <row r="2838" spans="1:18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88"/>
        <v>107.77777777777777</v>
      </c>
      <c r="P2838">
        <f t="shared" si="89"/>
        <v>44.090909090909093</v>
      </c>
      <c r="Q2838" t="s">
        <v>8317</v>
      </c>
      <c r="R2838" t="s">
        <v>8318</v>
      </c>
    </row>
    <row r="2839" spans="1:18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88"/>
        <v>100</v>
      </c>
      <c r="P2839">
        <f t="shared" si="89"/>
        <v>40.476190476190474</v>
      </c>
      <c r="Q2839" t="s">
        <v>8317</v>
      </c>
      <c r="R2839" t="s">
        <v>8318</v>
      </c>
    </row>
    <row r="2840" spans="1:18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88"/>
        <v>120.24999999999999</v>
      </c>
      <c r="P2840">
        <f t="shared" si="89"/>
        <v>44.537037037037038</v>
      </c>
      <c r="Q2840" t="s">
        <v>8317</v>
      </c>
      <c r="R2840" t="s">
        <v>8318</v>
      </c>
    </row>
    <row r="2841" spans="1:18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88"/>
        <v>111.42857142857143</v>
      </c>
      <c r="P2841">
        <f t="shared" si="89"/>
        <v>125.80645161290323</v>
      </c>
      <c r="Q2841" t="s">
        <v>8317</v>
      </c>
      <c r="R2841" t="s">
        <v>8318</v>
      </c>
    </row>
    <row r="2842" spans="1:18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88"/>
        <v>104</v>
      </c>
      <c r="P2842">
        <f t="shared" si="89"/>
        <v>19.696969696969695</v>
      </c>
      <c r="Q2842" t="s">
        <v>8317</v>
      </c>
      <c r="R2842" t="s">
        <v>8318</v>
      </c>
    </row>
    <row r="2843" spans="1:18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88"/>
        <v>1</v>
      </c>
      <c r="P2843">
        <f t="shared" si="89"/>
        <v>10</v>
      </c>
      <c r="Q2843" t="s">
        <v>8317</v>
      </c>
      <c r="R2843" t="s">
        <v>8318</v>
      </c>
    </row>
    <row r="2844" spans="1:18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88"/>
        <v>0</v>
      </c>
      <c r="P2844" t="e">
        <f t="shared" si="89"/>
        <v>#DIV/0!</v>
      </c>
      <c r="Q2844" t="s">
        <v>8317</v>
      </c>
      <c r="R2844" t="s">
        <v>8318</v>
      </c>
    </row>
    <row r="2845" spans="1:18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88"/>
        <v>0</v>
      </c>
      <c r="P2845" t="e">
        <f t="shared" si="89"/>
        <v>#DIV/0!</v>
      </c>
      <c r="Q2845" t="s">
        <v>8317</v>
      </c>
      <c r="R2845" t="s">
        <v>8318</v>
      </c>
    </row>
    <row r="2846" spans="1:18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88"/>
        <v>5.4545454545454541</v>
      </c>
      <c r="P2846">
        <f t="shared" si="89"/>
        <v>30</v>
      </c>
      <c r="Q2846" t="s">
        <v>8317</v>
      </c>
      <c r="R2846" t="s">
        <v>8318</v>
      </c>
    </row>
    <row r="2847" spans="1:18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88"/>
        <v>31.546666666666667</v>
      </c>
      <c r="P2847">
        <f t="shared" si="89"/>
        <v>60.666666666666664</v>
      </c>
      <c r="Q2847" t="s">
        <v>8317</v>
      </c>
      <c r="R2847" t="s">
        <v>8318</v>
      </c>
    </row>
    <row r="2848" spans="1:18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88"/>
        <v>0</v>
      </c>
      <c r="P2848" t="e">
        <f t="shared" si="89"/>
        <v>#DIV/0!</v>
      </c>
      <c r="Q2848" t="s">
        <v>8317</v>
      </c>
      <c r="R2848" t="s">
        <v>8318</v>
      </c>
    </row>
    <row r="2849" spans="1:18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88"/>
        <v>0</v>
      </c>
      <c r="P2849" t="e">
        <f t="shared" si="89"/>
        <v>#DIV/0!</v>
      </c>
      <c r="Q2849" t="s">
        <v>8317</v>
      </c>
      <c r="R2849" t="s">
        <v>8318</v>
      </c>
    </row>
    <row r="2850" spans="1:18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88"/>
        <v>0.2</v>
      </c>
      <c r="P2850">
        <f t="shared" si="89"/>
        <v>23.333333333333332</v>
      </c>
      <c r="Q2850" t="s">
        <v>8317</v>
      </c>
      <c r="R2850" t="s">
        <v>8318</v>
      </c>
    </row>
    <row r="2851" spans="1:18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88"/>
        <v>1</v>
      </c>
      <c r="P2851">
        <f t="shared" si="89"/>
        <v>5</v>
      </c>
      <c r="Q2851" t="s">
        <v>8317</v>
      </c>
      <c r="R2851" t="s">
        <v>8318</v>
      </c>
    </row>
    <row r="2852" spans="1:18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88"/>
        <v>3.8875000000000002</v>
      </c>
      <c r="P2852">
        <f t="shared" si="89"/>
        <v>23.923076923076923</v>
      </c>
      <c r="Q2852" t="s">
        <v>8317</v>
      </c>
      <c r="R2852" t="s">
        <v>8318</v>
      </c>
    </row>
    <row r="2853" spans="1:18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88"/>
        <v>0</v>
      </c>
      <c r="P2853" t="e">
        <f t="shared" si="89"/>
        <v>#DIV/0!</v>
      </c>
      <c r="Q2853" t="s">
        <v>8317</v>
      </c>
      <c r="R2853" t="s">
        <v>8318</v>
      </c>
    </row>
    <row r="2854" spans="1:18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88"/>
        <v>1.9</v>
      </c>
      <c r="P2854">
        <f t="shared" si="89"/>
        <v>15.833333333333334</v>
      </c>
      <c r="Q2854" t="s">
        <v>8317</v>
      </c>
      <c r="R2854" t="s">
        <v>8318</v>
      </c>
    </row>
    <row r="2855" spans="1:18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88"/>
        <v>0</v>
      </c>
      <c r="P2855" t="e">
        <f t="shared" si="89"/>
        <v>#DIV/0!</v>
      </c>
      <c r="Q2855" t="s">
        <v>8317</v>
      </c>
      <c r="R2855" t="s">
        <v>8318</v>
      </c>
    </row>
    <row r="2856" spans="1:18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88"/>
        <v>41.699999999999996</v>
      </c>
      <c r="P2856">
        <f t="shared" si="89"/>
        <v>29.785714285714285</v>
      </c>
      <c r="Q2856" t="s">
        <v>8317</v>
      </c>
      <c r="R2856" t="s">
        <v>8318</v>
      </c>
    </row>
    <row r="2857" spans="1:18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88"/>
        <v>50</v>
      </c>
      <c r="P2857">
        <f t="shared" si="89"/>
        <v>60</v>
      </c>
      <c r="Q2857" t="s">
        <v>8317</v>
      </c>
      <c r="R2857" t="s">
        <v>8318</v>
      </c>
    </row>
    <row r="2858" spans="1:18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88"/>
        <v>4.8666666666666663</v>
      </c>
      <c r="P2858">
        <f t="shared" si="89"/>
        <v>24.333333333333332</v>
      </c>
      <c r="Q2858" t="s">
        <v>8317</v>
      </c>
      <c r="R2858" t="s">
        <v>8318</v>
      </c>
    </row>
    <row r="2859" spans="1:18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88"/>
        <v>19.736842105263158</v>
      </c>
      <c r="P2859">
        <f t="shared" si="89"/>
        <v>500</v>
      </c>
      <c r="Q2859" t="s">
        <v>8317</v>
      </c>
      <c r="R2859" t="s">
        <v>8318</v>
      </c>
    </row>
    <row r="2860" spans="1:18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88"/>
        <v>0</v>
      </c>
      <c r="P2860" t="e">
        <f t="shared" si="89"/>
        <v>#DIV/0!</v>
      </c>
      <c r="Q2860" t="s">
        <v>8317</v>
      </c>
      <c r="R2860" t="s">
        <v>8318</v>
      </c>
    </row>
    <row r="2861" spans="1:18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88"/>
        <v>1.7500000000000002</v>
      </c>
      <c r="P2861">
        <f t="shared" si="89"/>
        <v>35</v>
      </c>
      <c r="Q2861" t="s">
        <v>8317</v>
      </c>
      <c r="R2861" t="s">
        <v>8318</v>
      </c>
    </row>
    <row r="2862" spans="1:18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88"/>
        <v>6.65</v>
      </c>
      <c r="P2862">
        <f t="shared" si="89"/>
        <v>29.555555555555557</v>
      </c>
      <c r="Q2862" t="s">
        <v>8317</v>
      </c>
      <c r="R2862" t="s">
        <v>8318</v>
      </c>
    </row>
    <row r="2863" spans="1:18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88"/>
        <v>32</v>
      </c>
      <c r="P2863">
        <f t="shared" si="89"/>
        <v>26.666666666666668</v>
      </c>
      <c r="Q2863" t="s">
        <v>8317</v>
      </c>
      <c r="R2863" t="s">
        <v>8318</v>
      </c>
    </row>
    <row r="2864" spans="1:18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88"/>
        <v>0.43307086614173229</v>
      </c>
      <c r="P2864">
        <f t="shared" si="89"/>
        <v>18.333333333333332</v>
      </c>
      <c r="Q2864" t="s">
        <v>8317</v>
      </c>
      <c r="R2864" t="s">
        <v>8318</v>
      </c>
    </row>
    <row r="2865" spans="1:18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88"/>
        <v>0.04</v>
      </c>
      <c r="P2865">
        <f t="shared" si="89"/>
        <v>20</v>
      </c>
      <c r="Q2865" t="s">
        <v>8317</v>
      </c>
      <c r="R2865" t="s">
        <v>8318</v>
      </c>
    </row>
    <row r="2866" spans="1:18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88"/>
        <v>1.6</v>
      </c>
      <c r="P2866">
        <f t="shared" si="89"/>
        <v>13.333333333333334</v>
      </c>
      <c r="Q2866" t="s">
        <v>8317</v>
      </c>
      <c r="R2866" t="s">
        <v>8318</v>
      </c>
    </row>
    <row r="2867" spans="1:18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88"/>
        <v>0</v>
      </c>
      <c r="P2867" t="e">
        <f t="shared" si="89"/>
        <v>#DIV/0!</v>
      </c>
      <c r="Q2867" t="s">
        <v>8317</v>
      </c>
      <c r="R2867" t="s">
        <v>8318</v>
      </c>
    </row>
    <row r="2868" spans="1:18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88"/>
        <v>0.89999999999999991</v>
      </c>
      <c r="P2868">
        <f t="shared" si="89"/>
        <v>22.5</v>
      </c>
      <c r="Q2868" t="s">
        <v>8317</v>
      </c>
      <c r="R2868" t="s">
        <v>8318</v>
      </c>
    </row>
    <row r="2869" spans="1:18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88"/>
        <v>20.16</v>
      </c>
      <c r="P2869">
        <f t="shared" si="89"/>
        <v>50.4</v>
      </c>
      <c r="Q2869" t="s">
        <v>8317</v>
      </c>
      <c r="R2869" t="s">
        <v>8318</v>
      </c>
    </row>
    <row r="2870" spans="1:18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88"/>
        <v>42.011733333333332</v>
      </c>
      <c r="P2870">
        <f t="shared" si="89"/>
        <v>105.02933333333334</v>
      </c>
      <c r="Q2870" t="s">
        <v>8317</v>
      </c>
      <c r="R2870" t="s">
        <v>8318</v>
      </c>
    </row>
    <row r="2871" spans="1:18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88"/>
        <v>0.88500000000000001</v>
      </c>
      <c r="P2871">
        <f t="shared" si="89"/>
        <v>35.4</v>
      </c>
      <c r="Q2871" t="s">
        <v>8317</v>
      </c>
      <c r="R2871" t="s">
        <v>8318</v>
      </c>
    </row>
    <row r="2872" spans="1:18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88"/>
        <v>15</v>
      </c>
      <c r="P2872">
        <f t="shared" si="89"/>
        <v>83.333333333333329</v>
      </c>
      <c r="Q2872" t="s">
        <v>8317</v>
      </c>
      <c r="R2872" t="s">
        <v>8318</v>
      </c>
    </row>
    <row r="2873" spans="1:18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88"/>
        <v>4.67</v>
      </c>
      <c r="P2873">
        <f t="shared" si="89"/>
        <v>35.92307692307692</v>
      </c>
      <c r="Q2873" t="s">
        <v>8317</v>
      </c>
      <c r="R2873" t="s">
        <v>8318</v>
      </c>
    </row>
    <row r="2874" spans="1:18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88"/>
        <v>0</v>
      </c>
      <c r="P2874" t="e">
        <f t="shared" si="89"/>
        <v>#DIV/0!</v>
      </c>
      <c r="Q2874" t="s">
        <v>8317</v>
      </c>
      <c r="R2874" t="s">
        <v>8318</v>
      </c>
    </row>
    <row r="2875" spans="1:18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88"/>
        <v>38.119999999999997</v>
      </c>
      <c r="P2875">
        <f t="shared" si="89"/>
        <v>119.125</v>
      </c>
      <c r="Q2875" t="s">
        <v>8317</v>
      </c>
      <c r="R2875" t="s">
        <v>8318</v>
      </c>
    </row>
    <row r="2876" spans="1:18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88"/>
        <v>5.42</v>
      </c>
      <c r="P2876">
        <f t="shared" si="89"/>
        <v>90.333333333333329</v>
      </c>
      <c r="Q2876" t="s">
        <v>8317</v>
      </c>
      <c r="R2876" t="s">
        <v>8318</v>
      </c>
    </row>
    <row r="2877" spans="1:18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88"/>
        <v>3.4999999999999996E-2</v>
      </c>
      <c r="P2877">
        <f t="shared" si="89"/>
        <v>2.3333333333333335</v>
      </c>
      <c r="Q2877" t="s">
        <v>8317</v>
      </c>
      <c r="R2877" t="s">
        <v>8318</v>
      </c>
    </row>
    <row r="2878" spans="1:18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88"/>
        <v>0</v>
      </c>
      <c r="P2878" t="e">
        <f t="shared" si="89"/>
        <v>#DIV/0!</v>
      </c>
      <c r="Q2878" t="s">
        <v>8317</v>
      </c>
      <c r="R2878" t="s">
        <v>8318</v>
      </c>
    </row>
    <row r="2879" spans="1:18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88"/>
        <v>10.833333333333334</v>
      </c>
      <c r="P2879">
        <f t="shared" si="89"/>
        <v>108.33333333333333</v>
      </c>
      <c r="Q2879" t="s">
        <v>8317</v>
      </c>
      <c r="R2879" t="s">
        <v>8318</v>
      </c>
    </row>
    <row r="2880" spans="1:18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88"/>
        <v>2.1</v>
      </c>
      <c r="P2880">
        <f t="shared" si="89"/>
        <v>15.75</v>
      </c>
      <c r="Q2880" t="s">
        <v>8317</v>
      </c>
      <c r="R2880" t="s">
        <v>8318</v>
      </c>
    </row>
    <row r="2881" spans="1:18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88"/>
        <v>0.2589285714285714</v>
      </c>
      <c r="P2881">
        <f t="shared" si="89"/>
        <v>29</v>
      </c>
      <c r="Q2881" t="s">
        <v>8317</v>
      </c>
      <c r="R2881" t="s">
        <v>8318</v>
      </c>
    </row>
    <row r="2882" spans="1:18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88"/>
        <v>23.333333333333332</v>
      </c>
      <c r="P2882">
        <f t="shared" si="89"/>
        <v>96.551724137931032</v>
      </c>
      <c r="Q2882" t="s">
        <v>8317</v>
      </c>
      <c r="R2882" t="s">
        <v>8318</v>
      </c>
    </row>
    <row r="2883" spans="1:18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90">E2883/D2883*100</f>
        <v>0</v>
      </c>
      <c r="P2883" t="e">
        <f t="shared" ref="P2883:P2946" si="91">E2883/L2883</f>
        <v>#DIV/0!</v>
      </c>
      <c r="Q2883" t="s">
        <v>8317</v>
      </c>
      <c r="R2883" t="s">
        <v>8318</v>
      </c>
    </row>
    <row r="2884" spans="1:18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90"/>
        <v>33.6</v>
      </c>
      <c r="P2884">
        <f t="shared" si="91"/>
        <v>63</v>
      </c>
      <c r="Q2884" t="s">
        <v>8317</v>
      </c>
      <c r="R2884" t="s">
        <v>8318</v>
      </c>
    </row>
    <row r="2885" spans="1:18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90"/>
        <v>19.079999999999998</v>
      </c>
      <c r="P2885">
        <f t="shared" si="91"/>
        <v>381.6</v>
      </c>
      <c r="Q2885" t="s">
        <v>8317</v>
      </c>
      <c r="R2885" t="s">
        <v>8318</v>
      </c>
    </row>
    <row r="2886" spans="1:18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90"/>
        <v>0.41111111111111115</v>
      </c>
      <c r="P2886">
        <f t="shared" si="91"/>
        <v>46.25</v>
      </c>
      <c r="Q2886" t="s">
        <v>8317</v>
      </c>
      <c r="R2886" t="s">
        <v>8318</v>
      </c>
    </row>
    <row r="2887" spans="1:18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90"/>
        <v>32.5</v>
      </c>
      <c r="P2887">
        <f t="shared" si="91"/>
        <v>26</v>
      </c>
      <c r="Q2887" t="s">
        <v>8317</v>
      </c>
      <c r="R2887" t="s">
        <v>8318</v>
      </c>
    </row>
    <row r="2888" spans="1:18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90"/>
        <v>5</v>
      </c>
      <c r="P2888">
        <f t="shared" si="91"/>
        <v>10</v>
      </c>
      <c r="Q2888" t="s">
        <v>8317</v>
      </c>
      <c r="R2888" t="s">
        <v>8318</v>
      </c>
    </row>
    <row r="2889" spans="1:18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90"/>
        <v>0.16666666666666669</v>
      </c>
      <c r="P2889">
        <f t="shared" si="91"/>
        <v>5</v>
      </c>
      <c r="Q2889" t="s">
        <v>8317</v>
      </c>
      <c r="R2889" t="s">
        <v>8318</v>
      </c>
    </row>
    <row r="2890" spans="1:18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90"/>
        <v>0</v>
      </c>
      <c r="P2890" t="e">
        <f t="shared" si="91"/>
        <v>#DIV/0!</v>
      </c>
      <c r="Q2890" t="s">
        <v>8317</v>
      </c>
      <c r="R2890" t="s">
        <v>8318</v>
      </c>
    </row>
    <row r="2891" spans="1:18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90"/>
        <v>38.066666666666663</v>
      </c>
      <c r="P2891">
        <f t="shared" si="91"/>
        <v>81.571428571428569</v>
      </c>
      <c r="Q2891" t="s">
        <v>8317</v>
      </c>
      <c r="R2891" t="s">
        <v>8318</v>
      </c>
    </row>
    <row r="2892" spans="1:18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90"/>
        <v>1.05</v>
      </c>
      <c r="P2892">
        <f t="shared" si="91"/>
        <v>7</v>
      </c>
      <c r="Q2892" t="s">
        <v>8317</v>
      </c>
      <c r="R2892" t="s">
        <v>8318</v>
      </c>
    </row>
    <row r="2893" spans="1:18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90"/>
        <v>2.73</v>
      </c>
      <c r="P2893">
        <f t="shared" si="91"/>
        <v>27.3</v>
      </c>
      <c r="Q2893" t="s">
        <v>8317</v>
      </c>
      <c r="R2893" t="s">
        <v>8318</v>
      </c>
    </row>
    <row r="2894" spans="1:18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90"/>
        <v>9.0909090909090917</v>
      </c>
      <c r="P2894">
        <f t="shared" si="91"/>
        <v>29.411764705882351</v>
      </c>
      <c r="Q2894" t="s">
        <v>8317</v>
      </c>
      <c r="R2894" t="s">
        <v>8318</v>
      </c>
    </row>
    <row r="2895" spans="1:18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90"/>
        <v>0.5</v>
      </c>
      <c r="P2895">
        <f t="shared" si="91"/>
        <v>12.5</v>
      </c>
      <c r="Q2895" t="s">
        <v>8317</v>
      </c>
      <c r="R2895" t="s">
        <v>8318</v>
      </c>
    </row>
    <row r="2896" spans="1:18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90"/>
        <v>0</v>
      </c>
      <c r="P2896" t="e">
        <f t="shared" si="91"/>
        <v>#DIV/0!</v>
      </c>
      <c r="Q2896" t="s">
        <v>8317</v>
      </c>
      <c r="R2896" t="s">
        <v>8318</v>
      </c>
    </row>
    <row r="2897" spans="1:18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90"/>
        <v>4.5999999999999996</v>
      </c>
      <c r="P2897">
        <f t="shared" si="91"/>
        <v>5.75</v>
      </c>
      <c r="Q2897" t="s">
        <v>8317</v>
      </c>
      <c r="R2897" t="s">
        <v>8318</v>
      </c>
    </row>
    <row r="2898" spans="1:18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90"/>
        <v>20.833333333333336</v>
      </c>
      <c r="P2898">
        <f t="shared" si="91"/>
        <v>52.083333333333336</v>
      </c>
      <c r="Q2898" t="s">
        <v>8317</v>
      </c>
      <c r="R2898" t="s">
        <v>8318</v>
      </c>
    </row>
    <row r="2899" spans="1:18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90"/>
        <v>4.583333333333333</v>
      </c>
      <c r="P2899">
        <f t="shared" si="91"/>
        <v>183.33333333333334</v>
      </c>
      <c r="Q2899" t="s">
        <v>8317</v>
      </c>
      <c r="R2899" t="s">
        <v>8318</v>
      </c>
    </row>
    <row r="2900" spans="1:18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90"/>
        <v>4.2133333333333338</v>
      </c>
      <c r="P2900">
        <f t="shared" si="91"/>
        <v>26.333333333333332</v>
      </c>
      <c r="Q2900" t="s">
        <v>8317</v>
      </c>
      <c r="R2900" t="s">
        <v>8318</v>
      </c>
    </row>
    <row r="2901" spans="1:18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90"/>
        <v>0</v>
      </c>
      <c r="P2901" t="e">
        <f t="shared" si="91"/>
        <v>#DIV/0!</v>
      </c>
      <c r="Q2901" t="s">
        <v>8317</v>
      </c>
      <c r="R2901" t="s">
        <v>8318</v>
      </c>
    </row>
    <row r="2902" spans="1:18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90"/>
        <v>61.909090909090914</v>
      </c>
      <c r="P2902">
        <f t="shared" si="91"/>
        <v>486.42857142857144</v>
      </c>
      <c r="Q2902" t="s">
        <v>8317</v>
      </c>
      <c r="R2902" t="s">
        <v>8318</v>
      </c>
    </row>
    <row r="2903" spans="1:18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90"/>
        <v>0.8</v>
      </c>
      <c r="P2903">
        <f t="shared" si="91"/>
        <v>3</v>
      </c>
      <c r="Q2903" t="s">
        <v>8317</v>
      </c>
      <c r="R2903" t="s">
        <v>8318</v>
      </c>
    </row>
    <row r="2904" spans="1:18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90"/>
        <v>1.6666666666666666E-2</v>
      </c>
      <c r="P2904">
        <f t="shared" si="91"/>
        <v>25</v>
      </c>
      <c r="Q2904" t="s">
        <v>8317</v>
      </c>
      <c r="R2904" t="s">
        <v>8318</v>
      </c>
    </row>
    <row r="2905" spans="1:18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90"/>
        <v>0.77999999999999992</v>
      </c>
      <c r="P2905">
        <f t="shared" si="91"/>
        <v>9.75</v>
      </c>
      <c r="Q2905" t="s">
        <v>8317</v>
      </c>
      <c r="R2905" t="s">
        <v>8318</v>
      </c>
    </row>
    <row r="2906" spans="1:18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90"/>
        <v>5</v>
      </c>
      <c r="P2906">
        <f t="shared" si="91"/>
        <v>18.75</v>
      </c>
      <c r="Q2906" t="s">
        <v>8317</v>
      </c>
      <c r="R2906" t="s">
        <v>8318</v>
      </c>
    </row>
    <row r="2907" spans="1:18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90"/>
        <v>17.771428571428572</v>
      </c>
      <c r="P2907">
        <f t="shared" si="91"/>
        <v>36.588235294117645</v>
      </c>
      <c r="Q2907" t="s">
        <v>8317</v>
      </c>
      <c r="R2907" t="s">
        <v>8318</v>
      </c>
    </row>
    <row r="2908" spans="1:18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90"/>
        <v>9.4166666666666661</v>
      </c>
      <c r="P2908">
        <f t="shared" si="91"/>
        <v>80.714285714285708</v>
      </c>
      <c r="Q2908" t="s">
        <v>8317</v>
      </c>
      <c r="R2908" t="s">
        <v>8318</v>
      </c>
    </row>
    <row r="2909" spans="1:18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90"/>
        <v>0.08</v>
      </c>
      <c r="P2909">
        <f t="shared" si="91"/>
        <v>1</v>
      </c>
      <c r="Q2909" t="s">
        <v>8317</v>
      </c>
      <c r="R2909" t="s">
        <v>8318</v>
      </c>
    </row>
    <row r="2910" spans="1:18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90"/>
        <v>2.75</v>
      </c>
      <c r="P2910">
        <f t="shared" si="91"/>
        <v>52.8</v>
      </c>
      <c r="Q2910" t="s">
        <v>8317</v>
      </c>
      <c r="R2910" t="s">
        <v>8318</v>
      </c>
    </row>
    <row r="2911" spans="1:18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90"/>
        <v>1.1111111111111112E-2</v>
      </c>
      <c r="P2911">
        <f t="shared" si="91"/>
        <v>20</v>
      </c>
      <c r="Q2911" t="s">
        <v>8317</v>
      </c>
      <c r="R2911" t="s">
        <v>8318</v>
      </c>
    </row>
    <row r="2912" spans="1:18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90"/>
        <v>3.3333333333333335E-3</v>
      </c>
      <c r="P2912">
        <f t="shared" si="91"/>
        <v>1</v>
      </c>
      <c r="Q2912" t="s">
        <v>8317</v>
      </c>
      <c r="R2912" t="s">
        <v>8318</v>
      </c>
    </row>
    <row r="2913" spans="1:18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90"/>
        <v>36.5</v>
      </c>
      <c r="P2913">
        <f t="shared" si="91"/>
        <v>46.928571428571431</v>
      </c>
      <c r="Q2913" t="s">
        <v>8317</v>
      </c>
      <c r="R2913" t="s">
        <v>8318</v>
      </c>
    </row>
    <row r="2914" spans="1:18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90"/>
        <v>14.058171745152354</v>
      </c>
      <c r="P2914">
        <f t="shared" si="91"/>
        <v>78.07692307692308</v>
      </c>
      <c r="Q2914" t="s">
        <v>8317</v>
      </c>
      <c r="R2914" t="s">
        <v>8318</v>
      </c>
    </row>
    <row r="2915" spans="1:18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90"/>
        <v>0.02</v>
      </c>
      <c r="P2915">
        <f t="shared" si="91"/>
        <v>1</v>
      </c>
      <c r="Q2915" t="s">
        <v>8317</v>
      </c>
      <c r="R2915" t="s">
        <v>8318</v>
      </c>
    </row>
    <row r="2916" spans="1:18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90"/>
        <v>4.0000000000000001E-3</v>
      </c>
      <c r="P2916">
        <f t="shared" si="91"/>
        <v>1</v>
      </c>
      <c r="Q2916" t="s">
        <v>8317</v>
      </c>
      <c r="R2916" t="s">
        <v>8318</v>
      </c>
    </row>
    <row r="2917" spans="1:18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90"/>
        <v>61.1</v>
      </c>
      <c r="P2917">
        <f t="shared" si="91"/>
        <v>203.66666666666666</v>
      </c>
      <c r="Q2917" t="s">
        <v>8317</v>
      </c>
      <c r="R2917" t="s">
        <v>8318</v>
      </c>
    </row>
    <row r="2918" spans="1:18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90"/>
        <v>7.8378378378378386</v>
      </c>
      <c r="P2918">
        <f t="shared" si="91"/>
        <v>20.714285714285715</v>
      </c>
      <c r="Q2918" t="s">
        <v>8317</v>
      </c>
      <c r="R2918" t="s">
        <v>8318</v>
      </c>
    </row>
    <row r="2919" spans="1:18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90"/>
        <v>21.85</v>
      </c>
      <c r="P2919">
        <f t="shared" si="91"/>
        <v>48.555555555555557</v>
      </c>
      <c r="Q2919" t="s">
        <v>8317</v>
      </c>
      <c r="R2919" t="s">
        <v>8318</v>
      </c>
    </row>
    <row r="2920" spans="1:18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90"/>
        <v>27.24</v>
      </c>
      <c r="P2920">
        <f t="shared" si="91"/>
        <v>68.099999999999994</v>
      </c>
      <c r="Q2920" t="s">
        <v>8317</v>
      </c>
      <c r="R2920" t="s">
        <v>8318</v>
      </c>
    </row>
    <row r="2921" spans="1:18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90"/>
        <v>8.5</v>
      </c>
      <c r="P2921">
        <f t="shared" si="91"/>
        <v>8.5</v>
      </c>
      <c r="Q2921" t="s">
        <v>8317</v>
      </c>
      <c r="R2921" t="s">
        <v>8318</v>
      </c>
    </row>
    <row r="2922" spans="1:18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90"/>
        <v>26.840000000000003</v>
      </c>
      <c r="P2922">
        <f t="shared" si="91"/>
        <v>51.615384615384613</v>
      </c>
      <c r="Q2922" t="s">
        <v>8317</v>
      </c>
      <c r="R2922" t="s">
        <v>8318</v>
      </c>
    </row>
    <row r="2923" spans="1:18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90"/>
        <v>129</v>
      </c>
      <c r="P2923">
        <f t="shared" si="91"/>
        <v>43</v>
      </c>
      <c r="Q2923" t="s">
        <v>8317</v>
      </c>
      <c r="R2923" t="s">
        <v>8359</v>
      </c>
    </row>
    <row r="2924" spans="1:18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90"/>
        <v>100</v>
      </c>
      <c r="P2924">
        <f t="shared" si="91"/>
        <v>83.333333333333329</v>
      </c>
      <c r="Q2924" t="s">
        <v>8317</v>
      </c>
      <c r="R2924" t="s">
        <v>8359</v>
      </c>
    </row>
    <row r="2925" spans="1:18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90"/>
        <v>100</v>
      </c>
      <c r="P2925">
        <f t="shared" si="91"/>
        <v>30</v>
      </c>
      <c r="Q2925" t="s">
        <v>8317</v>
      </c>
      <c r="R2925" t="s">
        <v>8359</v>
      </c>
    </row>
    <row r="2926" spans="1:18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90"/>
        <v>103.2</v>
      </c>
      <c r="P2926">
        <f t="shared" si="91"/>
        <v>175.51020408163265</v>
      </c>
      <c r="Q2926" t="s">
        <v>8317</v>
      </c>
      <c r="R2926" t="s">
        <v>8359</v>
      </c>
    </row>
    <row r="2927" spans="1:18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90"/>
        <v>102.44597777777777</v>
      </c>
      <c r="P2927">
        <f t="shared" si="91"/>
        <v>231.66175879396985</v>
      </c>
      <c r="Q2927" t="s">
        <v>8317</v>
      </c>
      <c r="R2927" t="s">
        <v>8359</v>
      </c>
    </row>
    <row r="2928" spans="1:18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90"/>
        <v>125</v>
      </c>
      <c r="P2928">
        <f t="shared" si="91"/>
        <v>75</v>
      </c>
      <c r="Q2928" t="s">
        <v>8317</v>
      </c>
      <c r="R2928" t="s">
        <v>8359</v>
      </c>
    </row>
    <row r="2929" spans="1:18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90"/>
        <v>130.83333333333334</v>
      </c>
      <c r="P2929">
        <f t="shared" si="91"/>
        <v>112.14285714285714</v>
      </c>
      <c r="Q2929" t="s">
        <v>8317</v>
      </c>
      <c r="R2929" t="s">
        <v>8359</v>
      </c>
    </row>
    <row r="2930" spans="1:18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90"/>
        <v>100</v>
      </c>
      <c r="P2930">
        <f t="shared" si="91"/>
        <v>41.666666666666664</v>
      </c>
      <c r="Q2930" t="s">
        <v>8317</v>
      </c>
      <c r="R2930" t="s">
        <v>8359</v>
      </c>
    </row>
    <row r="2931" spans="1:18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90"/>
        <v>102.06937499999999</v>
      </c>
      <c r="P2931">
        <f t="shared" si="91"/>
        <v>255.17343750000001</v>
      </c>
      <c r="Q2931" t="s">
        <v>8317</v>
      </c>
      <c r="R2931" t="s">
        <v>8359</v>
      </c>
    </row>
    <row r="2932" spans="1:18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90"/>
        <v>100.92000000000002</v>
      </c>
      <c r="P2932">
        <f t="shared" si="91"/>
        <v>162.7741935483871</v>
      </c>
      <c r="Q2932" t="s">
        <v>8317</v>
      </c>
      <c r="R2932" t="s">
        <v>8359</v>
      </c>
    </row>
    <row r="2933" spans="1:18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90"/>
        <v>106</v>
      </c>
      <c r="P2933">
        <f t="shared" si="91"/>
        <v>88.333333333333329</v>
      </c>
      <c r="Q2933" t="s">
        <v>8317</v>
      </c>
      <c r="R2933" t="s">
        <v>8359</v>
      </c>
    </row>
    <row r="2934" spans="1:18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90"/>
        <v>105.0967741935484</v>
      </c>
      <c r="P2934">
        <f t="shared" si="91"/>
        <v>85.736842105263165</v>
      </c>
      <c r="Q2934" t="s">
        <v>8317</v>
      </c>
      <c r="R2934" t="s">
        <v>8359</v>
      </c>
    </row>
    <row r="2935" spans="1:18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90"/>
        <v>102.76</v>
      </c>
      <c r="P2935">
        <f t="shared" si="91"/>
        <v>47.574074074074076</v>
      </c>
      <c r="Q2935" t="s">
        <v>8317</v>
      </c>
      <c r="R2935" t="s">
        <v>8359</v>
      </c>
    </row>
    <row r="2936" spans="1:18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90"/>
        <v>108</v>
      </c>
      <c r="P2936">
        <f t="shared" si="91"/>
        <v>72.972972972972968</v>
      </c>
      <c r="Q2936" t="s">
        <v>8317</v>
      </c>
      <c r="R2936" t="s">
        <v>8359</v>
      </c>
    </row>
    <row r="2937" spans="1:18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90"/>
        <v>100.88571428571429</v>
      </c>
      <c r="P2937">
        <f t="shared" si="91"/>
        <v>90.538461538461533</v>
      </c>
      <c r="Q2937" t="s">
        <v>8317</v>
      </c>
      <c r="R2937" t="s">
        <v>8359</v>
      </c>
    </row>
    <row r="2938" spans="1:18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90"/>
        <v>128</v>
      </c>
      <c r="P2938">
        <f t="shared" si="91"/>
        <v>37.647058823529413</v>
      </c>
      <c r="Q2938" t="s">
        <v>8317</v>
      </c>
      <c r="R2938" t="s">
        <v>8359</v>
      </c>
    </row>
    <row r="2939" spans="1:18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90"/>
        <v>133.33333333333331</v>
      </c>
      <c r="P2939">
        <f t="shared" si="91"/>
        <v>36.363636363636367</v>
      </c>
      <c r="Q2939" t="s">
        <v>8317</v>
      </c>
      <c r="R2939" t="s">
        <v>8359</v>
      </c>
    </row>
    <row r="2940" spans="1:18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90"/>
        <v>101.375</v>
      </c>
      <c r="P2940">
        <f t="shared" si="91"/>
        <v>126.71875</v>
      </c>
      <c r="Q2940" t="s">
        <v>8317</v>
      </c>
      <c r="R2940" t="s">
        <v>8359</v>
      </c>
    </row>
    <row r="2941" spans="1:18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90"/>
        <v>102.875</v>
      </c>
      <c r="P2941">
        <f t="shared" si="91"/>
        <v>329.2</v>
      </c>
      <c r="Q2941" t="s">
        <v>8317</v>
      </c>
      <c r="R2941" t="s">
        <v>8359</v>
      </c>
    </row>
    <row r="2942" spans="1:18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90"/>
        <v>107.24000000000001</v>
      </c>
      <c r="P2942">
        <f t="shared" si="91"/>
        <v>81.242424242424249</v>
      </c>
      <c r="Q2942" t="s">
        <v>8317</v>
      </c>
      <c r="R2942" t="s">
        <v>8359</v>
      </c>
    </row>
    <row r="2943" spans="1:18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90"/>
        <v>4.0000000000000001E-3</v>
      </c>
      <c r="P2943">
        <f t="shared" si="91"/>
        <v>1</v>
      </c>
      <c r="Q2943" t="s">
        <v>8317</v>
      </c>
      <c r="R2943" t="s">
        <v>8357</v>
      </c>
    </row>
    <row r="2944" spans="1:18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90"/>
        <v>20.424999999999997</v>
      </c>
      <c r="P2944">
        <f t="shared" si="91"/>
        <v>202.22772277227722</v>
      </c>
      <c r="Q2944" t="s">
        <v>8317</v>
      </c>
      <c r="R2944" t="s">
        <v>8357</v>
      </c>
    </row>
    <row r="2945" spans="1:18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90"/>
        <v>0</v>
      </c>
      <c r="P2945" t="e">
        <f t="shared" si="91"/>
        <v>#DIV/0!</v>
      </c>
      <c r="Q2945" t="s">
        <v>8317</v>
      </c>
      <c r="R2945" t="s">
        <v>8357</v>
      </c>
    </row>
    <row r="2946" spans="1:18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90"/>
        <v>1</v>
      </c>
      <c r="P2946">
        <f t="shared" si="91"/>
        <v>100</v>
      </c>
      <c r="Q2946" t="s">
        <v>8317</v>
      </c>
      <c r="R2946" t="s">
        <v>8357</v>
      </c>
    </row>
    <row r="2947" spans="1:18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92">E2947/D2947*100</f>
        <v>0</v>
      </c>
      <c r="P2947" t="e">
        <f t="shared" ref="P2947:P3010" si="93">E2947/L2947</f>
        <v>#DIV/0!</v>
      </c>
      <c r="Q2947" t="s">
        <v>8317</v>
      </c>
      <c r="R2947" t="s">
        <v>8357</v>
      </c>
    </row>
    <row r="2948" spans="1:18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92"/>
        <v>0.1</v>
      </c>
      <c r="P2948">
        <f t="shared" si="93"/>
        <v>1</v>
      </c>
      <c r="Q2948" t="s">
        <v>8317</v>
      </c>
      <c r="R2948" t="s">
        <v>8357</v>
      </c>
    </row>
    <row r="2949" spans="1:18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92"/>
        <v>4.2880000000000003</v>
      </c>
      <c r="P2949">
        <f t="shared" si="93"/>
        <v>82.461538461538467</v>
      </c>
      <c r="Q2949" t="s">
        <v>8317</v>
      </c>
      <c r="R2949" t="s">
        <v>8357</v>
      </c>
    </row>
    <row r="2950" spans="1:18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92"/>
        <v>4.8000000000000004E-3</v>
      </c>
      <c r="P2950">
        <f t="shared" si="93"/>
        <v>2.6666666666666665</v>
      </c>
      <c r="Q2950" t="s">
        <v>8317</v>
      </c>
      <c r="R2950" t="s">
        <v>8357</v>
      </c>
    </row>
    <row r="2951" spans="1:18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92"/>
        <v>2.5</v>
      </c>
      <c r="P2951">
        <f t="shared" si="93"/>
        <v>12.5</v>
      </c>
      <c r="Q2951" t="s">
        <v>8317</v>
      </c>
      <c r="R2951" t="s">
        <v>8357</v>
      </c>
    </row>
    <row r="2952" spans="1:18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92"/>
        <v>0</v>
      </c>
      <c r="P2952" t="e">
        <f t="shared" si="93"/>
        <v>#DIV/0!</v>
      </c>
      <c r="Q2952" t="s">
        <v>8317</v>
      </c>
      <c r="R2952" t="s">
        <v>8357</v>
      </c>
    </row>
    <row r="2953" spans="1:18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92"/>
        <v>2.1919999999999997</v>
      </c>
      <c r="P2953">
        <f t="shared" si="93"/>
        <v>18.896551724137932</v>
      </c>
      <c r="Q2953" t="s">
        <v>8317</v>
      </c>
      <c r="R2953" t="s">
        <v>8357</v>
      </c>
    </row>
    <row r="2954" spans="1:18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92"/>
        <v>8.0250000000000004</v>
      </c>
      <c r="P2954">
        <f t="shared" si="93"/>
        <v>200.625</v>
      </c>
      <c r="Q2954" t="s">
        <v>8317</v>
      </c>
      <c r="R2954" t="s">
        <v>8357</v>
      </c>
    </row>
    <row r="2955" spans="1:18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92"/>
        <v>0.15125</v>
      </c>
      <c r="P2955">
        <f t="shared" si="93"/>
        <v>201.66666666666666</v>
      </c>
      <c r="Q2955" t="s">
        <v>8317</v>
      </c>
      <c r="R2955" t="s">
        <v>8357</v>
      </c>
    </row>
    <row r="2956" spans="1:18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92"/>
        <v>0</v>
      </c>
      <c r="P2956" t="e">
        <f t="shared" si="93"/>
        <v>#DIV/0!</v>
      </c>
      <c r="Q2956" t="s">
        <v>8317</v>
      </c>
      <c r="R2956" t="s">
        <v>8357</v>
      </c>
    </row>
    <row r="2957" spans="1:18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92"/>
        <v>59.583333333333336</v>
      </c>
      <c r="P2957">
        <f t="shared" si="93"/>
        <v>65</v>
      </c>
      <c r="Q2957" t="s">
        <v>8317</v>
      </c>
      <c r="R2957" t="s">
        <v>8357</v>
      </c>
    </row>
    <row r="2958" spans="1:18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92"/>
        <v>16.734177215189874</v>
      </c>
      <c r="P2958">
        <f t="shared" si="93"/>
        <v>66.099999999999994</v>
      </c>
      <c r="Q2958" t="s">
        <v>8317</v>
      </c>
      <c r="R2958" t="s">
        <v>8357</v>
      </c>
    </row>
    <row r="2959" spans="1:18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92"/>
        <v>1.8666666666666669</v>
      </c>
      <c r="P2959">
        <f t="shared" si="93"/>
        <v>93.333333333333329</v>
      </c>
      <c r="Q2959" t="s">
        <v>8317</v>
      </c>
      <c r="R2959" t="s">
        <v>8357</v>
      </c>
    </row>
    <row r="2960" spans="1:18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92"/>
        <v>0</v>
      </c>
      <c r="P2960" t="e">
        <f t="shared" si="93"/>
        <v>#DIV/0!</v>
      </c>
      <c r="Q2960" t="s">
        <v>8317</v>
      </c>
      <c r="R2960" t="s">
        <v>8357</v>
      </c>
    </row>
    <row r="2961" spans="1:18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92"/>
        <v>0</v>
      </c>
      <c r="P2961" t="e">
        <f t="shared" si="93"/>
        <v>#DIV/0!</v>
      </c>
      <c r="Q2961" t="s">
        <v>8317</v>
      </c>
      <c r="R2961" t="s">
        <v>8357</v>
      </c>
    </row>
    <row r="2962" spans="1:18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92"/>
        <v>0</v>
      </c>
      <c r="P2962" t="e">
        <f t="shared" si="93"/>
        <v>#DIV/0!</v>
      </c>
      <c r="Q2962" t="s">
        <v>8317</v>
      </c>
      <c r="R2962" t="s">
        <v>8357</v>
      </c>
    </row>
    <row r="2963" spans="1:18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92"/>
        <v>109.62</v>
      </c>
      <c r="P2963">
        <f t="shared" si="93"/>
        <v>50.75</v>
      </c>
      <c r="Q2963" t="s">
        <v>8317</v>
      </c>
      <c r="R2963" t="s">
        <v>8318</v>
      </c>
    </row>
    <row r="2964" spans="1:18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92"/>
        <v>121.8</v>
      </c>
      <c r="P2964">
        <f t="shared" si="93"/>
        <v>60.9</v>
      </c>
      <c r="Q2964" t="s">
        <v>8317</v>
      </c>
      <c r="R2964" t="s">
        <v>8318</v>
      </c>
    </row>
    <row r="2965" spans="1:18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92"/>
        <v>106.85</v>
      </c>
      <c r="P2965">
        <f t="shared" si="93"/>
        <v>109.03061224489795</v>
      </c>
      <c r="Q2965" t="s">
        <v>8317</v>
      </c>
      <c r="R2965" t="s">
        <v>8318</v>
      </c>
    </row>
    <row r="2966" spans="1:18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92"/>
        <v>100.71379999999999</v>
      </c>
      <c r="P2966">
        <f t="shared" si="93"/>
        <v>25.692295918367346</v>
      </c>
      <c r="Q2966" t="s">
        <v>8317</v>
      </c>
      <c r="R2966" t="s">
        <v>8318</v>
      </c>
    </row>
    <row r="2967" spans="1:18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92"/>
        <v>109.00000000000001</v>
      </c>
      <c r="P2967">
        <f t="shared" si="93"/>
        <v>41.92307692307692</v>
      </c>
      <c r="Q2967" t="s">
        <v>8317</v>
      </c>
      <c r="R2967" t="s">
        <v>8318</v>
      </c>
    </row>
    <row r="2968" spans="1:18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92"/>
        <v>113.63000000000001</v>
      </c>
      <c r="P2968">
        <f t="shared" si="93"/>
        <v>88.7734375</v>
      </c>
      <c r="Q2968" t="s">
        <v>8317</v>
      </c>
      <c r="R2968" t="s">
        <v>8318</v>
      </c>
    </row>
    <row r="2969" spans="1:18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92"/>
        <v>113.92</v>
      </c>
      <c r="P2969">
        <f t="shared" si="93"/>
        <v>80.225352112676063</v>
      </c>
      <c r="Q2969" t="s">
        <v>8317</v>
      </c>
      <c r="R2969" t="s">
        <v>8318</v>
      </c>
    </row>
    <row r="2970" spans="1:18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92"/>
        <v>106</v>
      </c>
      <c r="P2970">
        <f t="shared" si="93"/>
        <v>78.936170212765958</v>
      </c>
      <c r="Q2970" t="s">
        <v>8317</v>
      </c>
      <c r="R2970" t="s">
        <v>8318</v>
      </c>
    </row>
    <row r="2971" spans="1:18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92"/>
        <v>162.5</v>
      </c>
      <c r="P2971">
        <f t="shared" si="93"/>
        <v>95.588235294117652</v>
      </c>
      <c r="Q2971" t="s">
        <v>8317</v>
      </c>
      <c r="R2971" t="s">
        <v>8318</v>
      </c>
    </row>
    <row r="2972" spans="1:18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92"/>
        <v>106</v>
      </c>
      <c r="P2972">
        <f t="shared" si="93"/>
        <v>69.890109890109883</v>
      </c>
      <c r="Q2972" t="s">
        <v>8317</v>
      </c>
      <c r="R2972" t="s">
        <v>8318</v>
      </c>
    </row>
    <row r="2973" spans="1:18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92"/>
        <v>100.15624999999999</v>
      </c>
      <c r="P2973">
        <f t="shared" si="93"/>
        <v>74.534883720930239</v>
      </c>
      <c r="Q2973" t="s">
        <v>8317</v>
      </c>
      <c r="R2973" t="s">
        <v>8318</v>
      </c>
    </row>
    <row r="2974" spans="1:18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92"/>
        <v>105.35000000000001</v>
      </c>
      <c r="P2974">
        <f t="shared" si="93"/>
        <v>123.94117647058823</v>
      </c>
      <c r="Q2974" t="s">
        <v>8317</v>
      </c>
      <c r="R2974" t="s">
        <v>8318</v>
      </c>
    </row>
    <row r="2975" spans="1:18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92"/>
        <v>174.8</v>
      </c>
      <c r="P2975">
        <f t="shared" si="93"/>
        <v>264.84848484848487</v>
      </c>
      <c r="Q2975" t="s">
        <v>8317</v>
      </c>
      <c r="R2975" t="s">
        <v>8318</v>
      </c>
    </row>
    <row r="2976" spans="1:18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92"/>
        <v>102</v>
      </c>
      <c r="P2976">
        <f t="shared" si="93"/>
        <v>58.620689655172413</v>
      </c>
      <c r="Q2976" t="s">
        <v>8317</v>
      </c>
      <c r="R2976" t="s">
        <v>8318</v>
      </c>
    </row>
    <row r="2977" spans="1:18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92"/>
        <v>100.125</v>
      </c>
      <c r="P2977">
        <f t="shared" si="93"/>
        <v>70.884955752212392</v>
      </c>
      <c r="Q2977" t="s">
        <v>8317</v>
      </c>
      <c r="R2977" t="s">
        <v>8318</v>
      </c>
    </row>
    <row r="2978" spans="1:18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92"/>
        <v>171.42857142857142</v>
      </c>
      <c r="P2978">
        <f t="shared" si="93"/>
        <v>8.5714285714285712</v>
      </c>
      <c r="Q2978" t="s">
        <v>8317</v>
      </c>
      <c r="R2978" t="s">
        <v>8318</v>
      </c>
    </row>
    <row r="2979" spans="1:18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92"/>
        <v>113.56666666666666</v>
      </c>
      <c r="P2979">
        <f t="shared" si="93"/>
        <v>113.56666666666666</v>
      </c>
      <c r="Q2979" t="s">
        <v>8317</v>
      </c>
      <c r="R2979" t="s">
        <v>8318</v>
      </c>
    </row>
    <row r="2980" spans="1:18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92"/>
        <v>129.46666666666667</v>
      </c>
      <c r="P2980">
        <f t="shared" si="93"/>
        <v>60.6875</v>
      </c>
      <c r="Q2980" t="s">
        <v>8317</v>
      </c>
      <c r="R2980" t="s">
        <v>8318</v>
      </c>
    </row>
    <row r="2981" spans="1:18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92"/>
        <v>101.4</v>
      </c>
      <c r="P2981">
        <f t="shared" si="93"/>
        <v>110.21739130434783</v>
      </c>
      <c r="Q2981" t="s">
        <v>8317</v>
      </c>
      <c r="R2981" t="s">
        <v>8318</v>
      </c>
    </row>
    <row r="2982" spans="1:18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92"/>
        <v>109.16666666666666</v>
      </c>
      <c r="P2982">
        <f t="shared" si="93"/>
        <v>136.45833333333334</v>
      </c>
      <c r="Q2982" t="s">
        <v>8317</v>
      </c>
      <c r="R2982" t="s">
        <v>8318</v>
      </c>
    </row>
    <row r="2983" spans="1:18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92"/>
        <v>128.92500000000001</v>
      </c>
      <c r="P2983">
        <f t="shared" si="93"/>
        <v>53.164948453608247</v>
      </c>
      <c r="Q2983" t="s">
        <v>8317</v>
      </c>
      <c r="R2983" t="s">
        <v>8357</v>
      </c>
    </row>
    <row r="2984" spans="1:18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92"/>
        <v>102.06</v>
      </c>
      <c r="P2984">
        <f t="shared" si="93"/>
        <v>86.491525423728817</v>
      </c>
      <c r="Q2984" t="s">
        <v>8317</v>
      </c>
      <c r="R2984" t="s">
        <v>8357</v>
      </c>
    </row>
    <row r="2985" spans="1:18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92"/>
        <v>146.53957758620692</v>
      </c>
      <c r="P2985">
        <f t="shared" si="93"/>
        <v>155.23827397260274</v>
      </c>
      <c r="Q2985" t="s">
        <v>8317</v>
      </c>
      <c r="R2985" t="s">
        <v>8357</v>
      </c>
    </row>
    <row r="2986" spans="1:18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92"/>
        <v>100.352</v>
      </c>
      <c r="P2986">
        <f t="shared" si="93"/>
        <v>115.08256880733946</v>
      </c>
      <c r="Q2986" t="s">
        <v>8317</v>
      </c>
      <c r="R2986" t="s">
        <v>8357</v>
      </c>
    </row>
    <row r="2987" spans="1:18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92"/>
        <v>121.64999999999999</v>
      </c>
      <c r="P2987">
        <f t="shared" si="93"/>
        <v>109.5945945945946</v>
      </c>
      <c r="Q2987" t="s">
        <v>8317</v>
      </c>
      <c r="R2987" t="s">
        <v>8357</v>
      </c>
    </row>
    <row r="2988" spans="1:18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92"/>
        <v>105.5</v>
      </c>
      <c r="P2988">
        <f t="shared" si="93"/>
        <v>45.214285714285715</v>
      </c>
      <c r="Q2988" t="s">
        <v>8317</v>
      </c>
      <c r="R2988" t="s">
        <v>8357</v>
      </c>
    </row>
    <row r="2989" spans="1:18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92"/>
        <v>110.4008</v>
      </c>
      <c r="P2989">
        <f t="shared" si="93"/>
        <v>104.15169811320754</v>
      </c>
      <c r="Q2989" t="s">
        <v>8317</v>
      </c>
      <c r="R2989" t="s">
        <v>8357</v>
      </c>
    </row>
    <row r="2990" spans="1:18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92"/>
        <v>100</v>
      </c>
      <c r="P2990">
        <f t="shared" si="93"/>
        <v>35.714285714285715</v>
      </c>
      <c r="Q2990" t="s">
        <v>8317</v>
      </c>
      <c r="R2990" t="s">
        <v>8357</v>
      </c>
    </row>
    <row r="2991" spans="1:18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92"/>
        <v>176.535</v>
      </c>
      <c r="P2991">
        <f t="shared" si="93"/>
        <v>96.997252747252745</v>
      </c>
      <c r="Q2991" t="s">
        <v>8317</v>
      </c>
      <c r="R2991" t="s">
        <v>8357</v>
      </c>
    </row>
    <row r="2992" spans="1:18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92"/>
        <v>100</v>
      </c>
      <c r="P2992">
        <f t="shared" si="93"/>
        <v>370.37037037037038</v>
      </c>
      <c r="Q2992" t="s">
        <v>8317</v>
      </c>
      <c r="R2992" t="s">
        <v>8357</v>
      </c>
    </row>
    <row r="2993" spans="1:18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92"/>
        <v>103.29411764705883</v>
      </c>
      <c r="P2993">
        <f t="shared" si="93"/>
        <v>94.408602150537632</v>
      </c>
      <c r="Q2993" t="s">
        <v>8317</v>
      </c>
      <c r="R2993" t="s">
        <v>8357</v>
      </c>
    </row>
    <row r="2994" spans="1:18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92"/>
        <v>104.5</v>
      </c>
      <c r="P2994">
        <f t="shared" si="93"/>
        <v>48.984375</v>
      </c>
      <c r="Q2994" t="s">
        <v>8317</v>
      </c>
      <c r="R2994" t="s">
        <v>8357</v>
      </c>
    </row>
    <row r="2995" spans="1:18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92"/>
        <v>100.29999999999998</v>
      </c>
      <c r="P2995">
        <f t="shared" si="93"/>
        <v>45.590909090909093</v>
      </c>
      <c r="Q2995" t="s">
        <v>8317</v>
      </c>
      <c r="R2995" t="s">
        <v>8357</v>
      </c>
    </row>
    <row r="2996" spans="1:18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92"/>
        <v>457.74666666666673</v>
      </c>
      <c r="P2996">
        <f t="shared" si="93"/>
        <v>23.275254237288134</v>
      </c>
      <c r="Q2996" t="s">
        <v>8317</v>
      </c>
      <c r="R2996" t="s">
        <v>8357</v>
      </c>
    </row>
    <row r="2997" spans="1:18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92"/>
        <v>104.96000000000001</v>
      </c>
      <c r="P2997">
        <f t="shared" si="93"/>
        <v>63.2289156626506</v>
      </c>
      <c r="Q2997" t="s">
        <v>8317</v>
      </c>
      <c r="R2997" t="s">
        <v>8357</v>
      </c>
    </row>
    <row r="2998" spans="1:18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92"/>
        <v>171.94285714285715</v>
      </c>
      <c r="P2998">
        <f t="shared" si="93"/>
        <v>153.5204081632653</v>
      </c>
      <c r="Q2998" t="s">
        <v>8317</v>
      </c>
      <c r="R2998" t="s">
        <v>8357</v>
      </c>
    </row>
    <row r="2999" spans="1:18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92"/>
        <v>103.73000000000002</v>
      </c>
      <c r="P2999">
        <f t="shared" si="93"/>
        <v>90.2</v>
      </c>
      <c r="Q2999" t="s">
        <v>8317</v>
      </c>
      <c r="R2999" t="s">
        <v>8357</v>
      </c>
    </row>
    <row r="3000" spans="1:18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92"/>
        <v>103.029</v>
      </c>
      <c r="P3000">
        <f t="shared" si="93"/>
        <v>118.97113163972287</v>
      </c>
      <c r="Q3000" t="s">
        <v>8317</v>
      </c>
      <c r="R3000" t="s">
        <v>8357</v>
      </c>
    </row>
    <row r="3001" spans="1:18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92"/>
        <v>118.88888888888889</v>
      </c>
      <c r="P3001">
        <f t="shared" si="93"/>
        <v>80.25</v>
      </c>
      <c r="Q3001" t="s">
        <v>8317</v>
      </c>
      <c r="R3001" t="s">
        <v>8357</v>
      </c>
    </row>
    <row r="3002" spans="1:18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92"/>
        <v>100</v>
      </c>
      <c r="P3002">
        <f t="shared" si="93"/>
        <v>62.5</v>
      </c>
      <c r="Q3002" t="s">
        <v>8317</v>
      </c>
      <c r="R3002" t="s">
        <v>8357</v>
      </c>
    </row>
    <row r="3003" spans="1:18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92"/>
        <v>318.69988910451895</v>
      </c>
      <c r="P3003">
        <f t="shared" si="93"/>
        <v>131.37719999999999</v>
      </c>
      <c r="Q3003" t="s">
        <v>8317</v>
      </c>
      <c r="R3003" t="s">
        <v>8357</v>
      </c>
    </row>
    <row r="3004" spans="1:18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92"/>
        <v>108.50614285714286</v>
      </c>
      <c r="P3004">
        <f t="shared" si="93"/>
        <v>73.032980769230775</v>
      </c>
      <c r="Q3004" t="s">
        <v>8317</v>
      </c>
      <c r="R3004" t="s">
        <v>8357</v>
      </c>
    </row>
    <row r="3005" spans="1:18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92"/>
        <v>101.16666666666667</v>
      </c>
      <c r="P3005">
        <f t="shared" si="93"/>
        <v>178.52941176470588</v>
      </c>
      <c r="Q3005" t="s">
        <v>8317</v>
      </c>
      <c r="R3005" t="s">
        <v>8357</v>
      </c>
    </row>
    <row r="3006" spans="1:18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92"/>
        <v>112.815</v>
      </c>
      <c r="P3006">
        <f t="shared" si="93"/>
        <v>162.90974729241879</v>
      </c>
      <c r="Q3006" t="s">
        <v>8317</v>
      </c>
      <c r="R3006" t="s">
        <v>8357</v>
      </c>
    </row>
    <row r="3007" spans="1:18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92"/>
        <v>120.49622641509434</v>
      </c>
      <c r="P3007">
        <f t="shared" si="93"/>
        <v>108.24237288135593</v>
      </c>
      <c r="Q3007" t="s">
        <v>8317</v>
      </c>
      <c r="R3007" t="s">
        <v>8357</v>
      </c>
    </row>
    <row r="3008" spans="1:18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92"/>
        <v>107.74999999999999</v>
      </c>
      <c r="P3008">
        <f t="shared" si="93"/>
        <v>88.865979381443296</v>
      </c>
      <c r="Q3008" t="s">
        <v>8317</v>
      </c>
      <c r="R3008" t="s">
        <v>8357</v>
      </c>
    </row>
    <row r="3009" spans="1:18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92"/>
        <v>180</v>
      </c>
      <c r="P3009">
        <f t="shared" si="93"/>
        <v>54</v>
      </c>
      <c r="Q3009" t="s">
        <v>8317</v>
      </c>
      <c r="R3009" t="s">
        <v>8357</v>
      </c>
    </row>
    <row r="3010" spans="1:18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92"/>
        <v>101.16666666666667</v>
      </c>
      <c r="P3010">
        <f t="shared" si="93"/>
        <v>116.73076923076923</v>
      </c>
      <c r="Q3010" t="s">
        <v>8317</v>
      </c>
      <c r="R3010" t="s">
        <v>8357</v>
      </c>
    </row>
    <row r="3011" spans="1:18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94">E3011/D3011*100</f>
        <v>119.756</v>
      </c>
      <c r="P3011">
        <f t="shared" ref="P3011:P3074" si="95">E3011/L3011</f>
        <v>233.8984375</v>
      </c>
      <c r="Q3011" t="s">
        <v>8317</v>
      </c>
      <c r="R3011" t="s">
        <v>8357</v>
      </c>
    </row>
    <row r="3012" spans="1:18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94"/>
        <v>158</v>
      </c>
      <c r="P3012">
        <f t="shared" si="95"/>
        <v>158</v>
      </c>
      <c r="Q3012" t="s">
        <v>8317</v>
      </c>
      <c r="R3012" t="s">
        <v>8357</v>
      </c>
    </row>
    <row r="3013" spans="1:18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94"/>
        <v>123.66666666666666</v>
      </c>
      <c r="P3013">
        <f t="shared" si="95"/>
        <v>14.84</v>
      </c>
      <c r="Q3013" t="s">
        <v>8317</v>
      </c>
      <c r="R3013" t="s">
        <v>8357</v>
      </c>
    </row>
    <row r="3014" spans="1:18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94"/>
        <v>117.12499999999999</v>
      </c>
      <c r="P3014">
        <f t="shared" si="95"/>
        <v>85.181818181818187</v>
      </c>
      <c r="Q3014" t="s">
        <v>8317</v>
      </c>
      <c r="R3014" t="s">
        <v>8357</v>
      </c>
    </row>
    <row r="3015" spans="1:18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94"/>
        <v>156.96</v>
      </c>
      <c r="P3015">
        <f t="shared" si="95"/>
        <v>146.69158878504672</v>
      </c>
      <c r="Q3015" t="s">
        <v>8317</v>
      </c>
      <c r="R3015" t="s">
        <v>8357</v>
      </c>
    </row>
    <row r="3016" spans="1:18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94"/>
        <v>113.104</v>
      </c>
      <c r="P3016">
        <f t="shared" si="95"/>
        <v>50.764811490125673</v>
      </c>
      <c r="Q3016" t="s">
        <v>8317</v>
      </c>
      <c r="R3016" t="s">
        <v>8357</v>
      </c>
    </row>
    <row r="3017" spans="1:18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94"/>
        <v>103.17647058823529</v>
      </c>
      <c r="P3017">
        <f t="shared" si="95"/>
        <v>87.7</v>
      </c>
      <c r="Q3017" t="s">
        <v>8317</v>
      </c>
      <c r="R3017" t="s">
        <v>8357</v>
      </c>
    </row>
    <row r="3018" spans="1:18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94"/>
        <v>102.61176470588236</v>
      </c>
      <c r="P3018">
        <f t="shared" si="95"/>
        <v>242.27777777777777</v>
      </c>
      <c r="Q3018" t="s">
        <v>8317</v>
      </c>
      <c r="R3018" t="s">
        <v>8357</v>
      </c>
    </row>
    <row r="3019" spans="1:18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94"/>
        <v>105.84090909090908</v>
      </c>
      <c r="P3019">
        <f t="shared" si="95"/>
        <v>146.44654088050314</v>
      </c>
      <c r="Q3019" t="s">
        <v>8317</v>
      </c>
      <c r="R3019" t="s">
        <v>8357</v>
      </c>
    </row>
    <row r="3020" spans="1:18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94"/>
        <v>100.71428571428571</v>
      </c>
      <c r="P3020">
        <f t="shared" si="95"/>
        <v>103.17073170731707</v>
      </c>
      <c r="Q3020" t="s">
        <v>8317</v>
      </c>
      <c r="R3020" t="s">
        <v>8357</v>
      </c>
    </row>
    <row r="3021" spans="1:18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94"/>
        <v>121.23333333333332</v>
      </c>
      <c r="P3021">
        <f t="shared" si="95"/>
        <v>80.464601769911511</v>
      </c>
      <c r="Q3021" t="s">
        <v>8317</v>
      </c>
      <c r="R3021" t="s">
        <v>8357</v>
      </c>
    </row>
    <row r="3022" spans="1:18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94"/>
        <v>100.57142857142858</v>
      </c>
      <c r="P3022">
        <f t="shared" si="95"/>
        <v>234.66666666666666</v>
      </c>
      <c r="Q3022" t="s">
        <v>8317</v>
      </c>
      <c r="R3022" t="s">
        <v>8357</v>
      </c>
    </row>
    <row r="3023" spans="1:18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94"/>
        <v>116.02222222222223</v>
      </c>
      <c r="P3023">
        <f t="shared" si="95"/>
        <v>50.689320388349515</v>
      </c>
      <c r="Q3023" t="s">
        <v>8317</v>
      </c>
      <c r="R3023" t="s">
        <v>8357</v>
      </c>
    </row>
    <row r="3024" spans="1:18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94"/>
        <v>100.88</v>
      </c>
      <c r="P3024">
        <f t="shared" si="95"/>
        <v>162.70967741935485</v>
      </c>
      <c r="Q3024" t="s">
        <v>8317</v>
      </c>
      <c r="R3024" t="s">
        <v>8357</v>
      </c>
    </row>
    <row r="3025" spans="1:18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94"/>
        <v>103</v>
      </c>
      <c r="P3025">
        <f t="shared" si="95"/>
        <v>120.16666666666667</v>
      </c>
      <c r="Q3025" t="s">
        <v>8317</v>
      </c>
      <c r="R3025" t="s">
        <v>8357</v>
      </c>
    </row>
    <row r="3026" spans="1:18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94"/>
        <v>246.42</v>
      </c>
      <c r="P3026">
        <f t="shared" si="95"/>
        <v>67.697802197802204</v>
      </c>
      <c r="Q3026" t="s">
        <v>8317</v>
      </c>
      <c r="R3026" t="s">
        <v>8357</v>
      </c>
    </row>
    <row r="3027" spans="1:18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94"/>
        <v>302.2</v>
      </c>
      <c r="P3027">
        <f t="shared" si="95"/>
        <v>52.103448275862071</v>
      </c>
      <c r="Q3027" t="s">
        <v>8317</v>
      </c>
      <c r="R3027" t="s">
        <v>8357</v>
      </c>
    </row>
    <row r="3028" spans="1:18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94"/>
        <v>143.33333333333334</v>
      </c>
      <c r="P3028">
        <f t="shared" si="95"/>
        <v>51.6</v>
      </c>
      <c r="Q3028" t="s">
        <v>8317</v>
      </c>
      <c r="R3028" t="s">
        <v>8357</v>
      </c>
    </row>
    <row r="3029" spans="1:18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94"/>
        <v>131.44</v>
      </c>
      <c r="P3029">
        <f t="shared" si="95"/>
        <v>164.3</v>
      </c>
      <c r="Q3029" t="s">
        <v>8317</v>
      </c>
      <c r="R3029" t="s">
        <v>8357</v>
      </c>
    </row>
    <row r="3030" spans="1:18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94"/>
        <v>168.01999999999998</v>
      </c>
      <c r="P3030">
        <f t="shared" si="95"/>
        <v>84.858585858585855</v>
      </c>
      <c r="Q3030" t="s">
        <v>8317</v>
      </c>
      <c r="R3030" t="s">
        <v>8357</v>
      </c>
    </row>
    <row r="3031" spans="1:18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94"/>
        <v>109.67666666666666</v>
      </c>
      <c r="P3031">
        <f t="shared" si="95"/>
        <v>94.548850574712645</v>
      </c>
      <c r="Q3031" t="s">
        <v>8317</v>
      </c>
      <c r="R3031" t="s">
        <v>8357</v>
      </c>
    </row>
    <row r="3032" spans="1:18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94"/>
        <v>106.6857142857143</v>
      </c>
      <c r="P3032">
        <f t="shared" si="95"/>
        <v>45.536585365853661</v>
      </c>
      <c r="Q3032" t="s">
        <v>8317</v>
      </c>
      <c r="R3032" t="s">
        <v>8357</v>
      </c>
    </row>
    <row r="3033" spans="1:18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94"/>
        <v>100</v>
      </c>
      <c r="P3033">
        <f t="shared" si="95"/>
        <v>51.724137931034484</v>
      </c>
      <c r="Q3033" t="s">
        <v>8317</v>
      </c>
      <c r="R3033" t="s">
        <v>8357</v>
      </c>
    </row>
    <row r="3034" spans="1:18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94"/>
        <v>127.2</v>
      </c>
      <c r="P3034">
        <f t="shared" si="95"/>
        <v>50.88</v>
      </c>
      <c r="Q3034" t="s">
        <v>8317</v>
      </c>
      <c r="R3034" t="s">
        <v>8357</v>
      </c>
    </row>
    <row r="3035" spans="1:18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94"/>
        <v>146.53333333333333</v>
      </c>
      <c r="P3035">
        <f t="shared" si="95"/>
        <v>191.13043478260869</v>
      </c>
      <c r="Q3035" t="s">
        <v>8317</v>
      </c>
      <c r="R3035" t="s">
        <v>8357</v>
      </c>
    </row>
    <row r="3036" spans="1:18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94"/>
        <v>112.53599999999999</v>
      </c>
      <c r="P3036">
        <f t="shared" si="95"/>
        <v>89.314285714285717</v>
      </c>
      <c r="Q3036" t="s">
        <v>8317</v>
      </c>
      <c r="R3036" t="s">
        <v>8357</v>
      </c>
    </row>
    <row r="3037" spans="1:18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94"/>
        <v>108.78684000000001</v>
      </c>
      <c r="P3037">
        <f t="shared" si="95"/>
        <v>88.588631921824103</v>
      </c>
      <c r="Q3037" t="s">
        <v>8317</v>
      </c>
      <c r="R3037" t="s">
        <v>8357</v>
      </c>
    </row>
    <row r="3038" spans="1:18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94"/>
        <v>126.732</v>
      </c>
      <c r="P3038">
        <f t="shared" si="95"/>
        <v>96.300911854103347</v>
      </c>
      <c r="Q3038" t="s">
        <v>8317</v>
      </c>
      <c r="R3038" t="s">
        <v>8357</v>
      </c>
    </row>
    <row r="3039" spans="1:18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94"/>
        <v>213.20000000000002</v>
      </c>
      <c r="P3039">
        <f t="shared" si="95"/>
        <v>33.3125</v>
      </c>
      <c r="Q3039" t="s">
        <v>8317</v>
      </c>
      <c r="R3039" t="s">
        <v>8357</v>
      </c>
    </row>
    <row r="3040" spans="1:18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94"/>
        <v>100.49999999999999</v>
      </c>
      <c r="P3040">
        <f t="shared" si="95"/>
        <v>37.222222222222221</v>
      </c>
      <c r="Q3040" t="s">
        <v>8317</v>
      </c>
      <c r="R3040" t="s">
        <v>8357</v>
      </c>
    </row>
    <row r="3041" spans="1:18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94"/>
        <v>108.71389999999998</v>
      </c>
      <c r="P3041">
        <f t="shared" si="95"/>
        <v>92.130423728813554</v>
      </c>
      <c r="Q3041" t="s">
        <v>8317</v>
      </c>
      <c r="R3041" t="s">
        <v>8357</v>
      </c>
    </row>
    <row r="3042" spans="1:18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94"/>
        <v>107.5</v>
      </c>
      <c r="P3042">
        <f t="shared" si="95"/>
        <v>76.785714285714292</v>
      </c>
      <c r="Q3042" t="s">
        <v>8317</v>
      </c>
      <c r="R3042" t="s">
        <v>8357</v>
      </c>
    </row>
    <row r="3043" spans="1:18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94"/>
        <v>110.48192771084338</v>
      </c>
      <c r="P3043">
        <f t="shared" si="95"/>
        <v>96.526315789473685</v>
      </c>
      <c r="Q3043" t="s">
        <v>8317</v>
      </c>
      <c r="R3043" t="s">
        <v>8357</v>
      </c>
    </row>
    <row r="3044" spans="1:18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94"/>
        <v>128</v>
      </c>
      <c r="P3044">
        <f t="shared" si="95"/>
        <v>51.891891891891895</v>
      </c>
      <c r="Q3044" t="s">
        <v>8317</v>
      </c>
      <c r="R3044" t="s">
        <v>8357</v>
      </c>
    </row>
    <row r="3045" spans="1:18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94"/>
        <v>110.00666666666667</v>
      </c>
      <c r="P3045">
        <f t="shared" si="95"/>
        <v>128.9140625</v>
      </c>
      <c r="Q3045" t="s">
        <v>8317</v>
      </c>
      <c r="R3045" t="s">
        <v>8357</v>
      </c>
    </row>
    <row r="3046" spans="1:18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94"/>
        <v>109.34166666666667</v>
      </c>
      <c r="P3046">
        <f t="shared" si="95"/>
        <v>84.108974358974365</v>
      </c>
      <c r="Q3046" t="s">
        <v>8317</v>
      </c>
      <c r="R3046" t="s">
        <v>8357</v>
      </c>
    </row>
    <row r="3047" spans="1:18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94"/>
        <v>132.70650000000001</v>
      </c>
      <c r="P3047">
        <f t="shared" si="95"/>
        <v>82.941562500000003</v>
      </c>
      <c r="Q3047" t="s">
        <v>8317</v>
      </c>
      <c r="R3047" t="s">
        <v>8357</v>
      </c>
    </row>
    <row r="3048" spans="1:18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94"/>
        <v>190.84810126582278</v>
      </c>
      <c r="P3048">
        <f t="shared" si="95"/>
        <v>259.94827586206895</v>
      </c>
      <c r="Q3048" t="s">
        <v>8317</v>
      </c>
      <c r="R3048" t="s">
        <v>8357</v>
      </c>
    </row>
    <row r="3049" spans="1:18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94"/>
        <v>149</v>
      </c>
      <c r="P3049">
        <f t="shared" si="95"/>
        <v>37.25</v>
      </c>
      <c r="Q3049" t="s">
        <v>8317</v>
      </c>
      <c r="R3049" t="s">
        <v>8357</v>
      </c>
    </row>
    <row r="3050" spans="1:18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94"/>
        <v>166.4</v>
      </c>
      <c r="P3050">
        <f t="shared" si="95"/>
        <v>177.02127659574469</v>
      </c>
      <c r="Q3050" t="s">
        <v>8317</v>
      </c>
      <c r="R3050" t="s">
        <v>8357</v>
      </c>
    </row>
    <row r="3051" spans="1:18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94"/>
        <v>106.66666666666667</v>
      </c>
      <c r="P3051">
        <f t="shared" si="95"/>
        <v>74.074074074074076</v>
      </c>
      <c r="Q3051" t="s">
        <v>8317</v>
      </c>
      <c r="R3051" t="s">
        <v>8357</v>
      </c>
    </row>
    <row r="3052" spans="1:18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94"/>
        <v>106</v>
      </c>
      <c r="P3052">
        <f t="shared" si="95"/>
        <v>70.666666666666671</v>
      </c>
      <c r="Q3052" t="s">
        <v>8317</v>
      </c>
      <c r="R3052" t="s">
        <v>8357</v>
      </c>
    </row>
    <row r="3053" spans="1:18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94"/>
        <v>23.62857142857143</v>
      </c>
      <c r="P3053">
        <f t="shared" si="95"/>
        <v>23.62857142857143</v>
      </c>
      <c r="Q3053" t="s">
        <v>8317</v>
      </c>
      <c r="R3053" t="s">
        <v>8357</v>
      </c>
    </row>
    <row r="3054" spans="1:18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94"/>
        <v>0.15</v>
      </c>
      <c r="P3054">
        <f t="shared" si="95"/>
        <v>37.5</v>
      </c>
      <c r="Q3054" t="s">
        <v>8317</v>
      </c>
      <c r="R3054" t="s">
        <v>8357</v>
      </c>
    </row>
    <row r="3055" spans="1:18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94"/>
        <v>0.4</v>
      </c>
      <c r="P3055">
        <f t="shared" si="95"/>
        <v>13.333333333333334</v>
      </c>
      <c r="Q3055" t="s">
        <v>8317</v>
      </c>
      <c r="R3055" t="s">
        <v>8357</v>
      </c>
    </row>
    <row r="3056" spans="1:18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94"/>
        <v>0</v>
      </c>
      <c r="P3056" t="e">
        <f t="shared" si="95"/>
        <v>#DIV/0!</v>
      </c>
      <c r="Q3056" t="s">
        <v>8317</v>
      </c>
      <c r="R3056" t="s">
        <v>8357</v>
      </c>
    </row>
    <row r="3057" spans="1:18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94"/>
        <v>5.0000000000000001E-3</v>
      </c>
      <c r="P3057">
        <f t="shared" si="95"/>
        <v>1</v>
      </c>
      <c r="Q3057" t="s">
        <v>8317</v>
      </c>
      <c r="R3057" t="s">
        <v>8357</v>
      </c>
    </row>
    <row r="3058" spans="1:18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94"/>
        <v>0</v>
      </c>
      <c r="P3058" t="e">
        <f t="shared" si="95"/>
        <v>#DIV/0!</v>
      </c>
      <c r="Q3058" t="s">
        <v>8317</v>
      </c>
      <c r="R3058" t="s">
        <v>8357</v>
      </c>
    </row>
    <row r="3059" spans="1:18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94"/>
        <v>0</v>
      </c>
      <c r="P3059" t="e">
        <f t="shared" si="95"/>
        <v>#DIV/0!</v>
      </c>
      <c r="Q3059" t="s">
        <v>8317</v>
      </c>
      <c r="R3059" t="s">
        <v>8357</v>
      </c>
    </row>
    <row r="3060" spans="1:18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94"/>
        <v>1.6666666666666666E-2</v>
      </c>
      <c r="P3060">
        <f t="shared" si="95"/>
        <v>1</v>
      </c>
      <c r="Q3060" t="s">
        <v>8317</v>
      </c>
      <c r="R3060" t="s">
        <v>8357</v>
      </c>
    </row>
    <row r="3061" spans="1:18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94"/>
        <v>3.0066666666666664</v>
      </c>
      <c r="P3061">
        <f t="shared" si="95"/>
        <v>41</v>
      </c>
      <c r="Q3061" t="s">
        <v>8317</v>
      </c>
      <c r="R3061" t="s">
        <v>8357</v>
      </c>
    </row>
    <row r="3062" spans="1:18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94"/>
        <v>0.15227272727272728</v>
      </c>
      <c r="P3062">
        <f t="shared" si="95"/>
        <v>55.833333333333336</v>
      </c>
      <c r="Q3062" t="s">
        <v>8317</v>
      </c>
      <c r="R3062" t="s">
        <v>8357</v>
      </c>
    </row>
    <row r="3063" spans="1:18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94"/>
        <v>0</v>
      </c>
      <c r="P3063" t="e">
        <f t="shared" si="95"/>
        <v>#DIV/0!</v>
      </c>
      <c r="Q3063" t="s">
        <v>8317</v>
      </c>
      <c r="R3063" t="s">
        <v>8357</v>
      </c>
    </row>
    <row r="3064" spans="1:18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94"/>
        <v>66.84</v>
      </c>
      <c r="P3064">
        <f t="shared" si="95"/>
        <v>99.761194029850742</v>
      </c>
      <c r="Q3064" t="s">
        <v>8317</v>
      </c>
      <c r="R3064" t="s">
        <v>8357</v>
      </c>
    </row>
    <row r="3065" spans="1:18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94"/>
        <v>19.566666666666666</v>
      </c>
      <c r="P3065">
        <f t="shared" si="95"/>
        <v>25.521739130434781</v>
      </c>
      <c r="Q3065" t="s">
        <v>8317</v>
      </c>
      <c r="R3065" t="s">
        <v>8357</v>
      </c>
    </row>
    <row r="3066" spans="1:18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94"/>
        <v>11.294666666666666</v>
      </c>
      <c r="P3066">
        <f t="shared" si="95"/>
        <v>117.65277777777777</v>
      </c>
      <c r="Q3066" t="s">
        <v>8317</v>
      </c>
      <c r="R3066" t="s">
        <v>8357</v>
      </c>
    </row>
    <row r="3067" spans="1:18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94"/>
        <v>0.04</v>
      </c>
      <c r="P3067">
        <f t="shared" si="95"/>
        <v>5</v>
      </c>
      <c r="Q3067" t="s">
        <v>8317</v>
      </c>
      <c r="R3067" t="s">
        <v>8357</v>
      </c>
    </row>
    <row r="3068" spans="1:18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94"/>
        <v>11.985714285714286</v>
      </c>
      <c r="P3068">
        <f t="shared" si="95"/>
        <v>2796.6666666666665</v>
      </c>
      <c r="Q3068" t="s">
        <v>8317</v>
      </c>
      <c r="R3068" t="s">
        <v>8357</v>
      </c>
    </row>
    <row r="3069" spans="1:18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94"/>
        <v>2.5</v>
      </c>
      <c r="P3069">
        <f t="shared" si="95"/>
        <v>200</v>
      </c>
      <c r="Q3069" t="s">
        <v>8317</v>
      </c>
      <c r="R3069" t="s">
        <v>8357</v>
      </c>
    </row>
    <row r="3070" spans="1:18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94"/>
        <v>6.9999999999999993E-2</v>
      </c>
      <c r="P3070">
        <f t="shared" si="95"/>
        <v>87.5</v>
      </c>
      <c r="Q3070" t="s">
        <v>8317</v>
      </c>
      <c r="R3070" t="s">
        <v>8357</v>
      </c>
    </row>
    <row r="3071" spans="1:18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94"/>
        <v>14.099999999999998</v>
      </c>
      <c r="P3071">
        <f t="shared" si="95"/>
        <v>20.142857142857142</v>
      </c>
      <c r="Q3071" t="s">
        <v>8317</v>
      </c>
      <c r="R3071" t="s">
        <v>8357</v>
      </c>
    </row>
    <row r="3072" spans="1:18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94"/>
        <v>3.34</v>
      </c>
      <c r="P3072">
        <f t="shared" si="95"/>
        <v>20.875</v>
      </c>
      <c r="Q3072" t="s">
        <v>8317</v>
      </c>
      <c r="R3072" t="s">
        <v>8357</v>
      </c>
    </row>
    <row r="3073" spans="1:18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94"/>
        <v>59.774999999999999</v>
      </c>
      <c r="P3073">
        <f t="shared" si="95"/>
        <v>61.307692307692307</v>
      </c>
      <c r="Q3073" t="s">
        <v>8317</v>
      </c>
      <c r="R3073" t="s">
        <v>8357</v>
      </c>
    </row>
    <row r="3074" spans="1:18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94"/>
        <v>1.6666666666666666E-2</v>
      </c>
      <c r="P3074">
        <f t="shared" si="95"/>
        <v>1</v>
      </c>
      <c r="Q3074" t="s">
        <v>8317</v>
      </c>
      <c r="R3074" t="s">
        <v>8357</v>
      </c>
    </row>
    <row r="3075" spans="1:18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96">E3075/D3075*100</f>
        <v>2.3035714285714284E-2</v>
      </c>
      <c r="P3075">
        <f t="shared" ref="P3075:P3138" si="97">E3075/L3075</f>
        <v>92.142857142857139</v>
      </c>
      <c r="Q3075" t="s">
        <v>8317</v>
      </c>
      <c r="R3075" t="s">
        <v>8357</v>
      </c>
    </row>
    <row r="3076" spans="1:18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96"/>
        <v>8.8000000000000009E-2</v>
      </c>
      <c r="P3076">
        <f t="shared" si="97"/>
        <v>7.333333333333333</v>
      </c>
      <c r="Q3076" t="s">
        <v>8317</v>
      </c>
      <c r="R3076" t="s">
        <v>8357</v>
      </c>
    </row>
    <row r="3077" spans="1:18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96"/>
        <v>8.64</v>
      </c>
      <c r="P3077">
        <f t="shared" si="97"/>
        <v>64.8</v>
      </c>
      <c r="Q3077" t="s">
        <v>8317</v>
      </c>
      <c r="R3077" t="s">
        <v>8357</v>
      </c>
    </row>
    <row r="3078" spans="1:18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96"/>
        <v>15.06</v>
      </c>
      <c r="P3078">
        <f t="shared" si="97"/>
        <v>30.12</v>
      </c>
      <c r="Q3078" t="s">
        <v>8317</v>
      </c>
      <c r="R3078" t="s">
        <v>8357</v>
      </c>
    </row>
    <row r="3079" spans="1:18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96"/>
        <v>0.47727272727272729</v>
      </c>
      <c r="P3079">
        <f t="shared" si="97"/>
        <v>52.5</v>
      </c>
      <c r="Q3079" t="s">
        <v>8317</v>
      </c>
      <c r="R3079" t="s">
        <v>8357</v>
      </c>
    </row>
    <row r="3080" spans="1:18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96"/>
        <v>0.11833333333333333</v>
      </c>
      <c r="P3080">
        <f t="shared" si="97"/>
        <v>23.666666666666668</v>
      </c>
      <c r="Q3080" t="s">
        <v>8317</v>
      </c>
      <c r="R3080" t="s">
        <v>8357</v>
      </c>
    </row>
    <row r="3081" spans="1:18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96"/>
        <v>0.8417399858735245</v>
      </c>
      <c r="P3081">
        <f t="shared" si="97"/>
        <v>415.77777777777777</v>
      </c>
      <c r="Q3081" t="s">
        <v>8317</v>
      </c>
      <c r="R3081" t="s">
        <v>8357</v>
      </c>
    </row>
    <row r="3082" spans="1:18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96"/>
        <v>1.8799999999999997E-2</v>
      </c>
      <c r="P3082">
        <f t="shared" si="97"/>
        <v>53.714285714285715</v>
      </c>
      <c r="Q3082" t="s">
        <v>8317</v>
      </c>
      <c r="R3082" t="s">
        <v>8357</v>
      </c>
    </row>
    <row r="3083" spans="1:18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96"/>
        <v>0.21029999999999999</v>
      </c>
      <c r="P3083">
        <f t="shared" si="97"/>
        <v>420.6</v>
      </c>
      <c r="Q3083" t="s">
        <v>8317</v>
      </c>
      <c r="R3083" t="s">
        <v>8357</v>
      </c>
    </row>
    <row r="3084" spans="1:18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96"/>
        <v>0</v>
      </c>
      <c r="P3084" t="e">
        <f t="shared" si="97"/>
        <v>#DIV/0!</v>
      </c>
      <c r="Q3084" t="s">
        <v>8317</v>
      </c>
      <c r="R3084" t="s">
        <v>8357</v>
      </c>
    </row>
    <row r="3085" spans="1:18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96"/>
        <v>0.27999999999999997</v>
      </c>
      <c r="P3085">
        <f t="shared" si="97"/>
        <v>18.666666666666668</v>
      </c>
      <c r="Q3085" t="s">
        <v>8317</v>
      </c>
      <c r="R3085" t="s">
        <v>8357</v>
      </c>
    </row>
    <row r="3086" spans="1:18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96"/>
        <v>11.57920670115792</v>
      </c>
      <c r="P3086">
        <f t="shared" si="97"/>
        <v>78.333333333333329</v>
      </c>
      <c r="Q3086" t="s">
        <v>8317</v>
      </c>
      <c r="R3086" t="s">
        <v>8357</v>
      </c>
    </row>
    <row r="3087" spans="1:18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96"/>
        <v>2.44</v>
      </c>
      <c r="P3087">
        <f t="shared" si="97"/>
        <v>67.777777777777771</v>
      </c>
      <c r="Q3087" t="s">
        <v>8317</v>
      </c>
      <c r="R3087" t="s">
        <v>8357</v>
      </c>
    </row>
    <row r="3088" spans="1:18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96"/>
        <v>0.25</v>
      </c>
      <c r="P3088">
        <f t="shared" si="97"/>
        <v>16.666666666666668</v>
      </c>
      <c r="Q3088" t="s">
        <v>8317</v>
      </c>
      <c r="R3088" t="s">
        <v>8357</v>
      </c>
    </row>
    <row r="3089" spans="1:18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96"/>
        <v>0.625</v>
      </c>
      <c r="P3089">
        <f t="shared" si="97"/>
        <v>62.5</v>
      </c>
      <c r="Q3089" t="s">
        <v>8317</v>
      </c>
      <c r="R3089" t="s">
        <v>8357</v>
      </c>
    </row>
    <row r="3090" spans="1:18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96"/>
        <v>0.19384615384615383</v>
      </c>
      <c r="P3090">
        <f t="shared" si="97"/>
        <v>42</v>
      </c>
      <c r="Q3090" t="s">
        <v>8317</v>
      </c>
      <c r="R3090" t="s">
        <v>8357</v>
      </c>
    </row>
    <row r="3091" spans="1:18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96"/>
        <v>23.416</v>
      </c>
      <c r="P3091">
        <f t="shared" si="97"/>
        <v>130.0888888888889</v>
      </c>
      <c r="Q3091" t="s">
        <v>8317</v>
      </c>
      <c r="R3091" t="s">
        <v>8357</v>
      </c>
    </row>
    <row r="3092" spans="1:18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96"/>
        <v>5.0808888888888886</v>
      </c>
      <c r="P3092">
        <f t="shared" si="97"/>
        <v>1270.2222222222222</v>
      </c>
      <c r="Q3092" t="s">
        <v>8317</v>
      </c>
      <c r="R3092" t="s">
        <v>8357</v>
      </c>
    </row>
    <row r="3093" spans="1:18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96"/>
        <v>15.920000000000002</v>
      </c>
      <c r="P3093">
        <f t="shared" si="97"/>
        <v>88.444444444444443</v>
      </c>
      <c r="Q3093" t="s">
        <v>8317</v>
      </c>
      <c r="R3093" t="s">
        <v>8357</v>
      </c>
    </row>
    <row r="3094" spans="1:18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96"/>
        <v>1.1831900000000002</v>
      </c>
      <c r="P3094">
        <f t="shared" si="97"/>
        <v>56.342380952380957</v>
      </c>
      <c r="Q3094" t="s">
        <v>8317</v>
      </c>
      <c r="R3094" t="s">
        <v>8357</v>
      </c>
    </row>
    <row r="3095" spans="1:18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96"/>
        <v>22.75</v>
      </c>
      <c r="P3095">
        <f t="shared" si="97"/>
        <v>53.529411764705884</v>
      </c>
      <c r="Q3095" t="s">
        <v>8317</v>
      </c>
      <c r="R3095" t="s">
        <v>8357</v>
      </c>
    </row>
    <row r="3096" spans="1:18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96"/>
        <v>2.5000000000000001E-2</v>
      </c>
      <c r="P3096">
        <f t="shared" si="97"/>
        <v>25</v>
      </c>
      <c r="Q3096" t="s">
        <v>8317</v>
      </c>
      <c r="R3096" t="s">
        <v>8357</v>
      </c>
    </row>
    <row r="3097" spans="1:18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96"/>
        <v>0.33512064343163539</v>
      </c>
      <c r="P3097">
        <f t="shared" si="97"/>
        <v>50</v>
      </c>
      <c r="Q3097" t="s">
        <v>8317</v>
      </c>
      <c r="R3097" t="s">
        <v>8357</v>
      </c>
    </row>
    <row r="3098" spans="1:18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96"/>
        <v>3.9750000000000001</v>
      </c>
      <c r="P3098">
        <f t="shared" si="97"/>
        <v>56.785714285714285</v>
      </c>
      <c r="Q3098" t="s">
        <v>8317</v>
      </c>
      <c r="R3098" t="s">
        <v>8357</v>
      </c>
    </row>
    <row r="3099" spans="1:18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96"/>
        <v>17.150000000000002</v>
      </c>
      <c r="P3099">
        <f t="shared" si="97"/>
        <v>40.833333333333336</v>
      </c>
      <c r="Q3099" t="s">
        <v>8317</v>
      </c>
      <c r="R3099" t="s">
        <v>8357</v>
      </c>
    </row>
    <row r="3100" spans="1:18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96"/>
        <v>3.6080041046690612</v>
      </c>
      <c r="P3100">
        <f t="shared" si="97"/>
        <v>65.111111111111114</v>
      </c>
      <c r="Q3100" t="s">
        <v>8317</v>
      </c>
      <c r="R3100" t="s">
        <v>8357</v>
      </c>
    </row>
    <row r="3101" spans="1:18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96"/>
        <v>13.900000000000002</v>
      </c>
      <c r="P3101">
        <f t="shared" si="97"/>
        <v>55.6</v>
      </c>
      <c r="Q3101" t="s">
        <v>8317</v>
      </c>
      <c r="R3101" t="s">
        <v>8357</v>
      </c>
    </row>
    <row r="3102" spans="1:18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96"/>
        <v>15.225</v>
      </c>
      <c r="P3102">
        <f t="shared" si="97"/>
        <v>140.53846153846155</v>
      </c>
      <c r="Q3102" t="s">
        <v>8317</v>
      </c>
      <c r="R3102" t="s">
        <v>8357</v>
      </c>
    </row>
    <row r="3103" spans="1:18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96"/>
        <v>12</v>
      </c>
      <c r="P3103">
        <f t="shared" si="97"/>
        <v>25</v>
      </c>
      <c r="Q3103" t="s">
        <v>8317</v>
      </c>
      <c r="R3103" t="s">
        <v>8357</v>
      </c>
    </row>
    <row r="3104" spans="1:18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96"/>
        <v>39.112499999999997</v>
      </c>
      <c r="P3104">
        <f t="shared" si="97"/>
        <v>69.533333333333331</v>
      </c>
      <c r="Q3104" t="s">
        <v>8317</v>
      </c>
      <c r="R3104" t="s">
        <v>8357</v>
      </c>
    </row>
    <row r="3105" spans="1:18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96"/>
        <v>0.26829268292682928</v>
      </c>
      <c r="P3105">
        <f t="shared" si="97"/>
        <v>5.5</v>
      </c>
      <c r="Q3105" t="s">
        <v>8317</v>
      </c>
      <c r="R3105" t="s">
        <v>8357</v>
      </c>
    </row>
    <row r="3106" spans="1:18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96"/>
        <v>29.625</v>
      </c>
      <c r="P3106">
        <f t="shared" si="97"/>
        <v>237</v>
      </c>
      <c r="Q3106" t="s">
        <v>8317</v>
      </c>
      <c r="R3106" t="s">
        <v>8357</v>
      </c>
    </row>
    <row r="3107" spans="1:18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96"/>
        <v>42.360992301112063</v>
      </c>
      <c r="P3107">
        <f t="shared" si="97"/>
        <v>79.870967741935488</v>
      </c>
      <c r="Q3107" t="s">
        <v>8317</v>
      </c>
      <c r="R3107" t="s">
        <v>8357</v>
      </c>
    </row>
    <row r="3108" spans="1:18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96"/>
        <v>4.1000000000000005</v>
      </c>
      <c r="P3108">
        <f t="shared" si="97"/>
        <v>10.25</v>
      </c>
      <c r="Q3108" t="s">
        <v>8317</v>
      </c>
      <c r="R3108" t="s">
        <v>8357</v>
      </c>
    </row>
    <row r="3109" spans="1:18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96"/>
        <v>19.762499999999999</v>
      </c>
      <c r="P3109">
        <f t="shared" si="97"/>
        <v>272.58620689655174</v>
      </c>
      <c r="Q3109" t="s">
        <v>8317</v>
      </c>
      <c r="R3109" t="s">
        <v>8357</v>
      </c>
    </row>
    <row r="3110" spans="1:18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96"/>
        <v>5.1999999999999998E-2</v>
      </c>
      <c r="P3110">
        <f t="shared" si="97"/>
        <v>13</v>
      </c>
      <c r="Q3110" t="s">
        <v>8317</v>
      </c>
      <c r="R3110" t="s">
        <v>8357</v>
      </c>
    </row>
    <row r="3111" spans="1:18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96"/>
        <v>25.030188679245285</v>
      </c>
      <c r="P3111">
        <f t="shared" si="97"/>
        <v>58.184210526315788</v>
      </c>
      <c r="Q3111" t="s">
        <v>8317</v>
      </c>
      <c r="R3111" t="s">
        <v>8357</v>
      </c>
    </row>
    <row r="3112" spans="1:18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96"/>
        <v>0.04</v>
      </c>
      <c r="P3112">
        <f t="shared" si="97"/>
        <v>10</v>
      </c>
      <c r="Q3112" t="s">
        <v>8317</v>
      </c>
      <c r="R3112" t="s">
        <v>8357</v>
      </c>
    </row>
    <row r="3113" spans="1:18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96"/>
        <v>26.640000000000004</v>
      </c>
      <c r="P3113">
        <f t="shared" si="97"/>
        <v>70.10526315789474</v>
      </c>
      <c r="Q3113" t="s">
        <v>8317</v>
      </c>
      <c r="R3113" t="s">
        <v>8357</v>
      </c>
    </row>
    <row r="3114" spans="1:18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96"/>
        <v>4.7363636363636363</v>
      </c>
      <c r="P3114">
        <f t="shared" si="97"/>
        <v>57.888888888888886</v>
      </c>
      <c r="Q3114" t="s">
        <v>8317</v>
      </c>
      <c r="R3114" t="s">
        <v>8357</v>
      </c>
    </row>
    <row r="3115" spans="1:18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96"/>
        <v>4.2435339894712749</v>
      </c>
      <c r="P3115">
        <f t="shared" si="97"/>
        <v>125.27027027027027</v>
      </c>
      <c r="Q3115" t="s">
        <v>8317</v>
      </c>
      <c r="R3115" t="s">
        <v>8357</v>
      </c>
    </row>
    <row r="3116" spans="1:18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96"/>
        <v>0</v>
      </c>
      <c r="P3116" t="e">
        <f t="shared" si="97"/>
        <v>#DIV/0!</v>
      </c>
      <c r="Q3116" t="s">
        <v>8317</v>
      </c>
      <c r="R3116" t="s">
        <v>8357</v>
      </c>
    </row>
    <row r="3117" spans="1:18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96"/>
        <v>3</v>
      </c>
      <c r="P3117">
        <f t="shared" si="97"/>
        <v>300</v>
      </c>
      <c r="Q3117" t="s">
        <v>8317</v>
      </c>
      <c r="R3117" t="s">
        <v>8357</v>
      </c>
    </row>
    <row r="3118" spans="1:18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96"/>
        <v>57.333333333333336</v>
      </c>
      <c r="P3118">
        <f t="shared" si="97"/>
        <v>43</v>
      </c>
      <c r="Q3118" t="s">
        <v>8317</v>
      </c>
      <c r="R3118" t="s">
        <v>8357</v>
      </c>
    </row>
    <row r="3119" spans="1:18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96"/>
        <v>0.1</v>
      </c>
      <c r="P3119">
        <f t="shared" si="97"/>
        <v>1</v>
      </c>
      <c r="Q3119" t="s">
        <v>8317</v>
      </c>
      <c r="R3119" t="s">
        <v>8357</v>
      </c>
    </row>
    <row r="3120" spans="1:18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96"/>
        <v>0.31</v>
      </c>
      <c r="P3120">
        <f t="shared" si="97"/>
        <v>775</v>
      </c>
      <c r="Q3120" t="s">
        <v>8317</v>
      </c>
      <c r="R3120" t="s">
        <v>8357</v>
      </c>
    </row>
    <row r="3121" spans="1:18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96"/>
        <v>0.05</v>
      </c>
      <c r="P3121">
        <f t="shared" si="97"/>
        <v>5</v>
      </c>
      <c r="Q3121" t="s">
        <v>8317</v>
      </c>
      <c r="R3121" t="s">
        <v>8357</v>
      </c>
    </row>
    <row r="3122" spans="1:18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96"/>
        <v>9.8461538461538465E-3</v>
      </c>
      <c r="P3122">
        <f t="shared" si="97"/>
        <v>12.8</v>
      </c>
      <c r="Q3122" t="s">
        <v>8317</v>
      </c>
      <c r="R3122" t="s">
        <v>8357</v>
      </c>
    </row>
    <row r="3123" spans="1:18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96"/>
        <v>0.66666666666666674</v>
      </c>
      <c r="P3123">
        <f t="shared" si="97"/>
        <v>10</v>
      </c>
      <c r="Q3123" t="s">
        <v>8317</v>
      </c>
      <c r="R3123" t="s">
        <v>8357</v>
      </c>
    </row>
    <row r="3124" spans="1:18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96"/>
        <v>58.291457286432156</v>
      </c>
      <c r="P3124">
        <f t="shared" si="97"/>
        <v>58</v>
      </c>
      <c r="Q3124" t="s">
        <v>8317</v>
      </c>
      <c r="R3124" t="s">
        <v>8357</v>
      </c>
    </row>
    <row r="3125" spans="1:18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96"/>
        <v>68.153599999999997</v>
      </c>
      <c r="P3125">
        <f t="shared" si="97"/>
        <v>244.80459770114942</v>
      </c>
      <c r="Q3125" t="s">
        <v>8317</v>
      </c>
      <c r="R3125" t="s">
        <v>8357</v>
      </c>
    </row>
    <row r="3126" spans="1:18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96"/>
        <v>3.2499999999999999E-3</v>
      </c>
      <c r="P3126">
        <f t="shared" si="97"/>
        <v>6.5</v>
      </c>
      <c r="Q3126" t="s">
        <v>8317</v>
      </c>
      <c r="R3126" t="s">
        <v>8357</v>
      </c>
    </row>
    <row r="3127" spans="1:18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96"/>
        <v>0</v>
      </c>
      <c r="P3127" t="e">
        <f t="shared" si="97"/>
        <v>#DIV/0!</v>
      </c>
      <c r="Q3127" t="s">
        <v>8317</v>
      </c>
      <c r="R3127" t="s">
        <v>8357</v>
      </c>
    </row>
    <row r="3128" spans="1:18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96"/>
        <v>4.16</v>
      </c>
      <c r="P3128">
        <f t="shared" si="97"/>
        <v>61.176470588235297</v>
      </c>
      <c r="Q3128" t="s">
        <v>8317</v>
      </c>
      <c r="R3128" t="s">
        <v>8357</v>
      </c>
    </row>
    <row r="3129" spans="1:18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96"/>
        <v>0</v>
      </c>
      <c r="P3129" t="e">
        <f t="shared" si="97"/>
        <v>#DIV/0!</v>
      </c>
      <c r="Q3129" t="s">
        <v>8317</v>
      </c>
      <c r="R3129" t="s">
        <v>8357</v>
      </c>
    </row>
    <row r="3130" spans="1:18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96"/>
        <v>108.60666666666667</v>
      </c>
      <c r="P3130">
        <f t="shared" si="97"/>
        <v>139.23931623931625</v>
      </c>
      <c r="Q3130" t="s">
        <v>8317</v>
      </c>
      <c r="R3130" t="s">
        <v>8318</v>
      </c>
    </row>
    <row r="3131" spans="1:18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96"/>
        <v>0.8</v>
      </c>
      <c r="P3131">
        <f t="shared" si="97"/>
        <v>10</v>
      </c>
      <c r="Q3131" t="s">
        <v>8317</v>
      </c>
      <c r="R3131" t="s">
        <v>8318</v>
      </c>
    </row>
    <row r="3132" spans="1:18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96"/>
        <v>3.75</v>
      </c>
      <c r="P3132">
        <f t="shared" si="97"/>
        <v>93.75</v>
      </c>
      <c r="Q3132" t="s">
        <v>8317</v>
      </c>
      <c r="R3132" t="s">
        <v>8318</v>
      </c>
    </row>
    <row r="3133" spans="1:18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96"/>
        <v>15.731707317073171</v>
      </c>
      <c r="P3133">
        <f t="shared" si="97"/>
        <v>53.75</v>
      </c>
      <c r="Q3133" t="s">
        <v>8317</v>
      </c>
      <c r="R3133" t="s">
        <v>8318</v>
      </c>
    </row>
    <row r="3134" spans="1:18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96"/>
        <v>3.3333333333333333E-2</v>
      </c>
      <c r="P3134">
        <f t="shared" si="97"/>
        <v>10</v>
      </c>
      <c r="Q3134" t="s">
        <v>8317</v>
      </c>
      <c r="R3134" t="s">
        <v>8318</v>
      </c>
    </row>
    <row r="3135" spans="1:18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96"/>
        <v>108</v>
      </c>
      <c r="P3135">
        <f t="shared" si="97"/>
        <v>33.75</v>
      </c>
      <c r="Q3135" t="s">
        <v>8317</v>
      </c>
      <c r="R3135" t="s">
        <v>8318</v>
      </c>
    </row>
    <row r="3136" spans="1:18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96"/>
        <v>22.5</v>
      </c>
      <c r="P3136">
        <f t="shared" si="97"/>
        <v>18.75</v>
      </c>
      <c r="Q3136" t="s">
        <v>8317</v>
      </c>
      <c r="R3136" t="s">
        <v>8318</v>
      </c>
    </row>
    <row r="3137" spans="1:18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96"/>
        <v>20.849420849420849</v>
      </c>
      <c r="P3137">
        <f t="shared" si="97"/>
        <v>23.142857142857142</v>
      </c>
      <c r="Q3137" t="s">
        <v>8317</v>
      </c>
      <c r="R3137" t="s">
        <v>8318</v>
      </c>
    </row>
    <row r="3138" spans="1:18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96"/>
        <v>127.8</v>
      </c>
      <c r="P3138">
        <f t="shared" si="97"/>
        <v>29.045454545454547</v>
      </c>
      <c r="Q3138" t="s">
        <v>8317</v>
      </c>
      <c r="R3138" t="s">
        <v>8318</v>
      </c>
    </row>
    <row r="3139" spans="1:18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98">E3139/D3139*100</f>
        <v>3.3333333333333335</v>
      </c>
      <c r="P3139">
        <f t="shared" ref="P3139:P3202" si="99">E3139/L3139</f>
        <v>50</v>
      </c>
      <c r="Q3139" t="s">
        <v>8317</v>
      </c>
      <c r="R3139" t="s">
        <v>8318</v>
      </c>
    </row>
    <row r="3140" spans="1:18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98"/>
        <v>0</v>
      </c>
      <c r="P3140" t="e">
        <f t="shared" si="99"/>
        <v>#DIV/0!</v>
      </c>
      <c r="Q3140" t="s">
        <v>8317</v>
      </c>
      <c r="R3140" t="s">
        <v>8318</v>
      </c>
    </row>
    <row r="3141" spans="1:18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98"/>
        <v>5.4</v>
      </c>
      <c r="P3141">
        <f t="shared" si="99"/>
        <v>450</v>
      </c>
      <c r="Q3141" t="s">
        <v>8317</v>
      </c>
      <c r="R3141" t="s">
        <v>8318</v>
      </c>
    </row>
    <row r="3142" spans="1:18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98"/>
        <v>0.96</v>
      </c>
      <c r="P3142">
        <f t="shared" si="99"/>
        <v>24</v>
      </c>
      <c r="Q3142" t="s">
        <v>8317</v>
      </c>
      <c r="R3142" t="s">
        <v>8318</v>
      </c>
    </row>
    <row r="3143" spans="1:18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98"/>
        <v>51.6</v>
      </c>
      <c r="P3143">
        <f t="shared" si="99"/>
        <v>32.25</v>
      </c>
      <c r="Q3143" t="s">
        <v>8317</v>
      </c>
      <c r="R3143" t="s">
        <v>8318</v>
      </c>
    </row>
    <row r="3144" spans="1:18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98"/>
        <v>1.6363636363636365</v>
      </c>
      <c r="P3144">
        <f t="shared" si="99"/>
        <v>15</v>
      </c>
      <c r="Q3144" t="s">
        <v>8317</v>
      </c>
      <c r="R3144" t="s">
        <v>8318</v>
      </c>
    </row>
    <row r="3145" spans="1:18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98"/>
        <v>0</v>
      </c>
      <c r="P3145" t="e">
        <f t="shared" si="99"/>
        <v>#DIV/0!</v>
      </c>
      <c r="Q3145" t="s">
        <v>8317</v>
      </c>
      <c r="R3145" t="s">
        <v>8318</v>
      </c>
    </row>
    <row r="3146" spans="1:18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98"/>
        <v>75.400000000000006</v>
      </c>
      <c r="P3146">
        <f t="shared" si="99"/>
        <v>251.33333333333334</v>
      </c>
      <c r="Q3146" t="s">
        <v>8317</v>
      </c>
      <c r="R3146" t="s">
        <v>8318</v>
      </c>
    </row>
    <row r="3147" spans="1:18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98"/>
        <v>0</v>
      </c>
      <c r="P3147" t="e">
        <f t="shared" si="99"/>
        <v>#DIV/0!</v>
      </c>
      <c r="Q3147" t="s">
        <v>8317</v>
      </c>
      <c r="R3147" t="s">
        <v>8318</v>
      </c>
    </row>
    <row r="3148" spans="1:18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98"/>
        <v>10.5</v>
      </c>
      <c r="P3148">
        <f t="shared" si="99"/>
        <v>437.5</v>
      </c>
      <c r="Q3148" t="s">
        <v>8317</v>
      </c>
      <c r="R3148" t="s">
        <v>8318</v>
      </c>
    </row>
    <row r="3149" spans="1:18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98"/>
        <v>117.52499999999999</v>
      </c>
      <c r="P3149">
        <f t="shared" si="99"/>
        <v>110.35211267605634</v>
      </c>
      <c r="Q3149" t="s">
        <v>8317</v>
      </c>
      <c r="R3149" t="s">
        <v>8318</v>
      </c>
    </row>
    <row r="3150" spans="1:18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98"/>
        <v>131.16666666666669</v>
      </c>
      <c r="P3150">
        <f t="shared" si="99"/>
        <v>41.421052631578945</v>
      </c>
      <c r="Q3150" t="s">
        <v>8317</v>
      </c>
      <c r="R3150" t="s">
        <v>8318</v>
      </c>
    </row>
    <row r="3151" spans="1:18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98"/>
        <v>104</v>
      </c>
      <c r="P3151">
        <f t="shared" si="99"/>
        <v>52</v>
      </c>
      <c r="Q3151" t="s">
        <v>8317</v>
      </c>
      <c r="R3151" t="s">
        <v>8318</v>
      </c>
    </row>
    <row r="3152" spans="1:18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98"/>
        <v>101</v>
      </c>
      <c r="P3152">
        <f t="shared" si="99"/>
        <v>33.990384615384613</v>
      </c>
      <c r="Q3152" t="s">
        <v>8317</v>
      </c>
      <c r="R3152" t="s">
        <v>8318</v>
      </c>
    </row>
    <row r="3153" spans="1:18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98"/>
        <v>100.4</v>
      </c>
      <c r="P3153">
        <f t="shared" si="99"/>
        <v>103.35294117647059</v>
      </c>
      <c r="Q3153" t="s">
        <v>8317</v>
      </c>
      <c r="R3153" t="s">
        <v>8318</v>
      </c>
    </row>
    <row r="3154" spans="1:18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98"/>
        <v>105.95454545454545</v>
      </c>
      <c r="P3154">
        <f t="shared" si="99"/>
        <v>34.791044776119406</v>
      </c>
      <c r="Q3154" t="s">
        <v>8317</v>
      </c>
      <c r="R3154" t="s">
        <v>8318</v>
      </c>
    </row>
    <row r="3155" spans="1:18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98"/>
        <v>335.58333333333337</v>
      </c>
      <c r="P3155">
        <f t="shared" si="99"/>
        <v>41.773858921161825</v>
      </c>
      <c r="Q3155" t="s">
        <v>8317</v>
      </c>
      <c r="R3155" t="s">
        <v>8318</v>
      </c>
    </row>
    <row r="3156" spans="1:18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98"/>
        <v>112.92857142857142</v>
      </c>
      <c r="P3156">
        <f t="shared" si="99"/>
        <v>64.268292682926827</v>
      </c>
      <c r="Q3156" t="s">
        <v>8317</v>
      </c>
      <c r="R3156" t="s">
        <v>8318</v>
      </c>
    </row>
    <row r="3157" spans="1:18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98"/>
        <v>188.50460000000001</v>
      </c>
      <c r="P3157">
        <f t="shared" si="99"/>
        <v>31.209370860927152</v>
      </c>
      <c r="Q3157" t="s">
        <v>8317</v>
      </c>
      <c r="R3157" t="s">
        <v>8318</v>
      </c>
    </row>
    <row r="3158" spans="1:18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98"/>
        <v>101.81818181818181</v>
      </c>
      <c r="P3158">
        <f t="shared" si="99"/>
        <v>62.921348314606739</v>
      </c>
      <c r="Q3158" t="s">
        <v>8317</v>
      </c>
      <c r="R3158" t="s">
        <v>8318</v>
      </c>
    </row>
    <row r="3159" spans="1:18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98"/>
        <v>101</v>
      </c>
      <c r="P3159">
        <f t="shared" si="99"/>
        <v>98.536585365853654</v>
      </c>
      <c r="Q3159" t="s">
        <v>8317</v>
      </c>
      <c r="R3159" t="s">
        <v>8318</v>
      </c>
    </row>
    <row r="3160" spans="1:18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98"/>
        <v>113.99999999999999</v>
      </c>
      <c r="P3160">
        <f t="shared" si="99"/>
        <v>82.608695652173907</v>
      </c>
      <c r="Q3160" t="s">
        <v>8317</v>
      </c>
      <c r="R3160" t="s">
        <v>8318</v>
      </c>
    </row>
    <row r="3161" spans="1:18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98"/>
        <v>133.48133333333334</v>
      </c>
      <c r="P3161">
        <f t="shared" si="99"/>
        <v>38.504230769230773</v>
      </c>
      <c r="Q3161" t="s">
        <v>8317</v>
      </c>
      <c r="R3161" t="s">
        <v>8318</v>
      </c>
    </row>
    <row r="3162" spans="1:18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98"/>
        <v>101.53333333333335</v>
      </c>
      <c r="P3162">
        <f t="shared" si="99"/>
        <v>80.15789473684211</v>
      </c>
      <c r="Q3162" t="s">
        <v>8317</v>
      </c>
      <c r="R3162" t="s">
        <v>8318</v>
      </c>
    </row>
    <row r="3163" spans="1:18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98"/>
        <v>105.1</v>
      </c>
      <c r="P3163">
        <f t="shared" si="99"/>
        <v>28.405405405405407</v>
      </c>
      <c r="Q3163" t="s">
        <v>8317</v>
      </c>
      <c r="R3163" t="s">
        <v>8318</v>
      </c>
    </row>
    <row r="3164" spans="1:18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98"/>
        <v>127.15</v>
      </c>
      <c r="P3164">
        <f t="shared" si="99"/>
        <v>80.730158730158735</v>
      </c>
      <c r="Q3164" t="s">
        <v>8317</v>
      </c>
      <c r="R3164" t="s">
        <v>8318</v>
      </c>
    </row>
    <row r="3165" spans="1:18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98"/>
        <v>111.15384615384616</v>
      </c>
      <c r="P3165">
        <f t="shared" si="99"/>
        <v>200.69444444444446</v>
      </c>
      <c r="Q3165" t="s">
        <v>8317</v>
      </c>
      <c r="R3165" t="s">
        <v>8318</v>
      </c>
    </row>
    <row r="3166" spans="1:18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98"/>
        <v>106.76</v>
      </c>
      <c r="P3166">
        <f t="shared" si="99"/>
        <v>37.591549295774648</v>
      </c>
      <c r="Q3166" t="s">
        <v>8317</v>
      </c>
      <c r="R3166" t="s">
        <v>8318</v>
      </c>
    </row>
    <row r="3167" spans="1:18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98"/>
        <v>162.66666666666666</v>
      </c>
      <c r="P3167">
        <f t="shared" si="99"/>
        <v>58.095238095238095</v>
      </c>
      <c r="Q3167" t="s">
        <v>8317</v>
      </c>
      <c r="R3167" t="s">
        <v>8318</v>
      </c>
    </row>
    <row r="3168" spans="1:18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98"/>
        <v>160.22808571428573</v>
      </c>
      <c r="P3168">
        <f t="shared" si="99"/>
        <v>60.300892473118282</v>
      </c>
      <c r="Q3168" t="s">
        <v>8317</v>
      </c>
      <c r="R3168" t="s">
        <v>8318</v>
      </c>
    </row>
    <row r="3169" spans="1:18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98"/>
        <v>116.16666666666666</v>
      </c>
      <c r="P3169">
        <f t="shared" si="99"/>
        <v>63.363636363636367</v>
      </c>
      <c r="Q3169" t="s">
        <v>8317</v>
      </c>
      <c r="R3169" t="s">
        <v>8318</v>
      </c>
    </row>
    <row r="3170" spans="1:18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98"/>
        <v>124.2</v>
      </c>
      <c r="P3170">
        <f t="shared" si="99"/>
        <v>50.901639344262293</v>
      </c>
      <c r="Q3170" t="s">
        <v>8317</v>
      </c>
      <c r="R3170" t="s">
        <v>8318</v>
      </c>
    </row>
    <row r="3171" spans="1:18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98"/>
        <v>103.01249999999999</v>
      </c>
      <c r="P3171">
        <f t="shared" si="99"/>
        <v>100.5</v>
      </c>
      <c r="Q3171" t="s">
        <v>8317</v>
      </c>
      <c r="R3171" t="s">
        <v>8318</v>
      </c>
    </row>
    <row r="3172" spans="1:18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98"/>
        <v>112.25</v>
      </c>
      <c r="P3172">
        <f t="shared" si="99"/>
        <v>31.619718309859156</v>
      </c>
      <c r="Q3172" t="s">
        <v>8317</v>
      </c>
      <c r="R3172" t="s">
        <v>8318</v>
      </c>
    </row>
    <row r="3173" spans="1:18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98"/>
        <v>108.8142857142857</v>
      </c>
      <c r="P3173">
        <f t="shared" si="99"/>
        <v>65.102564102564102</v>
      </c>
      <c r="Q3173" t="s">
        <v>8317</v>
      </c>
      <c r="R3173" t="s">
        <v>8318</v>
      </c>
    </row>
    <row r="3174" spans="1:18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98"/>
        <v>114.99999999999999</v>
      </c>
      <c r="P3174">
        <f t="shared" si="99"/>
        <v>79.310344827586206</v>
      </c>
      <c r="Q3174" t="s">
        <v>8317</v>
      </c>
      <c r="R3174" t="s">
        <v>8318</v>
      </c>
    </row>
    <row r="3175" spans="1:18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98"/>
        <v>103</v>
      </c>
      <c r="P3175">
        <f t="shared" si="99"/>
        <v>139.18918918918919</v>
      </c>
      <c r="Q3175" t="s">
        <v>8317</v>
      </c>
      <c r="R3175" t="s">
        <v>8318</v>
      </c>
    </row>
    <row r="3176" spans="1:18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98"/>
        <v>101.13333333333334</v>
      </c>
      <c r="P3176">
        <f t="shared" si="99"/>
        <v>131.91304347826087</v>
      </c>
      <c r="Q3176" t="s">
        <v>8317</v>
      </c>
      <c r="R3176" t="s">
        <v>8318</v>
      </c>
    </row>
    <row r="3177" spans="1:18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98"/>
        <v>109.55999999999999</v>
      </c>
      <c r="P3177">
        <f t="shared" si="99"/>
        <v>91.3</v>
      </c>
      <c r="Q3177" t="s">
        <v>8317</v>
      </c>
      <c r="R3177" t="s">
        <v>8318</v>
      </c>
    </row>
    <row r="3178" spans="1:18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98"/>
        <v>114.8421052631579</v>
      </c>
      <c r="P3178">
        <f t="shared" si="99"/>
        <v>39.672727272727272</v>
      </c>
      <c r="Q3178" t="s">
        <v>8317</v>
      </c>
      <c r="R3178" t="s">
        <v>8318</v>
      </c>
    </row>
    <row r="3179" spans="1:18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98"/>
        <v>117.39999999999999</v>
      </c>
      <c r="P3179">
        <f t="shared" si="99"/>
        <v>57.549019607843135</v>
      </c>
      <c r="Q3179" t="s">
        <v>8317</v>
      </c>
      <c r="R3179" t="s">
        <v>8318</v>
      </c>
    </row>
    <row r="3180" spans="1:18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98"/>
        <v>171.73333333333335</v>
      </c>
      <c r="P3180">
        <f t="shared" si="99"/>
        <v>33.025641025641029</v>
      </c>
      <c r="Q3180" t="s">
        <v>8317</v>
      </c>
      <c r="R3180" t="s">
        <v>8318</v>
      </c>
    </row>
    <row r="3181" spans="1:18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98"/>
        <v>114.16238095238094</v>
      </c>
      <c r="P3181">
        <f t="shared" si="99"/>
        <v>77.335806451612896</v>
      </c>
      <c r="Q3181" t="s">
        <v>8317</v>
      </c>
      <c r="R3181" t="s">
        <v>8318</v>
      </c>
    </row>
    <row r="3182" spans="1:18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98"/>
        <v>119.75</v>
      </c>
      <c r="P3182">
        <f t="shared" si="99"/>
        <v>31.933333333333334</v>
      </c>
      <c r="Q3182" t="s">
        <v>8317</v>
      </c>
      <c r="R3182" t="s">
        <v>8318</v>
      </c>
    </row>
    <row r="3183" spans="1:18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98"/>
        <v>109.00000000000001</v>
      </c>
      <c r="P3183">
        <f t="shared" si="99"/>
        <v>36.333333333333336</v>
      </c>
      <c r="Q3183" t="s">
        <v>8317</v>
      </c>
      <c r="R3183" t="s">
        <v>8318</v>
      </c>
    </row>
    <row r="3184" spans="1:18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98"/>
        <v>100.88571428571429</v>
      </c>
      <c r="P3184">
        <f t="shared" si="99"/>
        <v>46.768211920529801</v>
      </c>
      <c r="Q3184" t="s">
        <v>8317</v>
      </c>
      <c r="R3184" t="s">
        <v>8318</v>
      </c>
    </row>
    <row r="3185" spans="1:18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98"/>
        <v>109.00000000000001</v>
      </c>
      <c r="P3185">
        <f t="shared" si="99"/>
        <v>40.073529411764703</v>
      </c>
      <c r="Q3185" t="s">
        <v>8317</v>
      </c>
      <c r="R3185" t="s">
        <v>8318</v>
      </c>
    </row>
    <row r="3186" spans="1:18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98"/>
        <v>107.20930232558139</v>
      </c>
      <c r="P3186">
        <f t="shared" si="99"/>
        <v>100.21739130434783</v>
      </c>
      <c r="Q3186" t="s">
        <v>8317</v>
      </c>
      <c r="R3186" t="s">
        <v>8318</v>
      </c>
    </row>
    <row r="3187" spans="1:18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98"/>
        <v>100</v>
      </c>
      <c r="P3187">
        <f t="shared" si="99"/>
        <v>41.666666666666664</v>
      </c>
      <c r="Q3187" t="s">
        <v>8317</v>
      </c>
      <c r="R3187" t="s">
        <v>8318</v>
      </c>
    </row>
    <row r="3188" spans="1:18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98"/>
        <v>102.18750000000001</v>
      </c>
      <c r="P3188">
        <f t="shared" si="99"/>
        <v>46.714285714285715</v>
      </c>
      <c r="Q3188" t="s">
        <v>8317</v>
      </c>
      <c r="R3188" t="s">
        <v>8318</v>
      </c>
    </row>
    <row r="3189" spans="1:18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98"/>
        <v>116.29333333333334</v>
      </c>
      <c r="P3189">
        <f t="shared" si="99"/>
        <v>71.491803278688522</v>
      </c>
      <c r="Q3189" t="s">
        <v>8317</v>
      </c>
      <c r="R3189" t="s">
        <v>8318</v>
      </c>
    </row>
    <row r="3190" spans="1:18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98"/>
        <v>65</v>
      </c>
      <c r="P3190">
        <f t="shared" si="99"/>
        <v>14.444444444444445</v>
      </c>
      <c r="Q3190" t="s">
        <v>8317</v>
      </c>
      <c r="R3190" t="s">
        <v>8359</v>
      </c>
    </row>
    <row r="3191" spans="1:18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98"/>
        <v>12.327272727272726</v>
      </c>
      <c r="P3191">
        <f t="shared" si="99"/>
        <v>356.84210526315792</v>
      </c>
      <c r="Q3191" t="s">
        <v>8317</v>
      </c>
      <c r="R3191" t="s">
        <v>8359</v>
      </c>
    </row>
    <row r="3192" spans="1:18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98"/>
        <v>0</v>
      </c>
      <c r="P3192" t="e">
        <f t="shared" si="99"/>
        <v>#DIV/0!</v>
      </c>
      <c r="Q3192" t="s">
        <v>8317</v>
      </c>
      <c r="R3192" t="s">
        <v>8359</v>
      </c>
    </row>
    <row r="3193" spans="1:18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98"/>
        <v>4.0266666666666664</v>
      </c>
      <c r="P3193">
        <f t="shared" si="99"/>
        <v>37.75</v>
      </c>
      <c r="Q3193" t="s">
        <v>8317</v>
      </c>
      <c r="R3193" t="s">
        <v>8359</v>
      </c>
    </row>
    <row r="3194" spans="1:18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98"/>
        <v>1.02</v>
      </c>
      <c r="P3194">
        <f t="shared" si="99"/>
        <v>12.75</v>
      </c>
      <c r="Q3194" t="s">
        <v>8317</v>
      </c>
      <c r="R3194" t="s">
        <v>8359</v>
      </c>
    </row>
    <row r="3195" spans="1:18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98"/>
        <v>11.74</v>
      </c>
      <c r="P3195">
        <f t="shared" si="99"/>
        <v>24.458333333333332</v>
      </c>
      <c r="Q3195" t="s">
        <v>8317</v>
      </c>
      <c r="R3195" t="s">
        <v>8359</v>
      </c>
    </row>
    <row r="3196" spans="1:18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98"/>
        <v>0</v>
      </c>
      <c r="P3196" t="e">
        <f t="shared" si="99"/>
        <v>#DIV/0!</v>
      </c>
      <c r="Q3196" t="s">
        <v>8317</v>
      </c>
      <c r="R3196" t="s">
        <v>8359</v>
      </c>
    </row>
    <row r="3197" spans="1:18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98"/>
        <v>59.142857142857139</v>
      </c>
      <c r="P3197">
        <f t="shared" si="99"/>
        <v>53.07692307692308</v>
      </c>
      <c r="Q3197" t="s">
        <v>8317</v>
      </c>
      <c r="R3197" t="s">
        <v>8359</v>
      </c>
    </row>
    <row r="3198" spans="1:18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98"/>
        <v>0.06</v>
      </c>
      <c r="P3198">
        <f t="shared" si="99"/>
        <v>300</v>
      </c>
      <c r="Q3198" t="s">
        <v>8317</v>
      </c>
      <c r="R3198" t="s">
        <v>8359</v>
      </c>
    </row>
    <row r="3199" spans="1:18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98"/>
        <v>11.450000000000001</v>
      </c>
      <c r="P3199">
        <f t="shared" si="99"/>
        <v>286.25</v>
      </c>
      <c r="Q3199" t="s">
        <v>8317</v>
      </c>
      <c r="R3199" t="s">
        <v>8359</v>
      </c>
    </row>
    <row r="3200" spans="1:18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98"/>
        <v>0.36666666666666664</v>
      </c>
      <c r="P3200">
        <f t="shared" si="99"/>
        <v>36.666666666666664</v>
      </c>
      <c r="Q3200" t="s">
        <v>8317</v>
      </c>
      <c r="R3200" t="s">
        <v>8359</v>
      </c>
    </row>
    <row r="3201" spans="1:18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98"/>
        <v>52.16</v>
      </c>
      <c r="P3201">
        <f t="shared" si="99"/>
        <v>49.20754716981132</v>
      </c>
      <c r="Q3201" t="s">
        <v>8317</v>
      </c>
      <c r="R3201" t="s">
        <v>8359</v>
      </c>
    </row>
    <row r="3202" spans="1:18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98"/>
        <v>2E-3</v>
      </c>
      <c r="P3202">
        <f t="shared" si="99"/>
        <v>1</v>
      </c>
      <c r="Q3202" t="s">
        <v>8317</v>
      </c>
      <c r="R3202" t="s">
        <v>8359</v>
      </c>
    </row>
    <row r="3203" spans="1:18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100">E3203/D3203*100</f>
        <v>1.25</v>
      </c>
      <c r="P3203">
        <f t="shared" ref="P3203:P3266" si="101">E3203/L3203</f>
        <v>12.5</v>
      </c>
      <c r="Q3203" t="s">
        <v>8317</v>
      </c>
      <c r="R3203" t="s">
        <v>8359</v>
      </c>
    </row>
    <row r="3204" spans="1:18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100"/>
        <v>54.52</v>
      </c>
      <c r="P3204">
        <f t="shared" si="101"/>
        <v>109.04</v>
      </c>
      <c r="Q3204" t="s">
        <v>8317</v>
      </c>
      <c r="R3204" t="s">
        <v>8359</v>
      </c>
    </row>
    <row r="3205" spans="1:18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100"/>
        <v>25</v>
      </c>
      <c r="P3205">
        <f t="shared" si="101"/>
        <v>41.666666666666664</v>
      </c>
      <c r="Q3205" t="s">
        <v>8317</v>
      </c>
      <c r="R3205" t="s">
        <v>8359</v>
      </c>
    </row>
    <row r="3206" spans="1:18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100"/>
        <v>0</v>
      </c>
      <c r="P3206" t="e">
        <f t="shared" si="101"/>
        <v>#DIV/0!</v>
      </c>
      <c r="Q3206" t="s">
        <v>8317</v>
      </c>
      <c r="R3206" t="s">
        <v>8359</v>
      </c>
    </row>
    <row r="3207" spans="1:18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100"/>
        <v>3.4125000000000001</v>
      </c>
      <c r="P3207">
        <f t="shared" si="101"/>
        <v>22.75</v>
      </c>
      <c r="Q3207" t="s">
        <v>8317</v>
      </c>
      <c r="R3207" t="s">
        <v>8359</v>
      </c>
    </row>
    <row r="3208" spans="1:18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100"/>
        <v>0</v>
      </c>
      <c r="P3208" t="e">
        <f t="shared" si="101"/>
        <v>#DIV/0!</v>
      </c>
      <c r="Q3208" t="s">
        <v>8317</v>
      </c>
      <c r="R3208" t="s">
        <v>8359</v>
      </c>
    </row>
    <row r="3209" spans="1:18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100"/>
        <v>46.36363636363636</v>
      </c>
      <c r="P3209">
        <f t="shared" si="101"/>
        <v>70.833333333333329</v>
      </c>
      <c r="Q3209" t="s">
        <v>8317</v>
      </c>
      <c r="R3209" t="s">
        <v>8359</v>
      </c>
    </row>
    <row r="3210" spans="1:18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100"/>
        <v>103.49999999999999</v>
      </c>
      <c r="P3210">
        <f t="shared" si="101"/>
        <v>63.109756097560975</v>
      </c>
      <c r="Q3210" t="s">
        <v>8317</v>
      </c>
      <c r="R3210" t="s">
        <v>8318</v>
      </c>
    </row>
    <row r="3211" spans="1:18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100"/>
        <v>119.32315789473684</v>
      </c>
      <c r="P3211">
        <f t="shared" si="101"/>
        <v>50.157964601769912</v>
      </c>
      <c r="Q3211" t="s">
        <v>8317</v>
      </c>
      <c r="R3211" t="s">
        <v>8318</v>
      </c>
    </row>
    <row r="3212" spans="1:18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100"/>
        <v>125.76666666666667</v>
      </c>
      <c r="P3212">
        <f t="shared" si="101"/>
        <v>62.883333333333333</v>
      </c>
      <c r="Q3212" t="s">
        <v>8317</v>
      </c>
      <c r="R3212" t="s">
        <v>8318</v>
      </c>
    </row>
    <row r="3213" spans="1:18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100"/>
        <v>119.74347826086958</v>
      </c>
      <c r="P3213">
        <f t="shared" si="101"/>
        <v>85.531055900621112</v>
      </c>
      <c r="Q3213" t="s">
        <v>8317</v>
      </c>
      <c r="R3213" t="s">
        <v>8318</v>
      </c>
    </row>
    <row r="3214" spans="1:18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100"/>
        <v>126.25</v>
      </c>
      <c r="P3214">
        <f t="shared" si="101"/>
        <v>53.723404255319146</v>
      </c>
      <c r="Q3214" t="s">
        <v>8317</v>
      </c>
      <c r="R3214" t="s">
        <v>8318</v>
      </c>
    </row>
    <row r="3215" spans="1:18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100"/>
        <v>100.11666666666667</v>
      </c>
      <c r="P3215">
        <f t="shared" si="101"/>
        <v>127.80851063829788</v>
      </c>
      <c r="Q3215" t="s">
        <v>8317</v>
      </c>
      <c r="R3215" t="s">
        <v>8318</v>
      </c>
    </row>
    <row r="3216" spans="1:18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100"/>
        <v>102.13333333333334</v>
      </c>
      <c r="P3216">
        <f t="shared" si="101"/>
        <v>106.57391304347826</v>
      </c>
      <c r="Q3216" t="s">
        <v>8317</v>
      </c>
      <c r="R3216" t="s">
        <v>8318</v>
      </c>
    </row>
    <row r="3217" spans="1:18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100"/>
        <v>100.35142857142858</v>
      </c>
      <c r="P3217">
        <f t="shared" si="101"/>
        <v>262.11194029850748</v>
      </c>
      <c r="Q3217" t="s">
        <v>8317</v>
      </c>
      <c r="R3217" t="s">
        <v>8318</v>
      </c>
    </row>
    <row r="3218" spans="1:18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100"/>
        <v>100.05</v>
      </c>
      <c r="P3218">
        <f t="shared" si="101"/>
        <v>57.171428571428571</v>
      </c>
      <c r="Q3218" t="s">
        <v>8317</v>
      </c>
      <c r="R3218" t="s">
        <v>8318</v>
      </c>
    </row>
    <row r="3219" spans="1:18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100"/>
        <v>116.02222222222223</v>
      </c>
      <c r="P3219">
        <f t="shared" si="101"/>
        <v>50.20192307692308</v>
      </c>
      <c r="Q3219" t="s">
        <v>8317</v>
      </c>
      <c r="R3219" t="s">
        <v>8318</v>
      </c>
    </row>
    <row r="3220" spans="1:18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100"/>
        <v>102.1</v>
      </c>
      <c r="P3220">
        <f t="shared" si="101"/>
        <v>66.586956521739125</v>
      </c>
      <c r="Q3220" t="s">
        <v>8317</v>
      </c>
      <c r="R3220" t="s">
        <v>8318</v>
      </c>
    </row>
    <row r="3221" spans="1:18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100"/>
        <v>100.11000000000001</v>
      </c>
      <c r="P3221">
        <f t="shared" si="101"/>
        <v>168.25210084033614</v>
      </c>
      <c r="Q3221" t="s">
        <v>8317</v>
      </c>
      <c r="R3221" t="s">
        <v>8318</v>
      </c>
    </row>
    <row r="3222" spans="1:18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100"/>
        <v>100.84</v>
      </c>
      <c r="P3222">
        <f t="shared" si="101"/>
        <v>256.37288135593218</v>
      </c>
      <c r="Q3222" t="s">
        <v>8317</v>
      </c>
      <c r="R3222" t="s">
        <v>8318</v>
      </c>
    </row>
    <row r="3223" spans="1:18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100"/>
        <v>103.42499999999998</v>
      </c>
      <c r="P3223">
        <f t="shared" si="101"/>
        <v>36.610619469026545</v>
      </c>
      <c r="Q3223" t="s">
        <v>8317</v>
      </c>
      <c r="R3223" t="s">
        <v>8318</v>
      </c>
    </row>
    <row r="3224" spans="1:18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100"/>
        <v>124.8</v>
      </c>
      <c r="P3224">
        <f t="shared" si="101"/>
        <v>37.142857142857146</v>
      </c>
      <c r="Q3224" t="s">
        <v>8317</v>
      </c>
      <c r="R3224" t="s">
        <v>8318</v>
      </c>
    </row>
    <row r="3225" spans="1:18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100"/>
        <v>109.51612903225806</v>
      </c>
      <c r="P3225">
        <f t="shared" si="101"/>
        <v>45.878378378378379</v>
      </c>
      <c r="Q3225" t="s">
        <v>8317</v>
      </c>
      <c r="R3225" t="s">
        <v>8318</v>
      </c>
    </row>
    <row r="3226" spans="1:18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100"/>
        <v>102.03333333333333</v>
      </c>
      <c r="P3226">
        <f t="shared" si="101"/>
        <v>141.71296296296296</v>
      </c>
      <c r="Q3226" t="s">
        <v>8317</v>
      </c>
      <c r="R3226" t="s">
        <v>8318</v>
      </c>
    </row>
    <row r="3227" spans="1:18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100"/>
        <v>102.35000000000001</v>
      </c>
      <c r="P3227">
        <f t="shared" si="101"/>
        <v>52.487179487179489</v>
      </c>
      <c r="Q3227" t="s">
        <v>8317</v>
      </c>
      <c r="R3227" t="s">
        <v>8318</v>
      </c>
    </row>
    <row r="3228" spans="1:18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100"/>
        <v>104.16666666666667</v>
      </c>
      <c r="P3228">
        <f t="shared" si="101"/>
        <v>59.523809523809526</v>
      </c>
      <c r="Q3228" t="s">
        <v>8317</v>
      </c>
      <c r="R3228" t="s">
        <v>8318</v>
      </c>
    </row>
    <row r="3229" spans="1:18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100"/>
        <v>125</v>
      </c>
      <c r="P3229">
        <f t="shared" si="101"/>
        <v>50</v>
      </c>
      <c r="Q3229" t="s">
        <v>8317</v>
      </c>
      <c r="R3229" t="s">
        <v>8318</v>
      </c>
    </row>
    <row r="3230" spans="1:18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100"/>
        <v>102.34285714285714</v>
      </c>
      <c r="P3230">
        <f t="shared" si="101"/>
        <v>193.62162162162161</v>
      </c>
      <c r="Q3230" t="s">
        <v>8317</v>
      </c>
      <c r="R3230" t="s">
        <v>8318</v>
      </c>
    </row>
    <row r="3231" spans="1:18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100"/>
        <v>107.86500000000001</v>
      </c>
      <c r="P3231">
        <f t="shared" si="101"/>
        <v>106.79702970297029</v>
      </c>
      <c r="Q3231" t="s">
        <v>8317</v>
      </c>
      <c r="R3231" t="s">
        <v>8318</v>
      </c>
    </row>
    <row r="3232" spans="1:18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100"/>
        <v>109.88461538461539</v>
      </c>
      <c r="P3232">
        <f t="shared" si="101"/>
        <v>77.21621621621621</v>
      </c>
      <c r="Q3232" t="s">
        <v>8317</v>
      </c>
      <c r="R3232" t="s">
        <v>8318</v>
      </c>
    </row>
    <row r="3233" spans="1:18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100"/>
        <v>161</v>
      </c>
      <c r="P3233">
        <f t="shared" si="101"/>
        <v>57.5</v>
      </c>
      <c r="Q3233" t="s">
        <v>8317</v>
      </c>
      <c r="R3233" t="s">
        <v>8318</v>
      </c>
    </row>
    <row r="3234" spans="1:18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100"/>
        <v>131.20000000000002</v>
      </c>
      <c r="P3234">
        <f t="shared" si="101"/>
        <v>50.46153846153846</v>
      </c>
      <c r="Q3234" t="s">
        <v>8317</v>
      </c>
      <c r="R3234" t="s">
        <v>8318</v>
      </c>
    </row>
    <row r="3235" spans="1:18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100"/>
        <v>118.8</v>
      </c>
      <c r="P3235">
        <f t="shared" si="101"/>
        <v>97.377049180327873</v>
      </c>
      <c r="Q3235" t="s">
        <v>8317</v>
      </c>
      <c r="R3235" t="s">
        <v>8318</v>
      </c>
    </row>
    <row r="3236" spans="1:18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100"/>
        <v>100.39275000000001</v>
      </c>
      <c r="P3236">
        <f t="shared" si="101"/>
        <v>34.91921739130435</v>
      </c>
      <c r="Q3236" t="s">
        <v>8317</v>
      </c>
      <c r="R3236" t="s">
        <v>8318</v>
      </c>
    </row>
    <row r="3237" spans="1:18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100"/>
        <v>103.20666666666666</v>
      </c>
      <c r="P3237">
        <f t="shared" si="101"/>
        <v>85.530386740331494</v>
      </c>
      <c r="Q3237" t="s">
        <v>8317</v>
      </c>
      <c r="R3237" t="s">
        <v>8318</v>
      </c>
    </row>
    <row r="3238" spans="1:18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100"/>
        <v>100.6</v>
      </c>
      <c r="P3238">
        <f t="shared" si="101"/>
        <v>182.90909090909091</v>
      </c>
      <c r="Q3238" t="s">
        <v>8317</v>
      </c>
      <c r="R3238" t="s">
        <v>8318</v>
      </c>
    </row>
    <row r="3239" spans="1:18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100"/>
        <v>100.78754285714287</v>
      </c>
      <c r="P3239">
        <f t="shared" si="101"/>
        <v>131.13620817843866</v>
      </c>
      <c r="Q3239" t="s">
        <v>8317</v>
      </c>
      <c r="R3239" t="s">
        <v>8318</v>
      </c>
    </row>
    <row r="3240" spans="1:18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100"/>
        <v>112.32142857142857</v>
      </c>
      <c r="P3240">
        <f t="shared" si="101"/>
        <v>39.810126582278478</v>
      </c>
      <c r="Q3240" t="s">
        <v>8317</v>
      </c>
      <c r="R3240" t="s">
        <v>8318</v>
      </c>
    </row>
    <row r="3241" spans="1:18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100"/>
        <v>105.91914022517912</v>
      </c>
      <c r="P3241">
        <f t="shared" si="101"/>
        <v>59.701730769230764</v>
      </c>
      <c r="Q3241" t="s">
        <v>8317</v>
      </c>
      <c r="R3241" t="s">
        <v>8318</v>
      </c>
    </row>
    <row r="3242" spans="1:18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100"/>
        <v>100.56666666666668</v>
      </c>
      <c r="P3242">
        <f t="shared" si="101"/>
        <v>88.735294117647058</v>
      </c>
      <c r="Q3242" t="s">
        <v>8317</v>
      </c>
      <c r="R3242" t="s">
        <v>8318</v>
      </c>
    </row>
    <row r="3243" spans="1:18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100"/>
        <v>115.30588235294117</v>
      </c>
      <c r="P3243">
        <f t="shared" si="101"/>
        <v>58.688622754491021</v>
      </c>
      <c r="Q3243" t="s">
        <v>8317</v>
      </c>
      <c r="R3243" t="s">
        <v>8318</v>
      </c>
    </row>
    <row r="3244" spans="1:18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100"/>
        <v>127.30419999999999</v>
      </c>
      <c r="P3244">
        <f t="shared" si="101"/>
        <v>69.56513661202186</v>
      </c>
      <c r="Q3244" t="s">
        <v>8317</v>
      </c>
      <c r="R3244" t="s">
        <v>8318</v>
      </c>
    </row>
    <row r="3245" spans="1:18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100"/>
        <v>102.83750000000001</v>
      </c>
      <c r="P3245">
        <f t="shared" si="101"/>
        <v>115.87323943661971</v>
      </c>
      <c r="Q3245" t="s">
        <v>8317</v>
      </c>
      <c r="R3245" t="s">
        <v>8318</v>
      </c>
    </row>
    <row r="3246" spans="1:18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100"/>
        <v>102.9375</v>
      </c>
      <c r="P3246">
        <f t="shared" si="101"/>
        <v>23.869565217391305</v>
      </c>
      <c r="Q3246" t="s">
        <v>8317</v>
      </c>
      <c r="R3246" t="s">
        <v>8318</v>
      </c>
    </row>
    <row r="3247" spans="1:18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100"/>
        <v>104.3047619047619</v>
      </c>
      <c r="P3247">
        <f t="shared" si="101"/>
        <v>81.125925925925927</v>
      </c>
      <c r="Q3247" t="s">
        <v>8317</v>
      </c>
      <c r="R3247" t="s">
        <v>8318</v>
      </c>
    </row>
    <row r="3248" spans="1:18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100"/>
        <v>111.22000000000001</v>
      </c>
      <c r="P3248">
        <f t="shared" si="101"/>
        <v>57.626943005181346</v>
      </c>
      <c r="Q3248" t="s">
        <v>8317</v>
      </c>
      <c r="R3248" t="s">
        <v>8318</v>
      </c>
    </row>
    <row r="3249" spans="1:18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100"/>
        <v>105.86</v>
      </c>
      <c r="P3249">
        <f t="shared" si="101"/>
        <v>46.429824561403507</v>
      </c>
      <c r="Q3249" t="s">
        <v>8317</v>
      </c>
      <c r="R3249" t="s">
        <v>8318</v>
      </c>
    </row>
    <row r="3250" spans="1:18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100"/>
        <v>100.79166666666666</v>
      </c>
      <c r="P3250">
        <f t="shared" si="101"/>
        <v>60.475000000000001</v>
      </c>
      <c r="Q3250" t="s">
        <v>8317</v>
      </c>
      <c r="R3250" t="s">
        <v>8318</v>
      </c>
    </row>
    <row r="3251" spans="1:18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100"/>
        <v>104.92727272727274</v>
      </c>
      <c r="P3251">
        <f t="shared" si="101"/>
        <v>65.579545454545453</v>
      </c>
      <c r="Q3251" t="s">
        <v>8317</v>
      </c>
      <c r="R3251" t="s">
        <v>8318</v>
      </c>
    </row>
    <row r="3252" spans="1:18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100"/>
        <v>101.55199999999999</v>
      </c>
      <c r="P3252">
        <f t="shared" si="101"/>
        <v>119.1924882629108</v>
      </c>
      <c r="Q3252" t="s">
        <v>8317</v>
      </c>
      <c r="R3252" t="s">
        <v>8318</v>
      </c>
    </row>
    <row r="3253" spans="1:18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100"/>
        <v>110.73333333333333</v>
      </c>
      <c r="P3253">
        <f t="shared" si="101"/>
        <v>83.05</v>
      </c>
      <c r="Q3253" t="s">
        <v>8317</v>
      </c>
      <c r="R3253" t="s">
        <v>8318</v>
      </c>
    </row>
    <row r="3254" spans="1:18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100"/>
        <v>127.82222222222221</v>
      </c>
      <c r="P3254">
        <f t="shared" si="101"/>
        <v>57.52</v>
      </c>
      <c r="Q3254" t="s">
        <v>8317</v>
      </c>
      <c r="R3254" t="s">
        <v>8318</v>
      </c>
    </row>
    <row r="3255" spans="1:18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100"/>
        <v>101.82500000000002</v>
      </c>
      <c r="P3255">
        <f t="shared" si="101"/>
        <v>177.08695652173913</v>
      </c>
      <c r="Q3255" t="s">
        <v>8317</v>
      </c>
      <c r="R3255" t="s">
        <v>8318</v>
      </c>
    </row>
    <row r="3256" spans="1:18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100"/>
        <v>101.25769230769231</v>
      </c>
      <c r="P3256">
        <f t="shared" si="101"/>
        <v>70.771505376344081</v>
      </c>
      <c r="Q3256" t="s">
        <v>8317</v>
      </c>
      <c r="R3256" t="s">
        <v>8318</v>
      </c>
    </row>
    <row r="3257" spans="1:18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100"/>
        <v>175</v>
      </c>
      <c r="P3257">
        <f t="shared" si="101"/>
        <v>29.166666666666668</v>
      </c>
      <c r="Q3257" t="s">
        <v>8317</v>
      </c>
      <c r="R3257" t="s">
        <v>8318</v>
      </c>
    </row>
    <row r="3258" spans="1:18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100"/>
        <v>128.06</v>
      </c>
      <c r="P3258">
        <f t="shared" si="101"/>
        <v>72.76136363636364</v>
      </c>
      <c r="Q3258" t="s">
        <v>8317</v>
      </c>
      <c r="R3258" t="s">
        <v>8318</v>
      </c>
    </row>
    <row r="3259" spans="1:18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100"/>
        <v>106.29949999999999</v>
      </c>
      <c r="P3259">
        <f t="shared" si="101"/>
        <v>51.853414634146333</v>
      </c>
      <c r="Q3259" t="s">
        <v>8317</v>
      </c>
      <c r="R3259" t="s">
        <v>8318</v>
      </c>
    </row>
    <row r="3260" spans="1:18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100"/>
        <v>105.21428571428571</v>
      </c>
      <c r="P3260">
        <f t="shared" si="101"/>
        <v>98.2</v>
      </c>
      <c r="Q3260" t="s">
        <v>8317</v>
      </c>
      <c r="R3260" t="s">
        <v>8318</v>
      </c>
    </row>
    <row r="3261" spans="1:18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100"/>
        <v>106.16782608695652</v>
      </c>
      <c r="P3261">
        <f t="shared" si="101"/>
        <v>251.7381443298969</v>
      </c>
      <c r="Q3261" t="s">
        <v>8317</v>
      </c>
      <c r="R3261" t="s">
        <v>8318</v>
      </c>
    </row>
    <row r="3262" spans="1:18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100"/>
        <v>109.24000000000001</v>
      </c>
      <c r="P3262">
        <f t="shared" si="101"/>
        <v>74.821917808219183</v>
      </c>
      <c r="Q3262" t="s">
        <v>8317</v>
      </c>
      <c r="R3262" t="s">
        <v>8318</v>
      </c>
    </row>
    <row r="3263" spans="1:18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100"/>
        <v>100.45454545454547</v>
      </c>
      <c r="P3263">
        <f t="shared" si="101"/>
        <v>67.65306122448979</v>
      </c>
      <c r="Q3263" t="s">
        <v>8317</v>
      </c>
      <c r="R3263" t="s">
        <v>8318</v>
      </c>
    </row>
    <row r="3264" spans="1:18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100"/>
        <v>103.04098360655738</v>
      </c>
      <c r="P3264">
        <f t="shared" si="101"/>
        <v>93.81343283582089</v>
      </c>
      <c r="Q3264" t="s">
        <v>8317</v>
      </c>
      <c r="R3264" t="s">
        <v>8318</v>
      </c>
    </row>
    <row r="3265" spans="1:18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100"/>
        <v>112.1664</v>
      </c>
      <c r="P3265">
        <f t="shared" si="101"/>
        <v>41.237647058823526</v>
      </c>
      <c r="Q3265" t="s">
        <v>8317</v>
      </c>
      <c r="R3265" t="s">
        <v>8318</v>
      </c>
    </row>
    <row r="3266" spans="1:18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100"/>
        <v>103</v>
      </c>
      <c r="P3266">
        <f t="shared" si="101"/>
        <v>52.551020408163268</v>
      </c>
      <c r="Q3266" t="s">
        <v>8317</v>
      </c>
      <c r="R3266" t="s">
        <v>8318</v>
      </c>
    </row>
    <row r="3267" spans="1:18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102">E3267/D3267*100</f>
        <v>164</v>
      </c>
      <c r="P3267">
        <f t="shared" ref="P3267:P3330" si="103">E3267/L3267</f>
        <v>70.285714285714292</v>
      </c>
      <c r="Q3267" t="s">
        <v>8317</v>
      </c>
      <c r="R3267" t="s">
        <v>8318</v>
      </c>
    </row>
    <row r="3268" spans="1:18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102"/>
        <v>131.28333333333333</v>
      </c>
      <c r="P3268">
        <f t="shared" si="103"/>
        <v>48.325153374233132</v>
      </c>
      <c r="Q3268" t="s">
        <v>8317</v>
      </c>
      <c r="R3268" t="s">
        <v>8318</v>
      </c>
    </row>
    <row r="3269" spans="1:18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102"/>
        <v>102.1</v>
      </c>
      <c r="P3269">
        <f t="shared" si="103"/>
        <v>53.177083333333336</v>
      </c>
      <c r="Q3269" t="s">
        <v>8317</v>
      </c>
      <c r="R3269" t="s">
        <v>8318</v>
      </c>
    </row>
    <row r="3270" spans="1:18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102"/>
        <v>128</v>
      </c>
      <c r="P3270">
        <f t="shared" si="103"/>
        <v>60.952380952380949</v>
      </c>
      <c r="Q3270" t="s">
        <v>8317</v>
      </c>
      <c r="R3270" t="s">
        <v>8318</v>
      </c>
    </row>
    <row r="3271" spans="1:18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102"/>
        <v>101.49999999999999</v>
      </c>
      <c r="P3271">
        <f t="shared" si="103"/>
        <v>116</v>
      </c>
      <c r="Q3271" t="s">
        <v>8317</v>
      </c>
      <c r="R3271" t="s">
        <v>8318</v>
      </c>
    </row>
    <row r="3272" spans="1:18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102"/>
        <v>101.66666666666666</v>
      </c>
      <c r="P3272">
        <f t="shared" si="103"/>
        <v>61</v>
      </c>
      <c r="Q3272" t="s">
        <v>8317</v>
      </c>
      <c r="R3272" t="s">
        <v>8318</v>
      </c>
    </row>
    <row r="3273" spans="1:18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102"/>
        <v>130</v>
      </c>
      <c r="P3273">
        <f t="shared" si="103"/>
        <v>38.235294117647058</v>
      </c>
      <c r="Q3273" t="s">
        <v>8317</v>
      </c>
      <c r="R3273" t="s">
        <v>8318</v>
      </c>
    </row>
    <row r="3274" spans="1:18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102"/>
        <v>154.43</v>
      </c>
      <c r="P3274">
        <f t="shared" si="103"/>
        <v>106.50344827586207</v>
      </c>
      <c r="Q3274" t="s">
        <v>8317</v>
      </c>
      <c r="R3274" t="s">
        <v>8318</v>
      </c>
    </row>
    <row r="3275" spans="1:18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102"/>
        <v>107.4</v>
      </c>
      <c r="P3275">
        <f t="shared" si="103"/>
        <v>204.57142857142858</v>
      </c>
      <c r="Q3275" t="s">
        <v>8317</v>
      </c>
      <c r="R3275" t="s">
        <v>8318</v>
      </c>
    </row>
    <row r="3276" spans="1:18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102"/>
        <v>101.32258064516128</v>
      </c>
      <c r="P3276">
        <f t="shared" si="103"/>
        <v>54.912587412587413</v>
      </c>
      <c r="Q3276" t="s">
        <v>8317</v>
      </c>
      <c r="R3276" t="s">
        <v>8318</v>
      </c>
    </row>
    <row r="3277" spans="1:18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102"/>
        <v>100.27777777777777</v>
      </c>
      <c r="P3277">
        <f t="shared" si="103"/>
        <v>150.41666666666666</v>
      </c>
      <c r="Q3277" t="s">
        <v>8317</v>
      </c>
      <c r="R3277" t="s">
        <v>8318</v>
      </c>
    </row>
    <row r="3278" spans="1:18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102"/>
        <v>116.84444444444443</v>
      </c>
      <c r="P3278">
        <f t="shared" si="103"/>
        <v>52.58</v>
      </c>
      <c r="Q3278" t="s">
        <v>8317</v>
      </c>
      <c r="R3278" t="s">
        <v>8318</v>
      </c>
    </row>
    <row r="3279" spans="1:18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102"/>
        <v>108.60000000000001</v>
      </c>
      <c r="P3279">
        <f t="shared" si="103"/>
        <v>54.3</v>
      </c>
      <c r="Q3279" t="s">
        <v>8317</v>
      </c>
      <c r="R3279" t="s">
        <v>8318</v>
      </c>
    </row>
    <row r="3280" spans="1:18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102"/>
        <v>103.4</v>
      </c>
      <c r="P3280">
        <f t="shared" si="103"/>
        <v>76.029411764705884</v>
      </c>
      <c r="Q3280" t="s">
        <v>8317</v>
      </c>
      <c r="R3280" t="s">
        <v>8318</v>
      </c>
    </row>
    <row r="3281" spans="1:18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102"/>
        <v>114.27586206896552</v>
      </c>
      <c r="P3281">
        <f t="shared" si="103"/>
        <v>105.2063492063492</v>
      </c>
      <c r="Q3281" t="s">
        <v>8317</v>
      </c>
      <c r="R3281" t="s">
        <v>8318</v>
      </c>
    </row>
    <row r="3282" spans="1:18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102"/>
        <v>103</v>
      </c>
      <c r="P3282">
        <f t="shared" si="103"/>
        <v>68.666666666666671</v>
      </c>
      <c r="Q3282" t="s">
        <v>8317</v>
      </c>
      <c r="R3282" t="s">
        <v>8318</v>
      </c>
    </row>
    <row r="3283" spans="1:18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102"/>
        <v>121.6</v>
      </c>
      <c r="P3283">
        <f t="shared" si="103"/>
        <v>129.36170212765958</v>
      </c>
      <c r="Q3283" t="s">
        <v>8317</v>
      </c>
      <c r="R3283" t="s">
        <v>8318</v>
      </c>
    </row>
    <row r="3284" spans="1:18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102"/>
        <v>102.6467741935484</v>
      </c>
      <c r="P3284">
        <f t="shared" si="103"/>
        <v>134.26371308016877</v>
      </c>
      <c r="Q3284" t="s">
        <v>8317</v>
      </c>
      <c r="R3284" t="s">
        <v>8318</v>
      </c>
    </row>
    <row r="3285" spans="1:18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102"/>
        <v>104.75000000000001</v>
      </c>
      <c r="P3285">
        <f t="shared" si="103"/>
        <v>17.829787234042552</v>
      </c>
      <c r="Q3285" t="s">
        <v>8317</v>
      </c>
      <c r="R3285" t="s">
        <v>8318</v>
      </c>
    </row>
    <row r="3286" spans="1:18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102"/>
        <v>101.6</v>
      </c>
      <c r="P3286">
        <f t="shared" si="103"/>
        <v>203.2</v>
      </c>
      <c r="Q3286" t="s">
        <v>8317</v>
      </c>
      <c r="R3286" t="s">
        <v>8318</v>
      </c>
    </row>
    <row r="3287" spans="1:18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102"/>
        <v>112.10242048409683</v>
      </c>
      <c r="P3287">
        <f t="shared" si="103"/>
        <v>69.18518518518519</v>
      </c>
      <c r="Q3287" t="s">
        <v>8317</v>
      </c>
      <c r="R3287" t="s">
        <v>8318</v>
      </c>
    </row>
    <row r="3288" spans="1:18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102"/>
        <v>101.76666666666667</v>
      </c>
      <c r="P3288">
        <f t="shared" si="103"/>
        <v>125.12295081967213</v>
      </c>
      <c r="Q3288" t="s">
        <v>8317</v>
      </c>
      <c r="R3288" t="s">
        <v>8318</v>
      </c>
    </row>
    <row r="3289" spans="1:18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102"/>
        <v>100</v>
      </c>
      <c r="P3289">
        <f t="shared" si="103"/>
        <v>73.529411764705884</v>
      </c>
      <c r="Q3289" t="s">
        <v>8317</v>
      </c>
      <c r="R3289" t="s">
        <v>8318</v>
      </c>
    </row>
    <row r="3290" spans="1:18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102"/>
        <v>100.26489999999998</v>
      </c>
      <c r="P3290">
        <f t="shared" si="103"/>
        <v>48.437149758454105</v>
      </c>
      <c r="Q3290" t="s">
        <v>8317</v>
      </c>
      <c r="R3290" t="s">
        <v>8318</v>
      </c>
    </row>
    <row r="3291" spans="1:18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102"/>
        <v>133.04200000000003</v>
      </c>
      <c r="P3291">
        <f t="shared" si="103"/>
        <v>26.608400000000003</v>
      </c>
      <c r="Q3291" t="s">
        <v>8317</v>
      </c>
      <c r="R3291" t="s">
        <v>8318</v>
      </c>
    </row>
    <row r="3292" spans="1:18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102"/>
        <v>121.2</v>
      </c>
      <c r="P3292">
        <f t="shared" si="103"/>
        <v>33.666666666666664</v>
      </c>
      <c r="Q3292" t="s">
        <v>8317</v>
      </c>
      <c r="R3292" t="s">
        <v>8318</v>
      </c>
    </row>
    <row r="3293" spans="1:18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102"/>
        <v>113.99999999999999</v>
      </c>
      <c r="P3293">
        <f t="shared" si="103"/>
        <v>40.714285714285715</v>
      </c>
      <c r="Q3293" t="s">
        <v>8317</v>
      </c>
      <c r="R3293" t="s">
        <v>8318</v>
      </c>
    </row>
    <row r="3294" spans="1:18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102"/>
        <v>286.13861386138615</v>
      </c>
      <c r="P3294">
        <f t="shared" si="103"/>
        <v>19.266666666666666</v>
      </c>
      <c r="Q3294" t="s">
        <v>8317</v>
      </c>
      <c r="R3294" t="s">
        <v>8318</v>
      </c>
    </row>
    <row r="3295" spans="1:18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102"/>
        <v>170.44444444444446</v>
      </c>
      <c r="P3295">
        <f t="shared" si="103"/>
        <v>84.285714285714292</v>
      </c>
      <c r="Q3295" t="s">
        <v>8317</v>
      </c>
      <c r="R3295" t="s">
        <v>8318</v>
      </c>
    </row>
    <row r="3296" spans="1:18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102"/>
        <v>118.33333333333333</v>
      </c>
      <c r="P3296">
        <f t="shared" si="103"/>
        <v>29.583333333333332</v>
      </c>
      <c r="Q3296" t="s">
        <v>8317</v>
      </c>
      <c r="R3296" t="s">
        <v>8318</v>
      </c>
    </row>
    <row r="3297" spans="1:18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102"/>
        <v>102.85857142857142</v>
      </c>
      <c r="P3297">
        <f t="shared" si="103"/>
        <v>26.667037037037037</v>
      </c>
      <c r="Q3297" t="s">
        <v>8317</v>
      </c>
      <c r="R3297" t="s">
        <v>8318</v>
      </c>
    </row>
    <row r="3298" spans="1:18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102"/>
        <v>144.06666666666666</v>
      </c>
      <c r="P3298">
        <f t="shared" si="103"/>
        <v>45.978723404255319</v>
      </c>
      <c r="Q3298" t="s">
        <v>8317</v>
      </c>
      <c r="R3298" t="s">
        <v>8318</v>
      </c>
    </row>
    <row r="3299" spans="1:18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102"/>
        <v>100.07272727272726</v>
      </c>
      <c r="P3299">
        <f t="shared" si="103"/>
        <v>125.09090909090909</v>
      </c>
      <c r="Q3299" t="s">
        <v>8317</v>
      </c>
      <c r="R3299" t="s">
        <v>8318</v>
      </c>
    </row>
    <row r="3300" spans="1:18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102"/>
        <v>101.73</v>
      </c>
      <c r="P3300">
        <f t="shared" si="103"/>
        <v>141.29166666666666</v>
      </c>
      <c r="Q3300" t="s">
        <v>8317</v>
      </c>
      <c r="R3300" t="s">
        <v>8318</v>
      </c>
    </row>
    <row r="3301" spans="1:18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102"/>
        <v>116.19999999999999</v>
      </c>
      <c r="P3301">
        <f t="shared" si="103"/>
        <v>55.333333333333336</v>
      </c>
      <c r="Q3301" t="s">
        <v>8317</v>
      </c>
      <c r="R3301" t="s">
        <v>8318</v>
      </c>
    </row>
    <row r="3302" spans="1:18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102"/>
        <v>136.16666666666666</v>
      </c>
      <c r="P3302">
        <f t="shared" si="103"/>
        <v>46.420454545454547</v>
      </c>
      <c r="Q3302" t="s">
        <v>8317</v>
      </c>
      <c r="R3302" t="s">
        <v>8318</v>
      </c>
    </row>
    <row r="3303" spans="1:18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102"/>
        <v>133.46666666666667</v>
      </c>
      <c r="P3303">
        <f t="shared" si="103"/>
        <v>57.2</v>
      </c>
      <c r="Q3303" t="s">
        <v>8317</v>
      </c>
      <c r="R3303" t="s">
        <v>8318</v>
      </c>
    </row>
    <row r="3304" spans="1:18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102"/>
        <v>103.39285714285715</v>
      </c>
      <c r="P3304">
        <f t="shared" si="103"/>
        <v>173.7</v>
      </c>
      <c r="Q3304" t="s">
        <v>8317</v>
      </c>
      <c r="R3304" t="s">
        <v>8318</v>
      </c>
    </row>
    <row r="3305" spans="1:18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102"/>
        <v>115.88888888888889</v>
      </c>
      <c r="P3305">
        <f t="shared" si="103"/>
        <v>59.6</v>
      </c>
      <c r="Q3305" t="s">
        <v>8317</v>
      </c>
      <c r="R3305" t="s">
        <v>8318</v>
      </c>
    </row>
    <row r="3306" spans="1:18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102"/>
        <v>104.51666666666665</v>
      </c>
      <c r="P3306">
        <f t="shared" si="103"/>
        <v>89.585714285714289</v>
      </c>
      <c r="Q3306" t="s">
        <v>8317</v>
      </c>
      <c r="R3306" t="s">
        <v>8318</v>
      </c>
    </row>
    <row r="3307" spans="1:18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102"/>
        <v>102.02500000000001</v>
      </c>
      <c r="P3307">
        <f t="shared" si="103"/>
        <v>204.05</v>
      </c>
      <c r="Q3307" t="s">
        <v>8317</v>
      </c>
      <c r="R3307" t="s">
        <v>8318</v>
      </c>
    </row>
    <row r="3308" spans="1:18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102"/>
        <v>175.33333333333334</v>
      </c>
      <c r="P3308">
        <f t="shared" si="103"/>
        <v>48.703703703703702</v>
      </c>
      <c r="Q3308" t="s">
        <v>8317</v>
      </c>
      <c r="R3308" t="s">
        <v>8318</v>
      </c>
    </row>
    <row r="3309" spans="1:18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102"/>
        <v>106.67999999999999</v>
      </c>
      <c r="P3309">
        <f t="shared" si="103"/>
        <v>53.339999999999996</v>
      </c>
      <c r="Q3309" t="s">
        <v>8317</v>
      </c>
      <c r="R3309" t="s">
        <v>8318</v>
      </c>
    </row>
    <row r="3310" spans="1:18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102"/>
        <v>122.28571428571429</v>
      </c>
      <c r="P3310">
        <f t="shared" si="103"/>
        <v>75.087719298245617</v>
      </c>
      <c r="Q3310" t="s">
        <v>8317</v>
      </c>
      <c r="R3310" t="s">
        <v>8318</v>
      </c>
    </row>
    <row r="3311" spans="1:18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102"/>
        <v>159.42857142857144</v>
      </c>
      <c r="P3311">
        <f t="shared" si="103"/>
        <v>18</v>
      </c>
      <c r="Q3311" t="s">
        <v>8317</v>
      </c>
      <c r="R3311" t="s">
        <v>8318</v>
      </c>
    </row>
    <row r="3312" spans="1:18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102"/>
        <v>100.07692307692308</v>
      </c>
      <c r="P3312">
        <f t="shared" si="103"/>
        <v>209.83870967741936</v>
      </c>
      <c r="Q3312" t="s">
        <v>8317</v>
      </c>
      <c r="R3312" t="s">
        <v>8318</v>
      </c>
    </row>
    <row r="3313" spans="1:18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102"/>
        <v>109.84</v>
      </c>
      <c r="P3313">
        <f t="shared" si="103"/>
        <v>61.022222222222226</v>
      </c>
      <c r="Q3313" t="s">
        <v>8317</v>
      </c>
      <c r="R3313" t="s">
        <v>8318</v>
      </c>
    </row>
    <row r="3314" spans="1:18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102"/>
        <v>100.03999999999999</v>
      </c>
      <c r="P3314">
        <f t="shared" si="103"/>
        <v>61</v>
      </c>
      <c r="Q3314" t="s">
        <v>8317</v>
      </c>
      <c r="R3314" t="s">
        <v>8318</v>
      </c>
    </row>
    <row r="3315" spans="1:18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102"/>
        <v>116.05000000000001</v>
      </c>
      <c r="P3315">
        <f t="shared" si="103"/>
        <v>80.034482758620683</v>
      </c>
      <c r="Q3315" t="s">
        <v>8317</v>
      </c>
      <c r="R3315" t="s">
        <v>8318</v>
      </c>
    </row>
    <row r="3316" spans="1:18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102"/>
        <v>210.75</v>
      </c>
      <c r="P3316">
        <f t="shared" si="103"/>
        <v>29.068965517241381</v>
      </c>
      <c r="Q3316" t="s">
        <v>8317</v>
      </c>
      <c r="R3316" t="s">
        <v>8318</v>
      </c>
    </row>
    <row r="3317" spans="1:18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102"/>
        <v>110.00000000000001</v>
      </c>
      <c r="P3317">
        <f t="shared" si="103"/>
        <v>49.438202247191015</v>
      </c>
      <c r="Q3317" t="s">
        <v>8317</v>
      </c>
      <c r="R3317" t="s">
        <v>8318</v>
      </c>
    </row>
    <row r="3318" spans="1:18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102"/>
        <v>100.08673425918037</v>
      </c>
      <c r="P3318">
        <f t="shared" si="103"/>
        <v>93.977440000000001</v>
      </c>
      <c r="Q3318" t="s">
        <v>8317</v>
      </c>
      <c r="R3318" t="s">
        <v>8318</v>
      </c>
    </row>
    <row r="3319" spans="1:18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102"/>
        <v>106.19047619047619</v>
      </c>
      <c r="P3319">
        <f t="shared" si="103"/>
        <v>61.944444444444443</v>
      </c>
      <c r="Q3319" t="s">
        <v>8317</v>
      </c>
      <c r="R3319" t="s">
        <v>8318</v>
      </c>
    </row>
    <row r="3320" spans="1:18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102"/>
        <v>125.6</v>
      </c>
      <c r="P3320">
        <f t="shared" si="103"/>
        <v>78.5</v>
      </c>
      <c r="Q3320" t="s">
        <v>8317</v>
      </c>
      <c r="R3320" t="s">
        <v>8318</v>
      </c>
    </row>
    <row r="3321" spans="1:18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102"/>
        <v>108</v>
      </c>
      <c r="P3321">
        <f t="shared" si="103"/>
        <v>33.75</v>
      </c>
      <c r="Q3321" t="s">
        <v>8317</v>
      </c>
      <c r="R3321" t="s">
        <v>8318</v>
      </c>
    </row>
    <row r="3322" spans="1:18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102"/>
        <v>101</v>
      </c>
      <c r="P3322">
        <f t="shared" si="103"/>
        <v>66.44736842105263</v>
      </c>
      <c r="Q3322" t="s">
        <v>8317</v>
      </c>
      <c r="R3322" t="s">
        <v>8318</v>
      </c>
    </row>
    <row r="3323" spans="1:18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102"/>
        <v>107.4</v>
      </c>
      <c r="P3323">
        <f t="shared" si="103"/>
        <v>35.799999999999997</v>
      </c>
      <c r="Q3323" t="s">
        <v>8317</v>
      </c>
      <c r="R3323" t="s">
        <v>8318</v>
      </c>
    </row>
    <row r="3324" spans="1:18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102"/>
        <v>101.51515151515152</v>
      </c>
      <c r="P3324">
        <f t="shared" si="103"/>
        <v>145.65217391304347</v>
      </c>
      <c r="Q3324" t="s">
        <v>8317</v>
      </c>
      <c r="R3324" t="s">
        <v>8318</v>
      </c>
    </row>
    <row r="3325" spans="1:18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102"/>
        <v>125.89999999999999</v>
      </c>
      <c r="P3325">
        <f t="shared" si="103"/>
        <v>25.693877551020407</v>
      </c>
      <c r="Q3325" t="s">
        <v>8317</v>
      </c>
      <c r="R3325" t="s">
        <v>8318</v>
      </c>
    </row>
    <row r="3326" spans="1:18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102"/>
        <v>101.66666666666666</v>
      </c>
      <c r="P3326">
        <f t="shared" si="103"/>
        <v>152.5</v>
      </c>
      <c r="Q3326" t="s">
        <v>8317</v>
      </c>
      <c r="R3326" t="s">
        <v>8318</v>
      </c>
    </row>
    <row r="3327" spans="1:18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102"/>
        <v>112.5</v>
      </c>
      <c r="P3327">
        <f t="shared" si="103"/>
        <v>30</v>
      </c>
      <c r="Q3327" t="s">
        <v>8317</v>
      </c>
      <c r="R3327" t="s">
        <v>8318</v>
      </c>
    </row>
    <row r="3328" spans="1:18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102"/>
        <v>101.375</v>
      </c>
      <c r="P3328">
        <f t="shared" si="103"/>
        <v>142.28070175438597</v>
      </c>
      <c r="Q3328" t="s">
        <v>8317</v>
      </c>
      <c r="R3328" t="s">
        <v>8318</v>
      </c>
    </row>
    <row r="3329" spans="1:18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102"/>
        <v>101.25</v>
      </c>
      <c r="P3329">
        <f t="shared" si="103"/>
        <v>24.545454545454547</v>
      </c>
      <c r="Q3329" t="s">
        <v>8317</v>
      </c>
      <c r="R3329" t="s">
        <v>8318</v>
      </c>
    </row>
    <row r="3330" spans="1:18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102"/>
        <v>146.38888888888889</v>
      </c>
      <c r="P3330">
        <f t="shared" si="103"/>
        <v>292.77777777777777</v>
      </c>
      <c r="Q3330" t="s">
        <v>8317</v>
      </c>
      <c r="R3330" t="s">
        <v>8318</v>
      </c>
    </row>
    <row r="3331" spans="1:18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104">E3331/D3331*100</f>
        <v>116.8</v>
      </c>
      <c r="P3331">
        <f t="shared" ref="P3331:P3394" si="105">E3331/L3331</f>
        <v>44.92307692307692</v>
      </c>
      <c r="Q3331" t="s">
        <v>8317</v>
      </c>
      <c r="R3331" t="s">
        <v>8318</v>
      </c>
    </row>
    <row r="3332" spans="1:18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104"/>
        <v>106.26666666666667</v>
      </c>
      <c r="P3332">
        <f t="shared" si="105"/>
        <v>23.10144927536232</v>
      </c>
      <c r="Q3332" t="s">
        <v>8317</v>
      </c>
      <c r="R3332" t="s">
        <v>8318</v>
      </c>
    </row>
    <row r="3333" spans="1:18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104"/>
        <v>104.52</v>
      </c>
      <c r="P3333">
        <f t="shared" si="105"/>
        <v>80.400000000000006</v>
      </c>
      <c r="Q3333" t="s">
        <v>8317</v>
      </c>
      <c r="R3333" t="s">
        <v>8318</v>
      </c>
    </row>
    <row r="3334" spans="1:18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104"/>
        <v>100</v>
      </c>
      <c r="P3334">
        <f t="shared" si="105"/>
        <v>72.289156626506028</v>
      </c>
      <c r="Q3334" t="s">
        <v>8317</v>
      </c>
      <c r="R3334" t="s">
        <v>8318</v>
      </c>
    </row>
    <row r="3335" spans="1:18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104"/>
        <v>104.57142857142858</v>
      </c>
      <c r="P3335">
        <f t="shared" si="105"/>
        <v>32.972972972972975</v>
      </c>
      <c r="Q3335" t="s">
        <v>8317</v>
      </c>
      <c r="R3335" t="s">
        <v>8318</v>
      </c>
    </row>
    <row r="3336" spans="1:18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104"/>
        <v>138.62051149573753</v>
      </c>
      <c r="P3336">
        <f t="shared" si="105"/>
        <v>116.65217391304348</v>
      </c>
      <c r="Q3336" t="s">
        <v>8317</v>
      </c>
      <c r="R3336" t="s">
        <v>8318</v>
      </c>
    </row>
    <row r="3337" spans="1:18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104"/>
        <v>100.32000000000001</v>
      </c>
      <c r="P3337">
        <f t="shared" si="105"/>
        <v>79.61904761904762</v>
      </c>
      <c r="Q3337" t="s">
        <v>8317</v>
      </c>
      <c r="R3337" t="s">
        <v>8318</v>
      </c>
    </row>
    <row r="3338" spans="1:18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104"/>
        <v>100</v>
      </c>
      <c r="P3338">
        <f t="shared" si="105"/>
        <v>27.777777777777779</v>
      </c>
      <c r="Q3338" t="s">
        <v>8317</v>
      </c>
      <c r="R3338" t="s">
        <v>8318</v>
      </c>
    </row>
    <row r="3339" spans="1:18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104"/>
        <v>110.2</v>
      </c>
      <c r="P3339">
        <f t="shared" si="105"/>
        <v>81.029411764705884</v>
      </c>
      <c r="Q3339" t="s">
        <v>8317</v>
      </c>
      <c r="R3339" t="s">
        <v>8318</v>
      </c>
    </row>
    <row r="3340" spans="1:18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104"/>
        <v>102.18</v>
      </c>
      <c r="P3340">
        <f t="shared" si="105"/>
        <v>136.84821428571428</v>
      </c>
      <c r="Q3340" t="s">
        <v>8317</v>
      </c>
      <c r="R3340" t="s">
        <v>8318</v>
      </c>
    </row>
    <row r="3341" spans="1:18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104"/>
        <v>104.35000000000001</v>
      </c>
      <c r="P3341">
        <f t="shared" si="105"/>
        <v>177.61702127659575</v>
      </c>
      <c r="Q3341" t="s">
        <v>8317</v>
      </c>
      <c r="R3341" t="s">
        <v>8318</v>
      </c>
    </row>
    <row r="3342" spans="1:18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104"/>
        <v>138.16666666666666</v>
      </c>
      <c r="P3342">
        <f t="shared" si="105"/>
        <v>109.07894736842105</v>
      </c>
      <c r="Q3342" t="s">
        <v>8317</v>
      </c>
      <c r="R3342" t="s">
        <v>8318</v>
      </c>
    </row>
    <row r="3343" spans="1:18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104"/>
        <v>100</v>
      </c>
      <c r="P3343">
        <f t="shared" si="105"/>
        <v>119.64285714285714</v>
      </c>
      <c r="Q3343" t="s">
        <v>8317</v>
      </c>
      <c r="R3343" t="s">
        <v>8318</v>
      </c>
    </row>
    <row r="3344" spans="1:18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104"/>
        <v>101.66666666666666</v>
      </c>
      <c r="P3344">
        <f t="shared" si="105"/>
        <v>78.205128205128204</v>
      </c>
      <c r="Q3344" t="s">
        <v>8317</v>
      </c>
      <c r="R3344" t="s">
        <v>8318</v>
      </c>
    </row>
    <row r="3345" spans="1:18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104"/>
        <v>171.42857142857142</v>
      </c>
      <c r="P3345">
        <f t="shared" si="105"/>
        <v>52.173913043478258</v>
      </c>
      <c r="Q3345" t="s">
        <v>8317</v>
      </c>
      <c r="R3345" t="s">
        <v>8318</v>
      </c>
    </row>
    <row r="3346" spans="1:18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104"/>
        <v>101.44444444444444</v>
      </c>
      <c r="P3346">
        <f t="shared" si="105"/>
        <v>114.125</v>
      </c>
      <c r="Q3346" t="s">
        <v>8317</v>
      </c>
      <c r="R3346" t="s">
        <v>8318</v>
      </c>
    </row>
    <row r="3347" spans="1:18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104"/>
        <v>130</v>
      </c>
      <c r="P3347">
        <f t="shared" si="105"/>
        <v>50</v>
      </c>
      <c r="Q3347" t="s">
        <v>8317</v>
      </c>
      <c r="R3347" t="s">
        <v>8318</v>
      </c>
    </row>
    <row r="3348" spans="1:18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104"/>
        <v>110.00000000000001</v>
      </c>
      <c r="P3348">
        <f t="shared" si="105"/>
        <v>91.666666666666671</v>
      </c>
      <c r="Q3348" t="s">
        <v>8317</v>
      </c>
      <c r="R3348" t="s">
        <v>8318</v>
      </c>
    </row>
    <row r="3349" spans="1:18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104"/>
        <v>119.44999999999999</v>
      </c>
      <c r="P3349">
        <f t="shared" si="105"/>
        <v>108.59090909090909</v>
      </c>
      <c r="Q3349" t="s">
        <v>8317</v>
      </c>
      <c r="R3349" t="s">
        <v>8318</v>
      </c>
    </row>
    <row r="3350" spans="1:18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104"/>
        <v>100.2909090909091</v>
      </c>
      <c r="P3350">
        <f t="shared" si="105"/>
        <v>69.822784810126578</v>
      </c>
      <c r="Q3350" t="s">
        <v>8317</v>
      </c>
      <c r="R3350" t="s">
        <v>8318</v>
      </c>
    </row>
    <row r="3351" spans="1:18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104"/>
        <v>153.4</v>
      </c>
      <c r="P3351">
        <f t="shared" si="105"/>
        <v>109.57142857142857</v>
      </c>
      <c r="Q3351" t="s">
        <v>8317</v>
      </c>
      <c r="R3351" t="s">
        <v>8318</v>
      </c>
    </row>
    <row r="3352" spans="1:18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104"/>
        <v>104.42857142857143</v>
      </c>
      <c r="P3352">
        <f t="shared" si="105"/>
        <v>71.666666666666671</v>
      </c>
      <c r="Q3352" t="s">
        <v>8317</v>
      </c>
      <c r="R3352" t="s">
        <v>8318</v>
      </c>
    </row>
    <row r="3353" spans="1:18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104"/>
        <v>101.1</v>
      </c>
      <c r="P3353">
        <f t="shared" si="105"/>
        <v>93.611111111111114</v>
      </c>
      <c r="Q3353" t="s">
        <v>8317</v>
      </c>
      <c r="R3353" t="s">
        <v>8318</v>
      </c>
    </row>
    <row r="3354" spans="1:18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104"/>
        <v>107.52</v>
      </c>
      <c r="P3354">
        <f t="shared" si="105"/>
        <v>76.8</v>
      </c>
      <c r="Q3354" t="s">
        <v>8317</v>
      </c>
      <c r="R3354" t="s">
        <v>8318</v>
      </c>
    </row>
    <row r="3355" spans="1:18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104"/>
        <v>315</v>
      </c>
      <c r="P3355">
        <f t="shared" si="105"/>
        <v>35.795454545454547</v>
      </c>
      <c r="Q3355" t="s">
        <v>8317</v>
      </c>
      <c r="R3355" t="s">
        <v>8318</v>
      </c>
    </row>
    <row r="3356" spans="1:18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104"/>
        <v>101.93333333333334</v>
      </c>
      <c r="P3356">
        <f t="shared" si="105"/>
        <v>55.6</v>
      </c>
      <c r="Q3356" t="s">
        <v>8317</v>
      </c>
      <c r="R3356" t="s">
        <v>8318</v>
      </c>
    </row>
    <row r="3357" spans="1:18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104"/>
        <v>126.28571428571429</v>
      </c>
      <c r="P3357">
        <f t="shared" si="105"/>
        <v>147.33333333333334</v>
      </c>
      <c r="Q3357" t="s">
        <v>8317</v>
      </c>
      <c r="R3357" t="s">
        <v>8318</v>
      </c>
    </row>
    <row r="3358" spans="1:18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104"/>
        <v>101.4</v>
      </c>
      <c r="P3358">
        <f t="shared" si="105"/>
        <v>56.333333333333336</v>
      </c>
      <c r="Q3358" t="s">
        <v>8317</v>
      </c>
      <c r="R3358" t="s">
        <v>8318</v>
      </c>
    </row>
    <row r="3359" spans="1:18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104"/>
        <v>101</v>
      </c>
      <c r="P3359">
        <f t="shared" si="105"/>
        <v>96.19047619047619</v>
      </c>
      <c r="Q3359" t="s">
        <v>8317</v>
      </c>
      <c r="R3359" t="s">
        <v>8318</v>
      </c>
    </row>
    <row r="3360" spans="1:18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104"/>
        <v>102.99000000000001</v>
      </c>
      <c r="P3360">
        <f t="shared" si="105"/>
        <v>63.574074074074076</v>
      </c>
      <c r="Q3360" t="s">
        <v>8317</v>
      </c>
      <c r="R3360" t="s">
        <v>8318</v>
      </c>
    </row>
    <row r="3361" spans="1:18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104"/>
        <v>106.25</v>
      </c>
      <c r="P3361">
        <f t="shared" si="105"/>
        <v>184.78260869565219</v>
      </c>
      <c r="Q3361" t="s">
        <v>8317</v>
      </c>
      <c r="R3361" t="s">
        <v>8318</v>
      </c>
    </row>
    <row r="3362" spans="1:18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104"/>
        <v>101.37777777777779</v>
      </c>
      <c r="P3362">
        <f t="shared" si="105"/>
        <v>126.72222222222223</v>
      </c>
      <c r="Q3362" t="s">
        <v>8317</v>
      </c>
      <c r="R3362" t="s">
        <v>8318</v>
      </c>
    </row>
    <row r="3363" spans="1:18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104"/>
        <v>113.46000000000001</v>
      </c>
      <c r="P3363">
        <f t="shared" si="105"/>
        <v>83.42647058823529</v>
      </c>
      <c r="Q3363" t="s">
        <v>8317</v>
      </c>
      <c r="R3363" t="s">
        <v>8318</v>
      </c>
    </row>
    <row r="3364" spans="1:18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104"/>
        <v>218.00000000000003</v>
      </c>
      <c r="P3364">
        <f t="shared" si="105"/>
        <v>54.5</v>
      </c>
      <c r="Q3364" t="s">
        <v>8317</v>
      </c>
      <c r="R3364" t="s">
        <v>8318</v>
      </c>
    </row>
    <row r="3365" spans="1:18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104"/>
        <v>101.41935483870968</v>
      </c>
      <c r="P3365">
        <f t="shared" si="105"/>
        <v>302.30769230769232</v>
      </c>
      <c r="Q3365" t="s">
        <v>8317</v>
      </c>
      <c r="R3365" t="s">
        <v>8318</v>
      </c>
    </row>
    <row r="3366" spans="1:18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104"/>
        <v>105.93333333333332</v>
      </c>
      <c r="P3366">
        <f t="shared" si="105"/>
        <v>44.138888888888886</v>
      </c>
      <c r="Q3366" t="s">
        <v>8317</v>
      </c>
      <c r="R3366" t="s">
        <v>8318</v>
      </c>
    </row>
    <row r="3367" spans="1:18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104"/>
        <v>104</v>
      </c>
      <c r="P3367">
        <f t="shared" si="105"/>
        <v>866.66666666666663</v>
      </c>
      <c r="Q3367" t="s">
        <v>8317</v>
      </c>
      <c r="R3367" t="s">
        <v>8318</v>
      </c>
    </row>
    <row r="3368" spans="1:18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104"/>
        <v>221</v>
      </c>
      <c r="P3368">
        <f t="shared" si="105"/>
        <v>61.388888888888886</v>
      </c>
      <c r="Q3368" t="s">
        <v>8317</v>
      </c>
      <c r="R3368" t="s">
        <v>8318</v>
      </c>
    </row>
    <row r="3369" spans="1:18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104"/>
        <v>118.66666666666667</v>
      </c>
      <c r="P3369">
        <f t="shared" si="105"/>
        <v>29.666666666666668</v>
      </c>
      <c r="Q3369" t="s">
        <v>8317</v>
      </c>
      <c r="R3369" t="s">
        <v>8318</v>
      </c>
    </row>
    <row r="3370" spans="1:18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104"/>
        <v>104.60000000000001</v>
      </c>
      <c r="P3370">
        <f t="shared" si="105"/>
        <v>45.478260869565219</v>
      </c>
      <c r="Q3370" t="s">
        <v>8317</v>
      </c>
      <c r="R3370" t="s">
        <v>8318</v>
      </c>
    </row>
    <row r="3371" spans="1:18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104"/>
        <v>103.89999999999999</v>
      </c>
      <c r="P3371">
        <f t="shared" si="105"/>
        <v>96.203703703703709</v>
      </c>
      <c r="Q3371" t="s">
        <v>8317</v>
      </c>
      <c r="R3371" t="s">
        <v>8318</v>
      </c>
    </row>
    <row r="3372" spans="1:18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104"/>
        <v>117.73333333333333</v>
      </c>
      <c r="P3372">
        <f t="shared" si="105"/>
        <v>67.92307692307692</v>
      </c>
      <c r="Q3372" t="s">
        <v>8317</v>
      </c>
      <c r="R3372" t="s">
        <v>8318</v>
      </c>
    </row>
    <row r="3373" spans="1:18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104"/>
        <v>138.5</v>
      </c>
      <c r="P3373">
        <f t="shared" si="105"/>
        <v>30.777777777777779</v>
      </c>
      <c r="Q3373" t="s">
        <v>8317</v>
      </c>
      <c r="R3373" t="s">
        <v>8318</v>
      </c>
    </row>
    <row r="3374" spans="1:18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104"/>
        <v>103.49999999999999</v>
      </c>
      <c r="P3374">
        <f t="shared" si="105"/>
        <v>38.333333333333336</v>
      </c>
      <c r="Q3374" t="s">
        <v>8317</v>
      </c>
      <c r="R3374" t="s">
        <v>8318</v>
      </c>
    </row>
    <row r="3375" spans="1:18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104"/>
        <v>100.25</v>
      </c>
      <c r="P3375">
        <f t="shared" si="105"/>
        <v>66.833333333333329</v>
      </c>
      <c r="Q3375" t="s">
        <v>8317</v>
      </c>
      <c r="R3375" t="s">
        <v>8318</v>
      </c>
    </row>
    <row r="3376" spans="1:18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104"/>
        <v>106.57142857142856</v>
      </c>
      <c r="P3376">
        <f t="shared" si="105"/>
        <v>71.730769230769226</v>
      </c>
      <c r="Q3376" t="s">
        <v>8317</v>
      </c>
      <c r="R3376" t="s">
        <v>8318</v>
      </c>
    </row>
    <row r="3377" spans="1:18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104"/>
        <v>100</v>
      </c>
      <c r="P3377">
        <f t="shared" si="105"/>
        <v>176.47058823529412</v>
      </c>
      <c r="Q3377" t="s">
        <v>8317</v>
      </c>
      <c r="R3377" t="s">
        <v>8318</v>
      </c>
    </row>
    <row r="3378" spans="1:18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104"/>
        <v>100.01249999999999</v>
      </c>
      <c r="P3378">
        <f t="shared" si="105"/>
        <v>421.10526315789474</v>
      </c>
      <c r="Q3378" t="s">
        <v>8317</v>
      </c>
      <c r="R3378" t="s">
        <v>8318</v>
      </c>
    </row>
    <row r="3379" spans="1:18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104"/>
        <v>101.05</v>
      </c>
      <c r="P3379">
        <f t="shared" si="105"/>
        <v>104.98701298701299</v>
      </c>
      <c r="Q3379" t="s">
        <v>8317</v>
      </c>
      <c r="R3379" t="s">
        <v>8318</v>
      </c>
    </row>
    <row r="3380" spans="1:18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104"/>
        <v>107.63636363636364</v>
      </c>
      <c r="P3380">
        <f t="shared" si="105"/>
        <v>28.19047619047619</v>
      </c>
      <c r="Q3380" t="s">
        <v>8317</v>
      </c>
      <c r="R3380" t="s">
        <v>8318</v>
      </c>
    </row>
    <row r="3381" spans="1:18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104"/>
        <v>103.64999999999999</v>
      </c>
      <c r="P3381">
        <f t="shared" si="105"/>
        <v>54.55263157894737</v>
      </c>
      <c r="Q3381" t="s">
        <v>8317</v>
      </c>
      <c r="R3381" t="s">
        <v>8318</v>
      </c>
    </row>
    <row r="3382" spans="1:18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104"/>
        <v>104.43333333333334</v>
      </c>
      <c r="P3382">
        <f t="shared" si="105"/>
        <v>111.89285714285714</v>
      </c>
      <c r="Q3382" t="s">
        <v>8317</v>
      </c>
      <c r="R3382" t="s">
        <v>8318</v>
      </c>
    </row>
    <row r="3383" spans="1:18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104"/>
        <v>102.25</v>
      </c>
      <c r="P3383">
        <f t="shared" si="105"/>
        <v>85.208333333333329</v>
      </c>
      <c r="Q3383" t="s">
        <v>8317</v>
      </c>
      <c r="R3383" t="s">
        <v>8318</v>
      </c>
    </row>
    <row r="3384" spans="1:18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104"/>
        <v>100.74285714285713</v>
      </c>
      <c r="P3384">
        <f t="shared" si="105"/>
        <v>76.652173913043484</v>
      </c>
      <c r="Q3384" t="s">
        <v>8317</v>
      </c>
      <c r="R3384" t="s">
        <v>8318</v>
      </c>
    </row>
    <row r="3385" spans="1:18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104"/>
        <v>111.71428571428572</v>
      </c>
      <c r="P3385">
        <f t="shared" si="105"/>
        <v>65.166666666666671</v>
      </c>
      <c r="Q3385" t="s">
        <v>8317</v>
      </c>
      <c r="R3385" t="s">
        <v>8318</v>
      </c>
    </row>
    <row r="3386" spans="1:18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104"/>
        <v>100.01100000000001</v>
      </c>
      <c r="P3386">
        <f t="shared" si="105"/>
        <v>93.760312499999998</v>
      </c>
      <c r="Q3386" t="s">
        <v>8317</v>
      </c>
      <c r="R3386" t="s">
        <v>8318</v>
      </c>
    </row>
    <row r="3387" spans="1:18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104"/>
        <v>100</v>
      </c>
      <c r="P3387">
        <f t="shared" si="105"/>
        <v>133.33333333333334</v>
      </c>
      <c r="Q3387" t="s">
        <v>8317</v>
      </c>
      <c r="R3387" t="s">
        <v>8318</v>
      </c>
    </row>
    <row r="3388" spans="1:18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104"/>
        <v>105</v>
      </c>
      <c r="P3388">
        <f t="shared" si="105"/>
        <v>51.219512195121951</v>
      </c>
      <c r="Q3388" t="s">
        <v>8317</v>
      </c>
      <c r="R3388" t="s">
        <v>8318</v>
      </c>
    </row>
    <row r="3389" spans="1:18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104"/>
        <v>116.86666666666667</v>
      </c>
      <c r="P3389">
        <f t="shared" si="105"/>
        <v>100.17142857142858</v>
      </c>
      <c r="Q3389" t="s">
        <v>8317</v>
      </c>
      <c r="R3389" t="s">
        <v>8318</v>
      </c>
    </row>
    <row r="3390" spans="1:18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104"/>
        <v>103.8</v>
      </c>
      <c r="P3390">
        <f t="shared" si="105"/>
        <v>34.6</v>
      </c>
      <c r="Q3390" t="s">
        <v>8317</v>
      </c>
      <c r="R3390" t="s">
        <v>8318</v>
      </c>
    </row>
    <row r="3391" spans="1:18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104"/>
        <v>114.5</v>
      </c>
      <c r="P3391">
        <f t="shared" si="105"/>
        <v>184.67741935483872</v>
      </c>
      <c r="Q3391" t="s">
        <v>8317</v>
      </c>
      <c r="R3391" t="s">
        <v>8318</v>
      </c>
    </row>
    <row r="3392" spans="1:18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104"/>
        <v>102.4</v>
      </c>
      <c r="P3392">
        <f t="shared" si="105"/>
        <v>69.818181818181813</v>
      </c>
      <c r="Q3392" t="s">
        <v>8317</v>
      </c>
      <c r="R3392" t="s">
        <v>8318</v>
      </c>
    </row>
    <row r="3393" spans="1:18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104"/>
        <v>223</v>
      </c>
      <c r="P3393">
        <f t="shared" si="105"/>
        <v>61.944444444444443</v>
      </c>
      <c r="Q3393" t="s">
        <v>8317</v>
      </c>
      <c r="R3393" t="s">
        <v>8318</v>
      </c>
    </row>
    <row r="3394" spans="1:18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104"/>
        <v>100</v>
      </c>
      <c r="P3394">
        <f t="shared" si="105"/>
        <v>41.666666666666664</v>
      </c>
      <c r="Q3394" t="s">
        <v>8317</v>
      </c>
      <c r="R3394" t="s">
        <v>8318</v>
      </c>
    </row>
    <row r="3395" spans="1:18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106">E3395/D3395*100</f>
        <v>105.80000000000001</v>
      </c>
      <c r="P3395">
        <f t="shared" ref="P3395:P3458" si="107">E3395/L3395</f>
        <v>36.06818181818182</v>
      </c>
      <c r="Q3395" t="s">
        <v>8317</v>
      </c>
      <c r="R3395" t="s">
        <v>8318</v>
      </c>
    </row>
    <row r="3396" spans="1:18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106"/>
        <v>142.36363636363635</v>
      </c>
      <c r="P3396">
        <f t="shared" si="107"/>
        <v>29</v>
      </c>
      <c r="Q3396" t="s">
        <v>8317</v>
      </c>
      <c r="R3396" t="s">
        <v>8318</v>
      </c>
    </row>
    <row r="3397" spans="1:18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106"/>
        <v>184</v>
      </c>
      <c r="P3397">
        <f t="shared" si="107"/>
        <v>24.210526315789473</v>
      </c>
      <c r="Q3397" t="s">
        <v>8317</v>
      </c>
      <c r="R3397" t="s">
        <v>8318</v>
      </c>
    </row>
    <row r="3398" spans="1:18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106"/>
        <v>104.33333333333333</v>
      </c>
      <c r="P3398">
        <f t="shared" si="107"/>
        <v>55.892857142857146</v>
      </c>
      <c r="Q3398" t="s">
        <v>8317</v>
      </c>
      <c r="R3398" t="s">
        <v>8318</v>
      </c>
    </row>
    <row r="3399" spans="1:18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106"/>
        <v>112.00000000000001</v>
      </c>
      <c r="P3399">
        <f t="shared" si="107"/>
        <v>11.666666666666666</v>
      </c>
      <c r="Q3399" t="s">
        <v>8317</v>
      </c>
      <c r="R3399" t="s">
        <v>8318</v>
      </c>
    </row>
    <row r="3400" spans="1:18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106"/>
        <v>111.07499999999999</v>
      </c>
      <c r="P3400">
        <f t="shared" si="107"/>
        <v>68.353846153846149</v>
      </c>
      <c r="Q3400" t="s">
        <v>8317</v>
      </c>
      <c r="R3400" t="s">
        <v>8318</v>
      </c>
    </row>
    <row r="3401" spans="1:18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106"/>
        <v>103.75000000000001</v>
      </c>
      <c r="P3401">
        <f t="shared" si="107"/>
        <v>27.065217391304348</v>
      </c>
      <c r="Q3401" t="s">
        <v>8317</v>
      </c>
      <c r="R3401" t="s">
        <v>8318</v>
      </c>
    </row>
    <row r="3402" spans="1:18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106"/>
        <v>100.41</v>
      </c>
      <c r="P3402">
        <f t="shared" si="107"/>
        <v>118.12941176470588</v>
      </c>
      <c r="Q3402" t="s">
        <v>8317</v>
      </c>
      <c r="R3402" t="s">
        <v>8318</v>
      </c>
    </row>
    <row r="3403" spans="1:18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106"/>
        <v>101.86206896551724</v>
      </c>
      <c r="P3403">
        <f t="shared" si="107"/>
        <v>44.757575757575758</v>
      </c>
      <c r="Q3403" t="s">
        <v>8317</v>
      </c>
      <c r="R3403" t="s">
        <v>8318</v>
      </c>
    </row>
    <row r="3404" spans="1:18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106"/>
        <v>109.76666666666665</v>
      </c>
      <c r="P3404">
        <f t="shared" si="107"/>
        <v>99.787878787878782</v>
      </c>
      <c r="Q3404" t="s">
        <v>8317</v>
      </c>
      <c r="R3404" t="s">
        <v>8318</v>
      </c>
    </row>
    <row r="3405" spans="1:18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106"/>
        <v>100</v>
      </c>
      <c r="P3405">
        <f t="shared" si="107"/>
        <v>117.64705882352941</v>
      </c>
      <c r="Q3405" t="s">
        <v>8317</v>
      </c>
      <c r="R3405" t="s">
        <v>8318</v>
      </c>
    </row>
    <row r="3406" spans="1:18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106"/>
        <v>122</v>
      </c>
      <c r="P3406">
        <f t="shared" si="107"/>
        <v>203.33333333333334</v>
      </c>
      <c r="Q3406" t="s">
        <v>8317</v>
      </c>
      <c r="R3406" t="s">
        <v>8318</v>
      </c>
    </row>
    <row r="3407" spans="1:18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106"/>
        <v>137.57142857142856</v>
      </c>
      <c r="P3407">
        <f t="shared" si="107"/>
        <v>28.323529411764707</v>
      </c>
      <c r="Q3407" t="s">
        <v>8317</v>
      </c>
      <c r="R3407" t="s">
        <v>8318</v>
      </c>
    </row>
    <row r="3408" spans="1:18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106"/>
        <v>100.31000000000002</v>
      </c>
      <c r="P3408">
        <f t="shared" si="107"/>
        <v>110.23076923076923</v>
      </c>
      <c r="Q3408" t="s">
        <v>8317</v>
      </c>
      <c r="R3408" t="s">
        <v>8318</v>
      </c>
    </row>
    <row r="3409" spans="1:18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106"/>
        <v>107.1</v>
      </c>
      <c r="P3409">
        <f t="shared" si="107"/>
        <v>31.970149253731343</v>
      </c>
      <c r="Q3409" t="s">
        <v>8317</v>
      </c>
      <c r="R3409" t="s">
        <v>8318</v>
      </c>
    </row>
    <row r="3410" spans="1:18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106"/>
        <v>211</v>
      </c>
      <c r="P3410">
        <f t="shared" si="107"/>
        <v>58.611111111111114</v>
      </c>
      <c r="Q3410" t="s">
        <v>8317</v>
      </c>
      <c r="R3410" t="s">
        <v>8318</v>
      </c>
    </row>
    <row r="3411" spans="1:18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106"/>
        <v>123.6</v>
      </c>
      <c r="P3411">
        <f t="shared" si="107"/>
        <v>29.428571428571427</v>
      </c>
      <c r="Q3411" t="s">
        <v>8317</v>
      </c>
      <c r="R3411" t="s">
        <v>8318</v>
      </c>
    </row>
    <row r="3412" spans="1:18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106"/>
        <v>108.5</v>
      </c>
      <c r="P3412">
        <f t="shared" si="107"/>
        <v>81.375</v>
      </c>
      <c r="Q3412" t="s">
        <v>8317</v>
      </c>
      <c r="R3412" t="s">
        <v>8318</v>
      </c>
    </row>
    <row r="3413" spans="1:18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106"/>
        <v>103.56666666666668</v>
      </c>
      <c r="P3413">
        <f t="shared" si="107"/>
        <v>199.16666666666666</v>
      </c>
      <c r="Q3413" t="s">
        <v>8317</v>
      </c>
      <c r="R3413" t="s">
        <v>8318</v>
      </c>
    </row>
    <row r="3414" spans="1:18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106"/>
        <v>100</v>
      </c>
      <c r="P3414">
        <f t="shared" si="107"/>
        <v>115.38461538461539</v>
      </c>
      <c r="Q3414" t="s">
        <v>8317</v>
      </c>
      <c r="R3414" t="s">
        <v>8318</v>
      </c>
    </row>
    <row r="3415" spans="1:18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106"/>
        <v>130</v>
      </c>
      <c r="P3415">
        <f t="shared" si="107"/>
        <v>46.428571428571431</v>
      </c>
      <c r="Q3415" t="s">
        <v>8317</v>
      </c>
      <c r="R3415" t="s">
        <v>8318</v>
      </c>
    </row>
    <row r="3416" spans="1:18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106"/>
        <v>103.49999999999999</v>
      </c>
      <c r="P3416">
        <f t="shared" si="107"/>
        <v>70.568181818181813</v>
      </c>
      <c r="Q3416" t="s">
        <v>8317</v>
      </c>
      <c r="R3416" t="s">
        <v>8318</v>
      </c>
    </row>
    <row r="3417" spans="1:18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106"/>
        <v>100</v>
      </c>
      <c r="P3417">
        <f t="shared" si="107"/>
        <v>22.222222222222221</v>
      </c>
      <c r="Q3417" t="s">
        <v>8317</v>
      </c>
      <c r="R3417" t="s">
        <v>8318</v>
      </c>
    </row>
    <row r="3418" spans="1:18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106"/>
        <v>119.6</v>
      </c>
      <c r="P3418">
        <f t="shared" si="107"/>
        <v>159.46666666666667</v>
      </c>
      <c r="Q3418" t="s">
        <v>8317</v>
      </c>
      <c r="R3418" t="s">
        <v>8318</v>
      </c>
    </row>
    <row r="3419" spans="1:18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106"/>
        <v>100.00058823529412</v>
      </c>
      <c r="P3419">
        <f t="shared" si="107"/>
        <v>37.777999999999999</v>
      </c>
      <c r="Q3419" t="s">
        <v>8317</v>
      </c>
      <c r="R3419" t="s">
        <v>8318</v>
      </c>
    </row>
    <row r="3420" spans="1:18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106"/>
        <v>100.875</v>
      </c>
      <c r="P3420">
        <f t="shared" si="107"/>
        <v>72.053571428571431</v>
      </c>
      <c r="Q3420" t="s">
        <v>8317</v>
      </c>
      <c r="R3420" t="s">
        <v>8318</v>
      </c>
    </row>
    <row r="3421" spans="1:18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106"/>
        <v>106.54545454545455</v>
      </c>
      <c r="P3421">
        <f t="shared" si="107"/>
        <v>63.695652173913047</v>
      </c>
      <c r="Q3421" t="s">
        <v>8317</v>
      </c>
      <c r="R3421" t="s">
        <v>8318</v>
      </c>
    </row>
    <row r="3422" spans="1:18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106"/>
        <v>138</v>
      </c>
      <c r="P3422">
        <f t="shared" si="107"/>
        <v>28.411764705882351</v>
      </c>
      <c r="Q3422" t="s">
        <v>8317</v>
      </c>
      <c r="R3422" t="s">
        <v>8318</v>
      </c>
    </row>
    <row r="3423" spans="1:18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106"/>
        <v>101.15</v>
      </c>
      <c r="P3423">
        <f t="shared" si="107"/>
        <v>103.21428571428571</v>
      </c>
      <c r="Q3423" t="s">
        <v>8317</v>
      </c>
      <c r="R3423" t="s">
        <v>8318</v>
      </c>
    </row>
    <row r="3424" spans="1:18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106"/>
        <v>109.1</v>
      </c>
      <c r="P3424">
        <f t="shared" si="107"/>
        <v>71.152173913043484</v>
      </c>
      <c r="Q3424" t="s">
        <v>8317</v>
      </c>
      <c r="R3424" t="s">
        <v>8318</v>
      </c>
    </row>
    <row r="3425" spans="1:18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106"/>
        <v>140</v>
      </c>
      <c r="P3425">
        <f t="shared" si="107"/>
        <v>35</v>
      </c>
      <c r="Q3425" t="s">
        <v>8317</v>
      </c>
      <c r="R3425" t="s">
        <v>8318</v>
      </c>
    </row>
    <row r="3426" spans="1:18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106"/>
        <v>103.58333333333334</v>
      </c>
      <c r="P3426">
        <f t="shared" si="107"/>
        <v>81.776315789473685</v>
      </c>
      <c r="Q3426" t="s">
        <v>8317</v>
      </c>
      <c r="R3426" t="s">
        <v>8318</v>
      </c>
    </row>
    <row r="3427" spans="1:18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106"/>
        <v>102.97033333333331</v>
      </c>
      <c r="P3427">
        <f t="shared" si="107"/>
        <v>297.02980769230766</v>
      </c>
      <c r="Q3427" t="s">
        <v>8317</v>
      </c>
      <c r="R3427" t="s">
        <v>8318</v>
      </c>
    </row>
    <row r="3428" spans="1:18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106"/>
        <v>108.13333333333333</v>
      </c>
      <c r="P3428">
        <f t="shared" si="107"/>
        <v>46.609195402298852</v>
      </c>
      <c r="Q3428" t="s">
        <v>8317</v>
      </c>
      <c r="R3428" t="s">
        <v>8318</v>
      </c>
    </row>
    <row r="3429" spans="1:18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106"/>
        <v>100</v>
      </c>
      <c r="P3429">
        <f t="shared" si="107"/>
        <v>51.724137931034484</v>
      </c>
      <c r="Q3429" t="s">
        <v>8317</v>
      </c>
      <c r="R3429" t="s">
        <v>8318</v>
      </c>
    </row>
    <row r="3430" spans="1:18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106"/>
        <v>102.75000000000001</v>
      </c>
      <c r="P3430">
        <f t="shared" si="107"/>
        <v>40.294117647058826</v>
      </c>
      <c r="Q3430" t="s">
        <v>8317</v>
      </c>
      <c r="R3430" t="s">
        <v>8318</v>
      </c>
    </row>
    <row r="3431" spans="1:18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106"/>
        <v>130</v>
      </c>
      <c r="P3431">
        <f t="shared" si="107"/>
        <v>16.25</v>
      </c>
      <c r="Q3431" t="s">
        <v>8317</v>
      </c>
      <c r="R3431" t="s">
        <v>8318</v>
      </c>
    </row>
    <row r="3432" spans="1:18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106"/>
        <v>108.54949999999999</v>
      </c>
      <c r="P3432">
        <f t="shared" si="107"/>
        <v>30.152638888888887</v>
      </c>
      <c r="Q3432" t="s">
        <v>8317</v>
      </c>
      <c r="R3432" t="s">
        <v>8318</v>
      </c>
    </row>
    <row r="3433" spans="1:18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106"/>
        <v>100</v>
      </c>
      <c r="P3433">
        <f t="shared" si="107"/>
        <v>95.238095238095241</v>
      </c>
      <c r="Q3433" t="s">
        <v>8317</v>
      </c>
      <c r="R3433" t="s">
        <v>8318</v>
      </c>
    </row>
    <row r="3434" spans="1:18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106"/>
        <v>109.65</v>
      </c>
      <c r="P3434">
        <f t="shared" si="107"/>
        <v>52.214285714285715</v>
      </c>
      <c r="Q3434" t="s">
        <v>8317</v>
      </c>
      <c r="R3434" t="s">
        <v>8318</v>
      </c>
    </row>
    <row r="3435" spans="1:18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106"/>
        <v>100.26315789473684</v>
      </c>
      <c r="P3435">
        <f t="shared" si="107"/>
        <v>134.1549295774648</v>
      </c>
      <c r="Q3435" t="s">
        <v>8317</v>
      </c>
      <c r="R3435" t="s">
        <v>8318</v>
      </c>
    </row>
    <row r="3436" spans="1:18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106"/>
        <v>105.55000000000001</v>
      </c>
      <c r="P3436">
        <f t="shared" si="107"/>
        <v>62.827380952380949</v>
      </c>
      <c r="Q3436" t="s">
        <v>8317</v>
      </c>
      <c r="R3436" t="s">
        <v>8318</v>
      </c>
    </row>
    <row r="3437" spans="1:18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106"/>
        <v>112.00000000000001</v>
      </c>
      <c r="P3437">
        <f t="shared" si="107"/>
        <v>58.94736842105263</v>
      </c>
      <c r="Q3437" t="s">
        <v>8317</v>
      </c>
      <c r="R3437" t="s">
        <v>8318</v>
      </c>
    </row>
    <row r="3438" spans="1:18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106"/>
        <v>105.89999999999999</v>
      </c>
      <c r="P3438">
        <f t="shared" si="107"/>
        <v>143.1081081081081</v>
      </c>
      <c r="Q3438" t="s">
        <v>8317</v>
      </c>
      <c r="R3438" t="s">
        <v>8318</v>
      </c>
    </row>
    <row r="3439" spans="1:18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106"/>
        <v>101</v>
      </c>
      <c r="P3439">
        <f t="shared" si="107"/>
        <v>84.166666666666671</v>
      </c>
      <c r="Q3439" t="s">
        <v>8317</v>
      </c>
      <c r="R3439" t="s">
        <v>8318</v>
      </c>
    </row>
    <row r="3440" spans="1:18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106"/>
        <v>104.2</v>
      </c>
      <c r="P3440">
        <f t="shared" si="107"/>
        <v>186.07142857142858</v>
      </c>
      <c r="Q3440" t="s">
        <v>8317</v>
      </c>
      <c r="R3440" t="s">
        <v>8318</v>
      </c>
    </row>
    <row r="3441" spans="1:18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106"/>
        <v>134.67833333333334</v>
      </c>
      <c r="P3441">
        <f t="shared" si="107"/>
        <v>89.785555555555561</v>
      </c>
      <c r="Q3441" t="s">
        <v>8317</v>
      </c>
      <c r="R3441" t="s">
        <v>8318</v>
      </c>
    </row>
    <row r="3442" spans="1:18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106"/>
        <v>105.2184</v>
      </c>
      <c r="P3442">
        <f t="shared" si="107"/>
        <v>64.157560975609755</v>
      </c>
      <c r="Q3442" t="s">
        <v>8317</v>
      </c>
      <c r="R3442" t="s">
        <v>8318</v>
      </c>
    </row>
    <row r="3443" spans="1:18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106"/>
        <v>102.60000000000001</v>
      </c>
      <c r="P3443">
        <f t="shared" si="107"/>
        <v>59.651162790697676</v>
      </c>
      <c r="Q3443" t="s">
        <v>8317</v>
      </c>
      <c r="R3443" t="s">
        <v>8318</v>
      </c>
    </row>
    <row r="3444" spans="1:18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106"/>
        <v>100</v>
      </c>
      <c r="P3444">
        <f t="shared" si="107"/>
        <v>31.25</v>
      </c>
      <c r="Q3444" t="s">
        <v>8317</v>
      </c>
      <c r="R3444" t="s">
        <v>8318</v>
      </c>
    </row>
    <row r="3445" spans="1:18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106"/>
        <v>185.5</v>
      </c>
      <c r="P3445">
        <f t="shared" si="107"/>
        <v>41.222222222222221</v>
      </c>
      <c r="Q3445" t="s">
        <v>8317</v>
      </c>
      <c r="R3445" t="s">
        <v>8318</v>
      </c>
    </row>
    <row r="3446" spans="1:18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106"/>
        <v>289</v>
      </c>
      <c r="P3446">
        <f t="shared" si="107"/>
        <v>43.35</v>
      </c>
      <c r="Q3446" t="s">
        <v>8317</v>
      </c>
      <c r="R3446" t="s">
        <v>8318</v>
      </c>
    </row>
    <row r="3447" spans="1:18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106"/>
        <v>100</v>
      </c>
      <c r="P3447">
        <f t="shared" si="107"/>
        <v>64.516129032258064</v>
      </c>
      <c r="Q3447" t="s">
        <v>8317</v>
      </c>
      <c r="R3447" t="s">
        <v>8318</v>
      </c>
    </row>
    <row r="3448" spans="1:18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106"/>
        <v>108.2</v>
      </c>
      <c r="P3448">
        <f t="shared" si="107"/>
        <v>43.28</v>
      </c>
      <c r="Q3448" t="s">
        <v>8317</v>
      </c>
      <c r="R3448" t="s">
        <v>8318</v>
      </c>
    </row>
    <row r="3449" spans="1:18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106"/>
        <v>107.80000000000001</v>
      </c>
      <c r="P3449">
        <f t="shared" si="107"/>
        <v>77</v>
      </c>
      <c r="Q3449" t="s">
        <v>8317</v>
      </c>
      <c r="R3449" t="s">
        <v>8318</v>
      </c>
    </row>
    <row r="3450" spans="1:18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106"/>
        <v>109.76190476190477</v>
      </c>
      <c r="P3450">
        <f t="shared" si="107"/>
        <v>51.222222222222221</v>
      </c>
      <c r="Q3450" t="s">
        <v>8317</v>
      </c>
      <c r="R3450" t="s">
        <v>8318</v>
      </c>
    </row>
    <row r="3451" spans="1:18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106"/>
        <v>170.625</v>
      </c>
      <c r="P3451">
        <f t="shared" si="107"/>
        <v>68.25</v>
      </c>
      <c r="Q3451" t="s">
        <v>8317</v>
      </c>
      <c r="R3451" t="s">
        <v>8318</v>
      </c>
    </row>
    <row r="3452" spans="1:18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106"/>
        <v>152</v>
      </c>
      <c r="P3452">
        <f t="shared" si="107"/>
        <v>19.487179487179485</v>
      </c>
      <c r="Q3452" t="s">
        <v>8317</v>
      </c>
      <c r="R3452" t="s">
        <v>8318</v>
      </c>
    </row>
    <row r="3453" spans="1:18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106"/>
        <v>101.23076923076924</v>
      </c>
      <c r="P3453">
        <f t="shared" si="107"/>
        <v>41.125</v>
      </c>
      <c r="Q3453" t="s">
        <v>8317</v>
      </c>
      <c r="R3453" t="s">
        <v>8318</v>
      </c>
    </row>
    <row r="3454" spans="1:18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106"/>
        <v>153.19999999999999</v>
      </c>
      <c r="P3454">
        <f t="shared" si="107"/>
        <v>41.405405405405403</v>
      </c>
      <c r="Q3454" t="s">
        <v>8317</v>
      </c>
      <c r="R3454" t="s">
        <v>8318</v>
      </c>
    </row>
    <row r="3455" spans="1:18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106"/>
        <v>128.33333333333334</v>
      </c>
      <c r="P3455">
        <f t="shared" si="107"/>
        <v>27.5</v>
      </c>
      <c r="Q3455" t="s">
        <v>8317</v>
      </c>
      <c r="R3455" t="s">
        <v>8318</v>
      </c>
    </row>
    <row r="3456" spans="1:18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106"/>
        <v>100.71428571428571</v>
      </c>
      <c r="P3456">
        <f t="shared" si="107"/>
        <v>33.571428571428569</v>
      </c>
      <c r="Q3456" t="s">
        <v>8317</v>
      </c>
      <c r="R3456" t="s">
        <v>8318</v>
      </c>
    </row>
    <row r="3457" spans="1:18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106"/>
        <v>100.64999999999999</v>
      </c>
      <c r="P3457">
        <f t="shared" si="107"/>
        <v>145.86956521739131</v>
      </c>
      <c r="Q3457" t="s">
        <v>8317</v>
      </c>
      <c r="R3457" t="s">
        <v>8318</v>
      </c>
    </row>
    <row r="3458" spans="1:18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106"/>
        <v>191.3</v>
      </c>
      <c r="P3458">
        <f t="shared" si="107"/>
        <v>358.6875</v>
      </c>
      <c r="Q3458" t="s">
        <v>8317</v>
      </c>
      <c r="R3458" t="s">
        <v>8318</v>
      </c>
    </row>
    <row r="3459" spans="1:18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108">E3459/D3459*100</f>
        <v>140.19999999999999</v>
      </c>
      <c r="P3459">
        <f t="shared" ref="P3459:P3522" si="109">E3459/L3459</f>
        <v>50.981818181818184</v>
      </c>
      <c r="Q3459" t="s">
        <v>8317</v>
      </c>
      <c r="R3459" t="s">
        <v>8318</v>
      </c>
    </row>
    <row r="3460" spans="1:18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108"/>
        <v>124.33537832310839</v>
      </c>
      <c r="P3460">
        <f t="shared" si="109"/>
        <v>45.037037037037038</v>
      </c>
      <c r="Q3460" t="s">
        <v>8317</v>
      </c>
      <c r="R3460" t="s">
        <v>8318</v>
      </c>
    </row>
    <row r="3461" spans="1:18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108"/>
        <v>126.2</v>
      </c>
      <c r="P3461">
        <f t="shared" si="109"/>
        <v>17.527777777777779</v>
      </c>
      <c r="Q3461" t="s">
        <v>8317</v>
      </c>
      <c r="R3461" t="s">
        <v>8318</v>
      </c>
    </row>
    <row r="3462" spans="1:18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108"/>
        <v>190</v>
      </c>
      <c r="P3462">
        <f t="shared" si="109"/>
        <v>50</v>
      </c>
      <c r="Q3462" t="s">
        <v>8317</v>
      </c>
      <c r="R3462" t="s">
        <v>8318</v>
      </c>
    </row>
    <row r="3463" spans="1:18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108"/>
        <v>139</v>
      </c>
      <c r="P3463">
        <f t="shared" si="109"/>
        <v>57.916666666666664</v>
      </c>
      <c r="Q3463" t="s">
        <v>8317</v>
      </c>
      <c r="R3463" t="s">
        <v>8318</v>
      </c>
    </row>
    <row r="3464" spans="1:18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108"/>
        <v>202</v>
      </c>
      <c r="P3464">
        <f t="shared" si="109"/>
        <v>29.705882352941178</v>
      </c>
      <c r="Q3464" t="s">
        <v>8317</v>
      </c>
      <c r="R3464" t="s">
        <v>8318</v>
      </c>
    </row>
    <row r="3465" spans="1:18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108"/>
        <v>103.38000000000001</v>
      </c>
      <c r="P3465">
        <f t="shared" si="109"/>
        <v>90.684210526315795</v>
      </c>
      <c r="Q3465" t="s">
        <v>8317</v>
      </c>
      <c r="R3465" t="s">
        <v>8318</v>
      </c>
    </row>
    <row r="3466" spans="1:18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108"/>
        <v>102.3236</v>
      </c>
      <c r="P3466">
        <f t="shared" si="109"/>
        <v>55.012688172043013</v>
      </c>
      <c r="Q3466" t="s">
        <v>8317</v>
      </c>
      <c r="R3466" t="s">
        <v>8318</v>
      </c>
    </row>
    <row r="3467" spans="1:18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108"/>
        <v>103</v>
      </c>
      <c r="P3467">
        <f t="shared" si="109"/>
        <v>57.222222222222221</v>
      </c>
      <c r="Q3467" t="s">
        <v>8317</v>
      </c>
      <c r="R3467" t="s">
        <v>8318</v>
      </c>
    </row>
    <row r="3468" spans="1:18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108"/>
        <v>127.14285714285714</v>
      </c>
      <c r="P3468">
        <f t="shared" si="109"/>
        <v>72.950819672131146</v>
      </c>
      <c r="Q3468" t="s">
        <v>8317</v>
      </c>
      <c r="R3468" t="s">
        <v>8318</v>
      </c>
    </row>
    <row r="3469" spans="1:18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108"/>
        <v>101</v>
      </c>
      <c r="P3469">
        <f t="shared" si="109"/>
        <v>64.468085106382972</v>
      </c>
      <c r="Q3469" t="s">
        <v>8317</v>
      </c>
      <c r="R3469" t="s">
        <v>8318</v>
      </c>
    </row>
    <row r="3470" spans="1:18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108"/>
        <v>121.78</v>
      </c>
      <c r="P3470">
        <f t="shared" si="109"/>
        <v>716.35294117647061</v>
      </c>
      <c r="Q3470" t="s">
        <v>8317</v>
      </c>
      <c r="R3470" t="s">
        <v>8318</v>
      </c>
    </row>
    <row r="3471" spans="1:18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108"/>
        <v>113.39285714285714</v>
      </c>
      <c r="P3471">
        <f t="shared" si="109"/>
        <v>50.396825396825399</v>
      </c>
      <c r="Q3471" t="s">
        <v>8317</v>
      </c>
      <c r="R3471" t="s">
        <v>8318</v>
      </c>
    </row>
    <row r="3472" spans="1:18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108"/>
        <v>150</v>
      </c>
      <c r="P3472">
        <f t="shared" si="109"/>
        <v>41.666666666666664</v>
      </c>
      <c r="Q3472" t="s">
        <v>8317</v>
      </c>
      <c r="R3472" t="s">
        <v>8318</v>
      </c>
    </row>
    <row r="3473" spans="1:18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108"/>
        <v>214.6</v>
      </c>
      <c r="P3473">
        <f t="shared" si="109"/>
        <v>35.766666666666666</v>
      </c>
      <c r="Q3473" t="s">
        <v>8317</v>
      </c>
      <c r="R3473" t="s">
        <v>8318</v>
      </c>
    </row>
    <row r="3474" spans="1:18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108"/>
        <v>102.05</v>
      </c>
      <c r="P3474">
        <f t="shared" si="109"/>
        <v>88.739130434782609</v>
      </c>
      <c r="Q3474" t="s">
        <v>8317</v>
      </c>
      <c r="R3474" t="s">
        <v>8318</v>
      </c>
    </row>
    <row r="3475" spans="1:18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108"/>
        <v>100</v>
      </c>
      <c r="P3475">
        <f t="shared" si="109"/>
        <v>148.4848484848485</v>
      </c>
      <c r="Q3475" t="s">
        <v>8317</v>
      </c>
      <c r="R3475" t="s">
        <v>8318</v>
      </c>
    </row>
    <row r="3476" spans="1:18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108"/>
        <v>101</v>
      </c>
      <c r="P3476">
        <f t="shared" si="109"/>
        <v>51.794871794871796</v>
      </c>
      <c r="Q3476" t="s">
        <v>8317</v>
      </c>
      <c r="R3476" t="s">
        <v>8318</v>
      </c>
    </row>
    <row r="3477" spans="1:18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108"/>
        <v>113.33333333333333</v>
      </c>
      <c r="P3477">
        <f t="shared" si="109"/>
        <v>20</v>
      </c>
      <c r="Q3477" t="s">
        <v>8317</v>
      </c>
      <c r="R3477" t="s">
        <v>8318</v>
      </c>
    </row>
    <row r="3478" spans="1:18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108"/>
        <v>104</v>
      </c>
      <c r="P3478">
        <f t="shared" si="109"/>
        <v>52</v>
      </c>
      <c r="Q3478" t="s">
        <v>8317</v>
      </c>
      <c r="R3478" t="s">
        <v>8318</v>
      </c>
    </row>
    <row r="3479" spans="1:18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108"/>
        <v>115.33333333333333</v>
      </c>
      <c r="P3479">
        <f t="shared" si="109"/>
        <v>53.230769230769234</v>
      </c>
      <c r="Q3479" t="s">
        <v>8317</v>
      </c>
      <c r="R3479" t="s">
        <v>8318</v>
      </c>
    </row>
    <row r="3480" spans="1:18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108"/>
        <v>112.85000000000001</v>
      </c>
      <c r="P3480">
        <f t="shared" si="109"/>
        <v>39.596491228070178</v>
      </c>
      <c r="Q3480" t="s">
        <v>8317</v>
      </c>
      <c r="R3480" t="s">
        <v>8318</v>
      </c>
    </row>
    <row r="3481" spans="1:18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108"/>
        <v>127.86666666666666</v>
      </c>
      <c r="P3481">
        <f t="shared" si="109"/>
        <v>34.25</v>
      </c>
      <c r="Q3481" t="s">
        <v>8317</v>
      </c>
      <c r="R3481" t="s">
        <v>8318</v>
      </c>
    </row>
    <row r="3482" spans="1:18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108"/>
        <v>142.66666666666669</v>
      </c>
      <c r="P3482">
        <f t="shared" si="109"/>
        <v>164.61538461538461</v>
      </c>
      <c r="Q3482" t="s">
        <v>8317</v>
      </c>
      <c r="R3482" t="s">
        <v>8318</v>
      </c>
    </row>
    <row r="3483" spans="1:18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108"/>
        <v>118.8</v>
      </c>
      <c r="P3483">
        <f t="shared" si="109"/>
        <v>125.05263157894737</v>
      </c>
      <c r="Q3483" t="s">
        <v>8317</v>
      </c>
      <c r="R3483" t="s">
        <v>8318</v>
      </c>
    </row>
    <row r="3484" spans="1:18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108"/>
        <v>138.33333333333334</v>
      </c>
      <c r="P3484">
        <f t="shared" si="109"/>
        <v>51.875</v>
      </c>
      <c r="Q3484" t="s">
        <v>8317</v>
      </c>
      <c r="R3484" t="s">
        <v>8318</v>
      </c>
    </row>
    <row r="3485" spans="1:18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108"/>
        <v>159.9402985074627</v>
      </c>
      <c r="P3485">
        <f t="shared" si="109"/>
        <v>40.285714285714285</v>
      </c>
      <c r="Q3485" t="s">
        <v>8317</v>
      </c>
      <c r="R3485" t="s">
        <v>8318</v>
      </c>
    </row>
    <row r="3486" spans="1:18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108"/>
        <v>114.24000000000001</v>
      </c>
      <c r="P3486">
        <f t="shared" si="109"/>
        <v>64.909090909090907</v>
      </c>
      <c r="Q3486" t="s">
        <v>8317</v>
      </c>
      <c r="R3486" t="s">
        <v>8318</v>
      </c>
    </row>
    <row r="3487" spans="1:18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108"/>
        <v>100.60606060606061</v>
      </c>
      <c r="P3487">
        <f t="shared" si="109"/>
        <v>55.333333333333336</v>
      </c>
      <c r="Q3487" t="s">
        <v>8317</v>
      </c>
      <c r="R3487" t="s">
        <v>8318</v>
      </c>
    </row>
    <row r="3488" spans="1:18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108"/>
        <v>155.20000000000002</v>
      </c>
      <c r="P3488">
        <f t="shared" si="109"/>
        <v>83.142857142857139</v>
      </c>
      <c r="Q3488" t="s">
        <v>8317</v>
      </c>
      <c r="R3488" t="s">
        <v>8318</v>
      </c>
    </row>
    <row r="3489" spans="1:18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108"/>
        <v>127.75000000000001</v>
      </c>
      <c r="P3489">
        <f t="shared" si="109"/>
        <v>38.712121212121211</v>
      </c>
      <c r="Q3489" t="s">
        <v>8317</v>
      </c>
      <c r="R3489" t="s">
        <v>8318</v>
      </c>
    </row>
    <row r="3490" spans="1:18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108"/>
        <v>121.2</v>
      </c>
      <c r="P3490">
        <f t="shared" si="109"/>
        <v>125.37931034482759</v>
      </c>
      <c r="Q3490" t="s">
        <v>8317</v>
      </c>
      <c r="R3490" t="s">
        <v>8318</v>
      </c>
    </row>
    <row r="3491" spans="1:18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108"/>
        <v>112.7</v>
      </c>
      <c r="P3491">
        <f t="shared" si="109"/>
        <v>78.263888888888886</v>
      </c>
      <c r="Q3491" t="s">
        <v>8317</v>
      </c>
      <c r="R3491" t="s">
        <v>8318</v>
      </c>
    </row>
    <row r="3492" spans="1:18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108"/>
        <v>127.49999999999999</v>
      </c>
      <c r="P3492">
        <f t="shared" si="109"/>
        <v>47.222222222222221</v>
      </c>
      <c r="Q3492" t="s">
        <v>8317</v>
      </c>
      <c r="R3492" t="s">
        <v>8318</v>
      </c>
    </row>
    <row r="3493" spans="1:18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108"/>
        <v>158.20000000000002</v>
      </c>
      <c r="P3493">
        <f t="shared" si="109"/>
        <v>79.099999999999994</v>
      </c>
      <c r="Q3493" t="s">
        <v>8317</v>
      </c>
      <c r="R3493" t="s">
        <v>8318</v>
      </c>
    </row>
    <row r="3494" spans="1:18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108"/>
        <v>105.26894736842105</v>
      </c>
      <c r="P3494">
        <f t="shared" si="109"/>
        <v>114.29199999999999</v>
      </c>
      <c r="Q3494" t="s">
        <v>8317</v>
      </c>
      <c r="R3494" t="s">
        <v>8318</v>
      </c>
    </row>
    <row r="3495" spans="1:18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108"/>
        <v>100</v>
      </c>
      <c r="P3495">
        <f t="shared" si="109"/>
        <v>51.724137931034484</v>
      </c>
      <c r="Q3495" t="s">
        <v>8317</v>
      </c>
      <c r="R3495" t="s">
        <v>8318</v>
      </c>
    </row>
    <row r="3496" spans="1:18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108"/>
        <v>100</v>
      </c>
      <c r="P3496">
        <f t="shared" si="109"/>
        <v>30.76923076923077</v>
      </c>
      <c r="Q3496" t="s">
        <v>8317</v>
      </c>
      <c r="R3496" t="s">
        <v>8318</v>
      </c>
    </row>
    <row r="3497" spans="1:18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108"/>
        <v>106.86</v>
      </c>
      <c r="P3497">
        <f t="shared" si="109"/>
        <v>74.208333333333329</v>
      </c>
      <c r="Q3497" t="s">
        <v>8317</v>
      </c>
      <c r="R3497" t="s">
        <v>8318</v>
      </c>
    </row>
    <row r="3498" spans="1:18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108"/>
        <v>124.4</v>
      </c>
      <c r="P3498">
        <f t="shared" si="109"/>
        <v>47.846153846153847</v>
      </c>
      <c r="Q3498" t="s">
        <v>8317</v>
      </c>
      <c r="R3498" t="s">
        <v>8318</v>
      </c>
    </row>
    <row r="3499" spans="1:18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108"/>
        <v>108.70406189555126</v>
      </c>
      <c r="P3499">
        <f t="shared" si="109"/>
        <v>34.408163265306122</v>
      </c>
      <c r="Q3499" t="s">
        <v>8317</v>
      </c>
      <c r="R3499" t="s">
        <v>8318</v>
      </c>
    </row>
    <row r="3500" spans="1:18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108"/>
        <v>102.42424242424242</v>
      </c>
      <c r="P3500">
        <f t="shared" si="109"/>
        <v>40.238095238095241</v>
      </c>
      <c r="Q3500" t="s">
        <v>8317</v>
      </c>
      <c r="R3500" t="s">
        <v>8318</v>
      </c>
    </row>
    <row r="3501" spans="1:18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108"/>
        <v>105.5</v>
      </c>
      <c r="P3501">
        <f t="shared" si="109"/>
        <v>60.285714285714285</v>
      </c>
      <c r="Q3501" t="s">
        <v>8317</v>
      </c>
      <c r="R3501" t="s">
        <v>8318</v>
      </c>
    </row>
    <row r="3502" spans="1:18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108"/>
        <v>106.3</v>
      </c>
      <c r="P3502">
        <f t="shared" si="109"/>
        <v>25.30952380952381</v>
      </c>
      <c r="Q3502" t="s">
        <v>8317</v>
      </c>
      <c r="R3502" t="s">
        <v>8318</v>
      </c>
    </row>
    <row r="3503" spans="1:18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108"/>
        <v>100.66666666666666</v>
      </c>
      <c r="P3503">
        <f t="shared" si="109"/>
        <v>35.952380952380949</v>
      </c>
      <c r="Q3503" t="s">
        <v>8317</v>
      </c>
      <c r="R3503" t="s">
        <v>8318</v>
      </c>
    </row>
    <row r="3504" spans="1:18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108"/>
        <v>105.4</v>
      </c>
      <c r="P3504">
        <f t="shared" si="109"/>
        <v>136</v>
      </c>
      <c r="Q3504" t="s">
        <v>8317</v>
      </c>
      <c r="R3504" t="s">
        <v>8318</v>
      </c>
    </row>
    <row r="3505" spans="1:18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108"/>
        <v>107.55999999999999</v>
      </c>
      <c r="P3505">
        <f t="shared" si="109"/>
        <v>70.763157894736835</v>
      </c>
      <c r="Q3505" t="s">
        <v>8317</v>
      </c>
      <c r="R3505" t="s">
        <v>8318</v>
      </c>
    </row>
    <row r="3506" spans="1:18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108"/>
        <v>100</v>
      </c>
      <c r="P3506">
        <f t="shared" si="109"/>
        <v>125</v>
      </c>
      <c r="Q3506" t="s">
        <v>8317</v>
      </c>
      <c r="R3506" t="s">
        <v>8318</v>
      </c>
    </row>
    <row r="3507" spans="1:18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108"/>
        <v>103.76</v>
      </c>
      <c r="P3507">
        <f t="shared" si="109"/>
        <v>66.512820512820511</v>
      </c>
      <c r="Q3507" t="s">
        <v>8317</v>
      </c>
      <c r="R3507" t="s">
        <v>8318</v>
      </c>
    </row>
    <row r="3508" spans="1:18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108"/>
        <v>101.49999999999999</v>
      </c>
      <c r="P3508">
        <f t="shared" si="109"/>
        <v>105</v>
      </c>
      <c r="Q3508" t="s">
        <v>8317</v>
      </c>
      <c r="R3508" t="s">
        <v>8318</v>
      </c>
    </row>
    <row r="3509" spans="1:18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108"/>
        <v>104.4</v>
      </c>
      <c r="P3509">
        <f t="shared" si="109"/>
        <v>145</v>
      </c>
      <c r="Q3509" t="s">
        <v>8317</v>
      </c>
      <c r="R3509" t="s">
        <v>8318</v>
      </c>
    </row>
    <row r="3510" spans="1:18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108"/>
        <v>180</v>
      </c>
      <c r="P3510">
        <f t="shared" si="109"/>
        <v>12</v>
      </c>
      <c r="Q3510" t="s">
        <v>8317</v>
      </c>
      <c r="R3510" t="s">
        <v>8318</v>
      </c>
    </row>
    <row r="3511" spans="1:18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108"/>
        <v>106.33333333333333</v>
      </c>
      <c r="P3511">
        <f t="shared" si="109"/>
        <v>96.666666666666671</v>
      </c>
      <c r="Q3511" t="s">
        <v>8317</v>
      </c>
      <c r="R3511" t="s">
        <v>8318</v>
      </c>
    </row>
    <row r="3512" spans="1:18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108"/>
        <v>100.55555555555556</v>
      </c>
      <c r="P3512">
        <f t="shared" si="109"/>
        <v>60.333333333333336</v>
      </c>
      <c r="Q3512" t="s">
        <v>8317</v>
      </c>
      <c r="R3512" t="s">
        <v>8318</v>
      </c>
    </row>
    <row r="3513" spans="1:18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108"/>
        <v>101.2</v>
      </c>
      <c r="P3513">
        <f t="shared" si="109"/>
        <v>79.89473684210526</v>
      </c>
      <c r="Q3513" t="s">
        <v>8317</v>
      </c>
      <c r="R3513" t="s">
        <v>8318</v>
      </c>
    </row>
    <row r="3514" spans="1:18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108"/>
        <v>100</v>
      </c>
      <c r="P3514">
        <f t="shared" si="109"/>
        <v>58.823529411764703</v>
      </c>
      <c r="Q3514" t="s">
        <v>8317</v>
      </c>
      <c r="R3514" t="s">
        <v>8318</v>
      </c>
    </row>
    <row r="3515" spans="1:18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108"/>
        <v>118.39285714285714</v>
      </c>
      <c r="P3515">
        <f t="shared" si="109"/>
        <v>75.340909090909093</v>
      </c>
      <c r="Q3515" t="s">
        <v>8317</v>
      </c>
      <c r="R3515" t="s">
        <v>8318</v>
      </c>
    </row>
    <row r="3516" spans="1:18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108"/>
        <v>110.00000000000001</v>
      </c>
      <c r="P3516">
        <f t="shared" si="109"/>
        <v>55</v>
      </c>
      <c r="Q3516" t="s">
        <v>8317</v>
      </c>
      <c r="R3516" t="s">
        <v>8318</v>
      </c>
    </row>
    <row r="3517" spans="1:18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108"/>
        <v>102.66666666666666</v>
      </c>
      <c r="P3517">
        <f t="shared" si="109"/>
        <v>66.956521739130437</v>
      </c>
      <c r="Q3517" t="s">
        <v>8317</v>
      </c>
      <c r="R3517" t="s">
        <v>8318</v>
      </c>
    </row>
    <row r="3518" spans="1:18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108"/>
        <v>100</v>
      </c>
      <c r="P3518">
        <f t="shared" si="109"/>
        <v>227.27272727272728</v>
      </c>
      <c r="Q3518" t="s">
        <v>8317</v>
      </c>
      <c r="R3518" t="s">
        <v>8318</v>
      </c>
    </row>
    <row r="3519" spans="1:18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108"/>
        <v>100</v>
      </c>
      <c r="P3519">
        <f t="shared" si="109"/>
        <v>307.69230769230768</v>
      </c>
      <c r="Q3519" t="s">
        <v>8317</v>
      </c>
      <c r="R3519" t="s">
        <v>8318</v>
      </c>
    </row>
    <row r="3520" spans="1:18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108"/>
        <v>110.04599999999999</v>
      </c>
      <c r="P3520">
        <f t="shared" si="109"/>
        <v>50.020909090909093</v>
      </c>
      <c r="Q3520" t="s">
        <v>8317</v>
      </c>
      <c r="R3520" t="s">
        <v>8318</v>
      </c>
    </row>
    <row r="3521" spans="1:18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108"/>
        <v>101.35000000000001</v>
      </c>
      <c r="P3521">
        <f t="shared" si="109"/>
        <v>72.392857142857139</v>
      </c>
      <c r="Q3521" t="s">
        <v>8317</v>
      </c>
      <c r="R3521" t="s">
        <v>8318</v>
      </c>
    </row>
    <row r="3522" spans="1:18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108"/>
        <v>100.75</v>
      </c>
      <c r="P3522">
        <f t="shared" si="109"/>
        <v>95.952380952380949</v>
      </c>
      <c r="Q3522" t="s">
        <v>8317</v>
      </c>
      <c r="R3522" t="s">
        <v>8318</v>
      </c>
    </row>
    <row r="3523" spans="1:18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110">E3523/D3523*100</f>
        <v>169.42857142857144</v>
      </c>
      <c r="P3523">
        <f t="shared" ref="P3523:P3586" si="111">E3523/L3523</f>
        <v>45.615384615384613</v>
      </c>
      <c r="Q3523" t="s">
        <v>8317</v>
      </c>
      <c r="R3523" t="s">
        <v>8318</v>
      </c>
    </row>
    <row r="3524" spans="1:18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110"/>
        <v>100</v>
      </c>
      <c r="P3524">
        <f t="shared" si="111"/>
        <v>41.029411764705884</v>
      </c>
      <c r="Q3524" t="s">
        <v>8317</v>
      </c>
      <c r="R3524" t="s">
        <v>8318</v>
      </c>
    </row>
    <row r="3525" spans="1:18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110"/>
        <v>113.65</v>
      </c>
      <c r="P3525">
        <f t="shared" si="111"/>
        <v>56.825000000000003</v>
      </c>
      <c r="Q3525" t="s">
        <v>8317</v>
      </c>
      <c r="R3525" t="s">
        <v>8318</v>
      </c>
    </row>
    <row r="3526" spans="1:18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110"/>
        <v>101.56</v>
      </c>
      <c r="P3526">
        <f t="shared" si="111"/>
        <v>137.24324324324326</v>
      </c>
      <c r="Q3526" t="s">
        <v>8317</v>
      </c>
      <c r="R3526" t="s">
        <v>8318</v>
      </c>
    </row>
    <row r="3527" spans="1:18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110"/>
        <v>106</v>
      </c>
      <c r="P3527">
        <f t="shared" si="111"/>
        <v>75.714285714285708</v>
      </c>
      <c r="Q3527" t="s">
        <v>8317</v>
      </c>
      <c r="R3527" t="s">
        <v>8318</v>
      </c>
    </row>
    <row r="3528" spans="1:18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110"/>
        <v>102</v>
      </c>
      <c r="P3528">
        <f t="shared" si="111"/>
        <v>99</v>
      </c>
      <c r="Q3528" t="s">
        <v>8317</v>
      </c>
      <c r="R3528" t="s">
        <v>8318</v>
      </c>
    </row>
    <row r="3529" spans="1:18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110"/>
        <v>116.91666666666667</v>
      </c>
      <c r="P3529">
        <f t="shared" si="111"/>
        <v>81.569767441860463</v>
      </c>
      <c r="Q3529" t="s">
        <v>8317</v>
      </c>
      <c r="R3529" t="s">
        <v>8318</v>
      </c>
    </row>
    <row r="3530" spans="1:18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110"/>
        <v>101.15151515151514</v>
      </c>
      <c r="P3530">
        <f t="shared" si="111"/>
        <v>45.108108108108105</v>
      </c>
      <c r="Q3530" t="s">
        <v>8317</v>
      </c>
      <c r="R3530" t="s">
        <v>8318</v>
      </c>
    </row>
    <row r="3531" spans="1:18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110"/>
        <v>132</v>
      </c>
      <c r="P3531">
        <f t="shared" si="111"/>
        <v>36.666666666666664</v>
      </c>
      <c r="Q3531" t="s">
        <v>8317</v>
      </c>
      <c r="R3531" t="s">
        <v>8318</v>
      </c>
    </row>
    <row r="3532" spans="1:18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110"/>
        <v>100</v>
      </c>
      <c r="P3532">
        <f t="shared" si="111"/>
        <v>125</v>
      </c>
      <c r="Q3532" t="s">
        <v>8317</v>
      </c>
      <c r="R3532" t="s">
        <v>8318</v>
      </c>
    </row>
    <row r="3533" spans="1:18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110"/>
        <v>128</v>
      </c>
      <c r="P3533">
        <f t="shared" si="111"/>
        <v>49.230769230769234</v>
      </c>
      <c r="Q3533" t="s">
        <v>8317</v>
      </c>
      <c r="R3533" t="s">
        <v>8318</v>
      </c>
    </row>
    <row r="3534" spans="1:18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110"/>
        <v>118.95833333333334</v>
      </c>
      <c r="P3534">
        <f t="shared" si="111"/>
        <v>42.296296296296298</v>
      </c>
      <c r="Q3534" t="s">
        <v>8317</v>
      </c>
      <c r="R3534" t="s">
        <v>8318</v>
      </c>
    </row>
    <row r="3535" spans="1:18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110"/>
        <v>126.2</v>
      </c>
      <c r="P3535">
        <f t="shared" si="111"/>
        <v>78.875</v>
      </c>
      <c r="Q3535" t="s">
        <v>8317</v>
      </c>
      <c r="R3535" t="s">
        <v>8318</v>
      </c>
    </row>
    <row r="3536" spans="1:18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110"/>
        <v>156.20000000000002</v>
      </c>
      <c r="P3536">
        <f t="shared" si="111"/>
        <v>38.284313725490193</v>
      </c>
      <c r="Q3536" t="s">
        <v>8317</v>
      </c>
      <c r="R3536" t="s">
        <v>8318</v>
      </c>
    </row>
    <row r="3537" spans="1:18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110"/>
        <v>103.15</v>
      </c>
      <c r="P3537">
        <f t="shared" si="111"/>
        <v>44.847826086956523</v>
      </c>
      <c r="Q3537" t="s">
        <v>8317</v>
      </c>
      <c r="R3537" t="s">
        <v>8318</v>
      </c>
    </row>
    <row r="3538" spans="1:18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110"/>
        <v>153.33333333333334</v>
      </c>
      <c r="P3538">
        <f t="shared" si="111"/>
        <v>13.529411764705882</v>
      </c>
      <c r="Q3538" t="s">
        <v>8317</v>
      </c>
      <c r="R3538" t="s">
        <v>8318</v>
      </c>
    </row>
    <row r="3539" spans="1:18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110"/>
        <v>180.44444444444446</v>
      </c>
      <c r="P3539">
        <f t="shared" si="111"/>
        <v>43.5</v>
      </c>
      <c r="Q3539" t="s">
        <v>8317</v>
      </c>
      <c r="R3539" t="s">
        <v>8318</v>
      </c>
    </row>
    <row r="3540" spans="1:18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110"/>
        <v>128.44999999999999</v>
      </c>
      <c r="P3540">
        <f t="shared" si="111"/>
        <v>30.951807228915662</v>
      </c>
      <c r="Q3540" t="s">
        <v>8317</v>
      </c>
      <c r="R3540" t="s">
        <v>8318</v>
      </c>
    </row>
    <row r="3541" spans="1:18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110"/>
        <v>119.66666666666667</v>
      </c>
      <c r="P3541">
        <f t="shared" si="111"/>
        <v>55.230769230769234</v>
      </c>
      <c r="Q3541" t="s">
        <v>8317</v>
      </c>
      <c r="R3541" t="s">
        <v>8318</v>
      </c>
    </row>
    <row r="3542" spans="1:18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110"/>
        <v>123</v>
      </c>
      <c r="P3542">
        <f t="shared" si="111"/>
        <v>46.125</v>
      </c>
      <c r="Q3542" t="s">
        <v>8317</v>
      </c>
      <c r="R3542" t="s">
        <v>8318</v>
      </c>
    </row>
    <row r="3543" spans="1:18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110"/>
        <v>105</v>
      </c>
      <c r="P3543">
        <f t="shared" si="111"/>
        <v>39.375</v>
      </c>
      <c r="Q3543" t="s">
        <v>8317</v>
      </c>
      <c r="R3543" t="s">
        <v>8318</v>
      </c>
    </row>
    <row r="3544" spans="1:18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110"/>
        <v>102.23636363636363</v>
      </c>
      <c r="P3544">
        <f t="shared" si="111"/>
        <v>66.152941176470591</v>
      </c>
      <c r="Q3544" t="s">
        <v>8317</v>
      </c>
      <c r="R3544" t="s">
        <v>8318</v>
      </c>
    </row>
    <row r="3545" spans="1:18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110"/>
        <v>104.66666666666666</v>
      </c>
      <c r="P3545">
        <f t="shared" si="111"/>
        <v>54.137931034482762</v>
      </c>
      <c r="Q3545" t="s">
        <v>8317</v>
      </c>
      <c r="R3545" t="s">
        <v>8318</v>
      </c>
    </row>
    <row r="3546" spans="1:18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110"/>
        <v>100</v>
      </c>
      <c r="P3546">
        <f t="shared" si="111"/>
        <v>104.16666666666667</v>
      </c>
      <c r="Q3546" t="s">
        <v>8317</v>
      </c>
      <c r="R3546" t="s">
        <v>8318</v>
      </c>
    </row>
    <row r="3547" spans="1:18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110"/>
        <v>100.4</v>
      </c>
      <c r="P3547">
        <f t="shared" si="111"/>
        <v>31.375</v>
      </c>
      <c r="Q3547" t="s">
        <v>8317</v>
      </c>
      <c r="R3547" t="s">
        <v>8318</v>
      </c>
    </row>
    <row r="3548" spans="1:18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110"/>
        <v>102.27272727272727</v>
      </c>
      <c r="P3548">
        <f t="shared" si="111"/>
        <v>59.210526315789473</v>
      </c>
      <c r="Q3548" t="s">
        <v>8317</v>
      </c>
      <c r="R3548" t="s">
        <v>8318</v>
      </c>
    </row>
    <row r="3549" spans="1:18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110"/>
        <v>114.40928571428573</v>
      </c>
      <c r="P3549">
        <f t="shared" si="111"/>
        <v>119.17633928571429</v>
      </c>
      <c r="Q3549" t="s">
        <v>8317</v>
      </c>
      <c r="R3549" t="s">
        <v>8318</v>
      </c>
    </row>
    <row r="3550" spans="1:18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110"/>
        <v>101.9047619047619</v>
      </c>
      <c r="P3550">
        <f t="shared" si="111"/>
        <v>164.61538461538461</v>
      </c>
      <c r="Q3550" t="s">
        <v>8317</v>
      </c>
      <c r="R3550" t="s">
        <v>8318</v>
      </c>
    </row>
    <row r="3551" spans="1:18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110"/>
        <v>102</v>
      </c>
      <c r="P3551">
        <f t="shared" si="111"/>
        <v>24.285714285714285</v>
      </c>
      <c r="Q3551" t="s">
        <v>8317</v>
      </c>
      <c r="R3551" t="s">
        <v>8318</v>
      </c>
    </row>
    <row r="3552" spans="1:18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110"/>
        <v>104.80000000000001</v>
      </c>
      <c r="P3552">
        <f t="shared" si="111"/>
        <v>40.9375</v>
      </c>
      <c r="Q3552" t="s">
        <v>8317</v>
      </c>
      <c r="R3552" t="s">
        <v>8318</v>
      </c>
    </row>
    <row r="3553" spans="1:18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110"/>
        <v>101.83333333333333</v>
      </c>
      <c r="P3553">
        <f t="shared" si="111"/>
        <v>61.1</v>
      </c>
      <c r="Q3553" t="s">
        <v>8317</v>
      </c>
      <c r="R3553" t="s">
        <v>8318</v>
      </c>
    </row>
    <row r="3554" spans="1:18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110"/>
        <v>100</v>
      </c>
      <c r="P3554">
        <f t="shared" si="111"/>
        <v>38.65</v>
      </c>
      <c r="Q3554" t="s">
        <v>8317</v>
      </c>
      <c r="R3554" t="s">
        <v>8318</v>
      </c>
    </row>
    <row r="3555" spans="1:18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110"/>
        <v>106.27272727272728</v>
      </c>
      <c r="P3555">
        <f t="shared" si="111"/>
        <v>56.20192307692308</v>
      </c>
      <c r="Q3555" t="s">
        <v>8317</v>
      </c>
      <c r="R3555" t="s">
        <v>8318</v>
      </c>
    </row>
    <row r="3556" spans="1:18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110"/>
        <v>113.42219999999999</v>
      </c>
      <c r="P3556">
        <f t="shared" si="111"/>
        <v>107.00207547169811</v>
      </c>
      <c r="Q3556" t="s">
        <v>8317</v>
      </c>
      <c r="R3556" t="s">
        <v>8318</v>
      </c>
    </row>
    <row r="3557" spans="1:18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110"/>
        <v>100</v>
      </c>
      <c r="P3557">
        <f t="shared" si="111"/>
        <v>171.42857142857142</v>
      </c>
      <c r="Q3557" t="s">
        <v>8317</v>
      </c>
      <c r="R3557" t="s">
        <v>8318</v>
      </c>
    </row>
    <row r="3558" spans="1:18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110"/>
        <v>100.45454545454547</v>
      </c>
      <c r="P3558">
        <f t="shared" si="111"/>
        <v>110.5</v>
      </c>
      <c r="Q3558" t="s">
        <v>8317</v>
      </c>
      <c r="R3558" t="s">
        <v>8318</v>
      </c>
    </row>
    <row r="3559" spans="1:18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110"/>
        <v>100.03599999999999</v>
      </c>
      <c r="P3559">
        <f t="shared" si="111"/>
        <v>179.27598566308242</v>
      </c>
      <c r="Q3559" t="s">
        <v>8317</v>
      </c>
      <c r="R3559" t="s">
        <v>8318</v>
      </c>
    </row>
    <row r="3560" spans="1:18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110"/>
        <v>144</v>
      </c>
      <c r="P3560">
        <f t="shared" si="111"/>
        <v>22.90909090909091</v>
      </c>
      <c r="Q3560" t="s">
        <v>8317</v>
      </c>
      <c r="R3560" t="s">
        <v>8318</v>
      </c>
    </row>
    <row r="3561" spans="1:18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110"/>
        <v>103.49999999999999</v>
      </c>
      <c r="P3561">
        <f t="shared" si="111"/>
        <v>43.125</v>
      </c>
      <c r="Q3561" t="s">
        <v>8317</v>
      </c>
      <c r="R3561" t="s">
        <v>8318</v>
      </c>
    </row>
    <row r="3562" spans="1:18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110"/>
        <v>108.43750000000001</v>
      </c>
      <c r="P3562">
        <f t="shared" si="111"/>
        <v>46.891891891891895</v>
      </c>
      <c r="Q3562" t="s">
        <v>8317</v>
      </c>
      <c r="R3562" t="s">
        <v>8318</v>
      </c>
    </row>
    <row r="3563" spans="1:18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110"/>
        <v>102.4</v>
      </c>
      <c r="P3563">
        <f t="shared" si="111"/>
        <v>47.407407407407405</v>
      </c>
      <c r="Q3563" t="s">
        <v>8317</v>
      </c>
      <c r="R3563" t="s">
        <v>8318</v>
      </c>
    </row>
    <row r="3564" spans="1:18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110"/>
        <v>148.88888888888889</v>
      </c>
      <c r="P3564">
        <f t="shared" si="111"/>
        <v>15.129032258064516</v>
      </c>
      <c r="Q3564" t="s">
        <v>8317</v>
      </c>
      <c r="R3564" t="s">
        <v>8318</v>
      </c>
    </row>
    <row r="3565" spans="1:18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110"/>
        <v>105.49000000000002</v>
      </c>
      <c r="P3565">
        <f t="shared" si="111"/>
        <v>21.098000000000003</v>
      </c>
      <c r="Q3565" t="s">
        <v>8317</v>
      </c>
      <c r="R3565" t="s">
        <v>8318</v>
      </c>
    </row>
    <row r="3566" spans="1:18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110"/>
        <v>100.49999999999999</v>
      </c>
      <c r="P3566">
        <f t="shared" si="111"/>
        <v>59.117647058823529</v>
      </c>
      <c r="Q3566" t="s">
        <v>8317</v>
      </c>
      <c r="R3566" t="s">
        <v>8318</v>
      </c>
    </row>
    <row r="3567" spans="1:18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110"/>
        <v>130.55555555555557</v>
      </c>
      <c r="P3567">
        <f t="shared" si="111"/>
        <v>97.916666666666671</v>
      </c>
      <c r="Q3567" t="s">
        <v>8317</v>
      </c>
      <c r="R3567" t="s">
        <v>8318</v>
      </c>
    </row>
    <row r="3568" spans="1:18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110"/>
        <v>104.75000000000001</v>
      </c>
      <c r="P3568">
        <f t="shared" si="111"/>
        <v>55.131578947368418</v>
      </c>
      <c r="Q3568" t="s">
        <v>8317</v>
      </c>
      <c r="R3568" t="s">
        <v>8318</v>
      </c>
    </row>
    <row r="3569" spans="1:18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110"/>
        <v>108.80000000000001</v>
      </c>
      <c r="P3569">
        <f t="shared" si="111"/>
        <v>26.536585365853657</v>
      </c>
      <c r="Q3569" t="s">
        <v>8317</v>
      </c>
      <c r="R3569" t="s">
        <v>8318</v>
      </c>
    </row>
    <row r="3570" spans="1:18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110"/>
        <v>111.00000000000001</v>
      </c>
      <c r="P3570">
        <f t="shared" si="111"/>
        <v>58.421052631578945</v>
      </c>
      <c r="Q3570" t="s">
        <v>8317</v>
      </c>
      <c r="R3570" t="s">
        <v>8318</v>
      </c>
    </row>
    <row r="3571" spans="1:18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110"/>
        <v>100.47999999999999</v>
      </c>
      <c r="P3571">
        <f t="shared" si="111"/>
        <v>122.53658536585365</v>
      </c>
      <c r="Q3571" t="s">
        <v>8317</v>
      </c>
      <c r="R3571" t="s">
        <v>8318</v>
      </c>
    </row>
    <row r="3572" spans="1:18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110"/>
        <v>114.35</v>
      </c>
      <c r="P3572">
        <f t="shared" si="111"/>
        <v>87.961538461538467</v>
      </c>
      <c r="Q3572" t="s">
        <v>8317</v>
      </c>
      <c r="R3572" t="s">
        <v>8318</v>
      </c>
    </row>
    <row r="3573" spans="1:18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110"/>
        <v>122.06666666666666</v>
      </c>
      <c r="P3573">
        <f t="shared" si="111"/>
        <v>73.239999999999995</v>
      </c>
      <c r="Q3573" t="s">
        <v>8317</v>
      </c>
      <c r="R3573" t="s">
        <v>8318</v>
      </c>
    </row>
    <row r="3574" spans="1:18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110"/>
        <v>100</v>
      </c>
      <c r="P3574">
        <f t="shared" si="111"/>
        <v>55.555555555555557</v>
      </c>
      <c r="Q3574" t="s">
        <v>8317</v>
      </c>
      <c r="R3574" t="s">
        <v>8318</v>
      </c>
    </row>
    <row r="3575" spans="1:18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110"/>
        <v>102.8</v>
      </c>
      <c r="P3575">
        <f t="shared" si="111"/>
        <v>39.53846153846154</v>
      </c>
      <c r="Q3575" t="s">
        <v>8317</v>
      </c>
      <c r="R3575" t="s">
        <v>8318</v>
      </c>
    </row>
    <row r="3576" spans="1:18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110"/>
        <v>106.12068965517241</v>
      </c>
      <c r="P3576">
        <f t="shared" si="111"/>
        <v>136.77777777777777</v>
      </c>
      <c r="Q3576" t="s">
        <v>8317</v>
      </c>
      <c r="R3576" t="s">
        <v>8318</v>
      </c>
    </row>
    <row r="3577" spans="1:18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110"/>
        <v>101.33000000000001</v>
      </c>
      <c r="P3577">
        <f t="shared" si="111"/>
        <v>99.343137254901961</v>
      </c>
      <c r="Q3577" t="s">
        <v>8317</v>
      </c>
      <c r="R3577" t="s">
        <v>8318</v>
      </c>
    </row>
    <row r="3578" spans="1:18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110"/>
        <v>100</v>
      </c>
      <c r="P3578">
        <f t="shared" si="111"/>
        <v>20</v>
      </c>
      <c r="Q3578" t="s">
        <v>8317</v>
      </c>
      <c r="R3578" t="s">
        <v>8318</v>
      </c>
    </row>
    <row r="3579" spans="1:18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110"/>
        <v>130</v>
      </c>
      <c r="P3579">
        <f t="shared" si="111"/>
        <v>28.888888888888889</v>
      </c>
      <c r="Q3579" t="s">
        <v>8317</v>
      </c>
      <c r="R3579" t="s">
        <v>8318</v>
      </c>
    </row>
    <row r="3580" spans="1:18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110"/>
        <v>100.01333333333334</v>
      </c>
      <c r="P3580">
        <f t="shared" si="111"/>
        <v>40.545945945945945</v>
      </c>
      <c r="Q3580" t="s">
        <v>8317</v>
      </c>
      <c r="R3580" t="s">
        <v>8318</v>
      </c>
    </row>
    <row r="3581" spans="1:18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110"/>
        <v>100</v>
      </c>
      <c r="P3581">
        <f t="shared" si="111"/>
        <v>35.714285714285715</v>
      </c>
      <c r="Q3581" t="s">
        <v>8317</v>
      </c>
      <c r="R3581" t="s">
        <v>8318</v>
      </c>
    </row>
    <row r="3582" spans="1:18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110"/>
        <v>113.88888888888889</v>
      </c>
      <c r="P3582">
        <f t="shared" si="111"/>
        <v>37.962962962962962</v>
      </c>
      <c r="Q3582" t="s">
        <v>8317</v>
      </c>
      <c r="R3582" t="s">
        <v>8318</v>
      </c>
    </row>
    <row r="3583" spans="1:18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110"/>
        <v>100</v>
      </c>
      <c r="P3583">
        <f t="shared" si="111"/>
        <v>33.333333333333336</v>
      </c>
      <c r="Q3583" t="s">
        <v>8317</v>
      </c>
      <c r="R3583" t="s">
        <v>8318</v>
      </c>
    </row>
    <row r="3584" spans="1:18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110"/>
        <v>287</v>
      </c>
      <c r="P3584">
        <f t="shared" si="111"/>
        <v>58.571428571428569</v>
      </c>
      <c r="Q3584" t="s">
        <v>8317</v>
      </c>
      <c r="R3584" t="s">
        <v>8318</v>
      </c>
    </row>
    <row r="3585" spans="1:18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110"/>
        <v>108.5</v>
      </c>
      <c r="P3585">
        <f t="shared" si="111"/>
        <v>135.625</v>
      </c>
      <c r="Q3585" t="s">
        <v>8317</v>
      </c>
      <c r="R3585" t="s">
        <v>8318</v>
      </c>
    </row>
    <row r="3586" spans="1:18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110"/>
        <v>115.5</v>
      </c>
      <c r="P3586">
        <f t="shared" si="111"/>
        <v>30.9375</v>
      </c>
      <c r="Q3586" t="s">
        <v>8317</v>
      </c>
      <c r="R3586" t="s">
        <v>8318</v>
      </c>
    </row>
    <row r="3587" spans="1:18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112">E3587/D3587*100</f>
        <v>119.11764705882352</v>
      </c>
      <c r="P3587">
        <f t="shared" ref="P3587:P3650" si="113">E3587/L3587</f>
        <v>176.08695652173913</v>
      </c>
      <c r="Q3587" t="s">
        <v>8317</v>
      </c>
      <c r="R3587" t="s">
        <v>8318</v>
      </c>
    </row>
    <row r="3588" spans="1:18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112"/>
        <v>109.42666666666668</v>
      </c>
      <c r="P3588">
        <f t="shared" si="113"/>
        <v>151.9814814814815</v>
      </c>
      <c r="Q3588" t="s">
        <v>8317</v>
      </c>
      <c r="R3588" t="s">
        <v>8318</v>
      </c>
    </row>
    <row r="3589" spans="1:18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112"/>
        <v>126.6</v>
      </c>
      <c r="P3589">
        <f t="shared" si="113"/>
        <v>22.607142857142858</v>
      </c>
      <c r="Q3589" t="s">
        <v>8317</v>
      </c>
      <c r="R3589" t="s">
        <v>8318</v>
      </c>
    </row>
    <row r="3590" spans="1:18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112"/>
        <v>100.49999999999999</v>
      </c>
      <c r="P3590">
        <f t="shared" si="113"/>
        <v>18.272727272727273</v>
      </c>
      <c r="Q3590" t="s">
        <v>8317</v>
      </c>
      <c r="R3590" t="s">
        <v>8318</v>
      </c>
    </row>
    <row r="3591" spans="1:18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112"/>
        <v>127.49999999999999</v>
      </c>
      <c r="P3591">
        <f t="shared" si="113"/>
        <v>82.258064516129039</v>
      </c>
      <c r="Q3591" t="s">
        <v>8317</v>
      </c>
      <c r="R3591" t="s">
        <v>8318</v>
      </c>
    </row>
    <row r="3592" spans="1:18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112"/>
        <v>100.05999999999999</v>
      </c>
      <c r="P3592">
        <f t="shared" si="113"/>
        <v>68.534246575342465</v>
      </c>
      <c r="Q3592" t="s">
        <v>8317</v>
      </c>
      <c r="R3592" t="s">
        <v>8318</v>
      </c>
    </row>
    <row r="3593" spans="1:18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112"/>
        <v>175</v>
      </c>
      <c r="P3593">
        <f t="shared" si="113"/>
        <v>68.055555555555557</v>
      </c>
      <c r="Q3593" t="s">
        <v>8317</v>
      </c>
      <c r="R3593" t="s">
        <v>8318</v>
      </c>
    </row>
    <row r="3594" spans="1:18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112"/>
        <v>127.25</v>
      </c>
      <c r="P3594">
        <f t="shared" si="113"/>
        <v>72.714285714285708</v>
      </c>
      <c r="Q3594" t="s">
        <v>8317</v>
      </c>
      <c r="R3594" t="s">
        <v>8318</v>
      </c>
    </row>
    <row r="3595" spans="1:18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112"/>
        <v>110.63333333333334</v>
      </c>
      <c r="P3595">
        <f t="shared" si="113"/>
        <v>77.186046511627907</v>
      </c>
      <c r="Q3595" t="s">
        <v>8317</v>
      </c>
      <c r="R3595" t="s">
        <v>8318</v>
      </c>
    </row>
    <row r="3596" spans="1:18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112"/>
        <v>125.93749999999999</v>
      </c>
      <c r="P3596">
        <f t="shared" si="113"/>
        <v>55.972222222222221</v>
      </c>
      <c r="Q3596" t="s">
        <v>8317</v>
      </c>
      <c r="R3596" t="s">
        <v>8318</v>
      </c>
    </row>
    <row r="3597" spans="1:18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112"/>
        <v>118.5</v>
      </c>
      <c r="P3597">
        <f t="shared" si="113"/>
        <v>49.693548387096776</v>
      </c>
      <c r="Q3597" t="s">
        <v>8317</v>
      </c>
      <c r="R3597" t="s">
        <v>8318</v>
      </c>
    </row>
    <row r="3598" spans="1:18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112"/>
        <v>107.72727272727273</v>
      </c>
      <c r="P3598">
        <f t="shared" si="113"/>
        <v>79</v>
      </c>
      <c r="Q3598" t="s">
        <v>8317</v>
      </c>
      <c r="R3598" t="s">
        <v>8318</v>
      </c>
    </row>
    <row r="3599" spans="1:18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112"/>
        <v>102.60000000000001</v>
      </c>
      <c r="P3599">
        <f t="shared" si="113"/>
        <v>77.727272727272734</v>
      </c>
      <c r="Q3599" t="s">
        <v>8317</v>
      </c>
      <c r="R3599" t="s">
        <v>8318</v>
      </c>
    </row>
    <row r="3600" spans="1:18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112"/>
        <v>110.1</v>
      </c>
      <c r="P3600">
        <f t="shared" si="113"/>
        <v>40.777777777777779</v>
      </c>
      <c r="Q3600" t="s">
        <v>8317</v>
      </c>
      <c r="R3600" t="s">
        <v>8318</v>
      </c>
    </row>
    <row r="3601" spans="1:18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112"/>
        <v>202</v>
      </c>
      <c r="P3601">
        <f t="shared" si="113"/>
        <v>59.411764705882355</v>
      </c>
      <c r="Q3601" t="s">
        <v>8317</v>
      </c>
      <c r="R3601" t="s">
        <v>8318</v>
      </c>
    </row>
    <row r="3602" spans="1:18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112"/>
        <v>130</v>
      </c>
      <c r="P3602">
        <f t="shared" si="113"/>
        <v>3.25</v>
      </c>
      <c r="Q3602" t="s">
        <v>8317</v>
      </c>
      <c r="R3602" t="s">
        <v>8318</v>
      </c>
    </row>
    <row r="3603" spans="1:18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112"/>
        <v>104.35000000000001</v>
      </c>
      <c r="P3603">
        <f t="shared" si="113"/>
        <v>39.377358490566039</v>
      </c>
      <c r="Q3603" t="s">
        <v>8317</v>
      </c>
      <c r="R3603" t="s">
        <v>8318</v>
      </c>
    </row>
    <row r="3604" spans="1:18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112"/>
        <v>100.05</v>
      </c>
      <c r="P3604">
        <f t="shared" si="113"/>
        <v>81.673469387755105</v>
      </c>
      <c r="Q3604" t="s">
        <v>8317</v>
      </c>
      <c r="R3604" t="s">
        <v>8318</v>
      </c>
    </row>
    <row r="3605" spans="1:18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112"/>
        <v>170.66666666666669</v>
      </c>
      <c r="P3605">
        <f t="shared" si="113"/>
        <v>44.912280701754383</v>
      </c>
      <c r="Q3605" t="s">
        <v>8317</v>
      </c>
      <c r="R3605" t="s">
        <v>8318</v>
      </c>
    </row>
    <row r="3606" spans="1:18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112"/>
        <v>112.83333333333334</v>
      </c>
      <c r="P3606">
        <f t="shared" si="113"/>
        <v>49.05797101449275</v>
      </c>
      <c r="Q3606" t="s">
        <v>8317</v>
      </c>
      <c r="R3606" t="s">
        <v>8318</v>
      </c>
    </row>
    <row r="3607" spans="1:18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112"/>
        <v>184</v>
      </c>
      <c r="P3607">
        <f t="shared" si="113"/>
        <v>30.666666666666668</v>
      </c>
      <c r="Q3607" t="s">
        <v>8317</v>
      </c>
      <c r="R3607" t="s">
        <v>8318</v>
      </c>
    </row>
    <row r="3608" spans="1:18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112"/>
        <v>130.26666666666665</v>
      </c>
      <c r="P3608">
        <f t="shared" si="113"/>
        <v>61.0625</v>
      </c>
      <c r="Q3608" t="s">
        <v>8317</v>
      </c>
      <c r="R3608" t="s">
        <v>8318</v>
      </c>
    </row>
    <row r="3609" spans="1:18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112"/>
        <v>105.45454545454544</v>
      </c>
      <c r="P3609">
        <f t="shared" si="113"/>
        <v>29</v>
      </c>
      <c r="Q3609" t="s">
        <v>8317</v>
      </c>
      <c r="R3609" t="s">
        <v>8318</v>
      </c>
    </row>
    <row r="3610" spans="1:18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112"/>
        <v>100</v>
      </c>
      <c r="P3610">
        <f t="shared" si="113"/>
        <v>29.62962962962963</v>
      </c>
      <c r="Q3610" t="s">
        <v>8317</v>
      </c>
      <c r="R3610" t="s">
        <v>8318</v>
      </c>
    </row>
    <row r="3611" spans="1:18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112"/>
        <v>153.31632653061226</v>
      </c>
      <c r="P3611">
        <f t="shared" si="113"/>
        <v>143.0952380952381</v>
      </c>
      <c r="Q3611" t="s">
        <v>8317</v>
      </c>
      <c r="R3611" t="s">
        <v>8318</v>
      </c>
    </row>
    <row r="3612" spans="1:18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112"/>
        <v>162.30000000000001</v>
      </c>
      <c r="P3612">
        <f t="shared" si="113"/>
        <v>52.354838709677416</v>
      </c>
      <c r="Q3612" t="s">
        <v>8317</v>
      </c>
      <c r="R3612" t="s">
        <v>8318</v>
      </c>
    </row>
    <row r="3613" spans="1:18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112"/>
        <v>136</v>
      </c>
      <c r="P3613">
        <f t="shared" si="113"/>
        <v>66.666666666666671</v>
      </c>
      <c r="Q3613" t="s">
        <v>8317</v>
      </c>
      <c r="R3613" t="s">
        <v>8318</v>
      </c>
    </row>
    <row r="3614" spans="1:18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112"/>
        <v>144.4</v>
      </c>
      <c r="P3614">
        <f t="shared" si="113"/>
        <v>126.66666666666667</v>
      </c>
      <c r="Q3614" t="s">
        <v>8317</v>
      </c>
      <c r="R3614" t="s">
        <v>8318</v>
      </c>
    </row>
    <row r="3615" spans="1:18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112"/>
        <v>100</v>
      </c>
      <c r="P3615">
        <f t="shared" si="113"/>
        <v>62.5</v>
      </c>
      <c r="Q3615" t="s">
        <v>8317</v>
      </c>
      <c r="R3615" t="s">
        <v>8318</v>
      </c>
    </row>
    <row r="3616" spans="1:18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112"/>
        <v>100.8</v>
      </c>
      <c r="P3616">
        <f t="shared" si="113"/>
        <v>35.492957746478872</v>
      </c>
      <c r="Q3616" t="s">
        <v>8317</v>
      </c>
      <c r="R3616" t="s">
        <v>8318</v>
      </c>
    </row>
    <row r="3617" spans="1:18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112"/>
        <v>106.80000000000001</v>
      </c>
      <c r="P3617">
        <f t="shared" si="113"/>
        <v>37.083333333333336</v>
      </c>
      <c r="Q3617" t="s">
        <v>8317</v>
      </c>
      <c r="R3617" t="s">
        <v>8318</v>
      </c>
    </row>
    <row r="3618" spans="1:18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112"/>
        <v>124.8</v>
      </c>
      <c r="P3618">
        <f t="shared" si="113"/>
        <v>69.333333333333329</v>
      </c>
      <c r="Q3618" t="s">
        <v>8317</v>
      </c>
      <c r="R3618" t="s">
        <v>8318</v>
      </c>
    </row>
    <row r="3619" spans="1:18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112"/>
        <v>118.91891891891892</v>
      </c>
      <c r="P3619">
        <f t="shared" si="113"/>
        <v>17.254901960784313</v>
      </c>
      <c r="Q3619" t="s">
        <v>8317</v>
      </c>
      <c r="R3619" t="s">
        <v>8318</v>
      </c>
    </row>
    <row r="3620" spans="1:18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112"/>
        <v>101</v>
      </c>
      <c r="P3620">
        <f t="shared" si="113"/>
        <v>36.071428571428569</v>
      </c>
      <c r="Q3620" t="s">
        <v>8317</v>
      </c>
      <c r="R3620" t="s">
        <v>8318</v>
      </c>
    </row>
    <row r="3621" spans="1:18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112"/>
        <v>112.99999999999999</v>
      </c>
      <c r="P3621">
        <f t="shared" si="113"/>
        <v>66.470588235294116</v>
      </c>
      <c r="Q3621" t="s">
        <v>8317</v>
      </c>
      <c r="R3621" t="s">
        <v>8318</v>
      </c>
    </row>
    <row r="3622" spans="1:18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112"/>
        <v>105.19047619047619</v>
      </c>
      <c r="P3622">
        <f t="shared" si="113"/>
        <v>56.065989847715734</v>
      </c>
      <c r="Q3622" t="s">
        <v>8317</v>
      </c>
      <c r="R3622" t="s">
        <v>8318</v>
      </c>
    </row>
    <row r="3623" spans="1:18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112"/>
        <v>109.73333333333332</v>
      </c>
      <c r="P3623">
        <f t="shared" si="113"/>
        <v>47.028571428571432</v>
      </c>
      <c r="Q3623" t="s">
        <v>8317</v>
      </c>
      <c r="R3623" t="s">
        <v>8318</v>
      </c>
    </row>
    <row r="3624" spans="1:18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112"/>
        <v>100.099</v>
      </c>
      <c r="P3624">
        <f t="shared" si="113"/>
        <v>47.666190476190479</v>
      </c>
      <c r="Q3624" t="s">
        <v>8317</v>
      </c>
      <c r="R3624" t="s">
        <v>8318</v>
      </c>
    </row>
    <row r="3625" spans="1:18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112"/>
        <v>120</v>
      </c>
      <c r="P3625">
        <f t="shared" si="113"/>
        <v>88.235294117647058</v>
      </c>
      <c r="Q3625" t="s">
        <v>8317</v>
      </c>
      <c r="R3625" t="s">
        <v>8318</v>
      </c>
    </row>
    <row r="3626" spans="1:18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112"/>
        <v>104.93333333333332</v>
      </c>
      <c r="P3626">
        <f t="shared" si="113"/>
        <v>80.717948717948715</v>
      </c>
      <c r="Q3626" t="s">
        <v>8317</v>
      </c>
      <c r="R3626" t="s">
        <v>8318</v>
      </c>
    </row>
    <row r="3627" spans="1:18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112"/>
        <v>102.66666666666666</v>
      </c>
      <c r="P3627">
        <f t="shared" si="113"/>
        <v>39.487179487179489</v>
      </c>
      <c r="Q3627" t="s">
        <v>8317</v>
      </c>
      <c r="R3627" t="s">
        <v>8318</v>
      </c>
    </row>
    <row r="3628" spans="1:18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112"/>
        <v>101.82500000000002</v>
      </c>
      <c r="P3628">
        <f t="shared" si="113"/>
        <v>84.854166666666671</v>
      </c>
      <c r="Q3628" t="s">
        <v>8317</v>
      </c>
      <c r="R3628" t="s">
        <v>8318</v>
      </c>
    </row>
    <row r="3629" spans="1:18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112"/>
        <v>100</v>
      </c>
      <c r="P3629">
        <f t="shared" si="113"/>
        <v>68.965517241379317</v>
      </c>
      <c r="Q3629" t="s">
        <v>8317</v>
      </c>
      <c r="R3629" t="s">
        <v>8318</v>
      </c>
    </row>
    <row r="3630" spans="1:18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112"/>
        <v>0</v>
      </c>
      <c r="P3630" t="e">
        <f t="shared" si="113"/>
        <v>#DIV/0!</v>
      </c>
      <c r="Q3630" t="s">
        <v>8317</v>
      </c>
      <c r="R3630" t="s">
        <v>8359</v>
      </c>
    </row>
    <row r="3631" spans="1:18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112"/>
        <v>1.9999999999999998E-4</v>
      </c>
      <c r="P3631">
        <f t="shared" si="113"/>
        <v>1</v>
      </c>
      <c r="Q3631" t="s">
        <v>8317</v>
      </c>
      <c r="R3631" t="s">
        <v>8359</v>
      </c>
    </row>
    <row r="3632" spans="1:18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112"/>
        <v>3.3333333333333333E-2</v>
      </c>
      <c r="P3632">
        <f t="shared" si="113"/>
        <v>1</v>
      </c>
      <c r="Q3632" t="s">
        <v>8317</v>
      </c>
      <c r="R3632" t="s">
        <v>8359</v>
      </c>
    </row>
    <row r="3633" spans="1:18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112"/>
        <v>51.023391812865491</v>
      </c>
      <c r="P3633">
        <f t="shared" si="113"/>
        <v>147.88135593220338</v>
      </c>
      <c r="Q3633" t="s">
        <v>8317</v>
      </c>
      <c r="R3633" t="s">
        <v>8359</v>
      </c>
    </row>
    <row r="3634" spans="1:18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112"/>
        <v>20</v>
      </c>
      <c r="P3634">
        <f t="shared" si="113"/>
        <v>100</v>
      </c>
      <c r="Q3634" t="s">
        <v>8317</v>
      </c>
      <c r="R3634" t="s">
        <v>8359</v>
      </c>
    </row>
    <row r="3635" spans="1:18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112"/>
        <v>35.24</v>
      </c>
      <c r="P3635">
        <f t="shared" si="113"/>
        <v>56.838709677419352</v>
      </c>
      <c r="Q3635" t="s">
        <v>8317</v>
      </c>
      <c r="R3635" t="s">
        <v>8359</v>
      </c>
    </row>
    <row r="3636" spans="1:18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112"/>
        <v>4.246666666666667</v>
      </c>
      <c r="P3636">
        <f t="shared" si="113"/>
        <v>176.94444444444446</v>
      </c>
      <c r="Q3636" t="s">
        <v>8317</v>
      </c>
      <c r="R3636" t="s">
        <v>8359</v>
      </c>
    </row>
    <row r="3637" spans="1:18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112"/>
        <v>36.457142857142856</v>
      </c>
      <c r="P3637">
        <f t="shared" si="113"/>
        <v>127.6</v>
      </c>
      <c r="Q3637" t="s">
        <v>8317</v>
      </c>
      <c r="R3637" t="s">
        <v>8359</v>
      </c>
    </row>
    <row r="3638" spans="1:18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112"/>
        <v>0</v>
      </c>
      <c r="P3638" t="e">
        <f t="shared" si="113"/>
        <v>#DIV/0!</v>
      </c>
      <c r="Q3638" t="s">
        <v>8317</v>
      </c>
      <c r="R3638" t="s">
        <v>8359</v>
      </c>
    </row>
    <row r="3639" spans="1:18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112"/>
        <v>30.866666666666664</v>
      </c>
      <c r="P3639">
        <f t="shared" si="113"/>
        <v>66.142857142857139</v>
      </c>
      <c r="Q3639" t="s">
        <v>8317</v>
      </c>
      <c r="R3639" t="s">
        <v>8359</v>
      </c>
    </row>
    <row r="3640" spans="1:18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112"/>
        <v>6.5454545454545459</v>
      </c>
      <c r="P3640">
        <f t="shared" si="113"/>
        <v>108</v>
      </c>
      <c r="Q3640" t="s">
        <v>8317</v>
      </c>
      <c r="R3640" t="s">
        <v>8359</v>
      </c>
    </row>
    <row r="3641" spans="1:18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112"/>
        <v>4.0000000000000001E-3</v>
      </c>
      <c r="P3641">
        <f t="shared" si="113"/>
        <v>1</v>
      </c>
      <c r="Q3641" t="s">
        <v>8317</v>
      </c>
      <c r="R3641" t="s">
        <v>8359</v>
      </c>
    </row>
    <row r="3642" spans="1:18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112"/>
        <v>5.5</v>
      </c>
      <c r="P3642">
        <f t="shared" si="113"/>
        <v>18.333333333333332</v>
      </c>
      <c r="Q3642" t="s">
        <v>8317</v>
      </c>
      <c r="R3642" t="s">
        <v>8359</v>
      </c>
    </row>
    <row r="3643" spans="1:18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112"/>
        <v>0</v>
      </c>
      <c r="P3643" t="e">
        <f t="shared" si="113"/>
        <v>#DIV/0!</v>
      </c>
      <c r="Q3643" t="s">
        <v>8317</v>
      </c>
      <c r="R3643" t="s">
        <v>8359</v>
      </c>
    </row>
    <row r="3644" spans="1:18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112"/>
        <v>2.1428571428571428</v>
      </c>
      <c r="P3644">
        <f t="shared" si="113"/>
        <v>7.5</v>
      </c>
      <c r="Q3644" t="s">
        <v>8317</v>
      </c>
      <c r="R3644" t="s">
        <v>8359</v>
      </c>
    </row>
    <row r="3645" spans="1:18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112"/>
        <v>0</v>
      </c>
      <c r="P3645" t="e">
        <f t="shared" si="113"/>
        <v>#DIV/0!</v>
      </c>
      <c r="Q3645" t="s">
        <v>8317</v>
      </c>
      <c r="R3645" t="s">
        <v>8359</v>
      </c>
    </row>
    <row r="3646" spans="1:18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112"/>
        <v>16.420000000000002</v>
      </c>
      <c r="P3646">
        <f t="shared" si="113"/>
        <v>68.416666666666671</v>
      </c>
      <c r="Q3646" t="s">
        <v>8317</v>
      </c>
      <c r="R3646" t="s">
        <v>8359</v>
      </c>
    </row>
    <row r="3647" spans="1:18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112"/>
        <v>0.1</v>
      </c>
      <c r="P3647">
        <f t="shared" si="113"/>
        <v>1</v>
      </c>
      <c r="Q3647" t="s">
        <v>8317</v>
      </c>
      <c r="R3647" t="s">
        <v>8359</v>
      </c>
    </row>
    <row r="3648" spans="1:18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112"/>
        <v>4.8099999999999996</v>
      </c>
      <c r="P3648">
        <f t="shared" si="113"/>
        <v>60.125</v>
      </c>
      <c r="Q3648" t="s">
        <v>8317</v>
      </c>
      <c r="R3648" t="s">
        <v>8359</v>
      </c>
    </row>
    <row r="3649" spans="1:18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112"/>
        <v>6</v>
      </c>
      <c r="P3649">
        <f t="shared" si="113"/>
        <v>15</v>
      </c>
      <c r="Q3649" t="s">
        <v>8317</v>
      </c>
      <c r="R3649" t="s">
        <v>8359</v>
      </c>
    </row>
    <row r="3650" spans="1:18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112"/>
        <v>100.38249999999999</v>
      </c>
      <c r="P3650">
        <f t="shared" si="113"/>
        <v>550.04109589041093</v>
      </c>
      <c r="Q3650" t="s">
        <v>8317</v>
      </c>
      <c r="R3650" t="s">
        <v>8318</v>
      </c>
    </row>
    <row r="3651" spans="1:18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114">E3651/D3651*100</f>
        <v>104</v>
      </c>
      <c r="P3651">
        <f t="shared" ref="P3651:P3714" si="115">E3651/L3651</f>
        <v>97.5</v>
      </c>
      <c r="Q3651" t="s">
        <v>8317</v>
      </c>
      <c r="R3651" t="s">
        <v>8318</v>
      </c>
    </row>
    <row r="3652" spans="1:18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114"/>
        <v>100</v>
      </c>
      <c r="P3652">
        <f t="shared" si="115"/>
        <v>29.411764705882351</v>
      </c>
      <c r="Q3652" t="s">
        <v>8317</v>
      </c>
      <c r="R3652" t="s">
        <v>8318</v>
      </c>
    </row>
    <row r="3653" spans="1:18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114"/>
        <v>104</v>
      </c>
      <c r="P3653">
        <f t="shared" si="115"/>
        <v>57.777777777777779</v>
      </c>
      <c r="Q3653" t="s">
        <v>8317</v>
      </c>
      <c r="R3653" t="s">
        <v>8318</v>
      </c>
    </row>
    <row r="3654" spans="1:18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114"/>
        <v>250.66666666666669</v>
      </c>
      <c r="P3654">
        <f t="shared" si="115"/>
        <v>44.235294117647058</v>
      </c>
      <c r="Q3654" t="s">
        <v>8317</v>
      </c>
      <c r="R3654" t="s">
        <v>8318</v>
      </c>
    </row>
    <row r="3655" spans="1:18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114"/>
        <v>100.49999999999999</v>
      </c>
      <c r="P3655">
        <f t="shared" si="115"/>
        <v>60.909090909090907</v>
      </c>
      <c r="Q3655" t="s">
        <v>8317</v>
      </c>
      <c r="R3655" t="s">
        <v>8318</v>
      </c>
    </row>
    <row r="3656" spans="1:18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114"/>
        <v>174.4</v>
      </c>
      <c r="P3656">
        <f t="shared" si="115"/>
        <v>68.84210526315789</v>
      </c>
      <c r="Q3656" t="s">
        <v>8317</v>
      </c>
      <c r="R3656" t="s">
        <v>8318</v>
      </c>
    </row>
    <row r="3657" spans="1:18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114"/>
        <v>116.26</v>
      </c>
      <c r="P3657">
        <f t="shared" si="115"/>
        <v>73.582278481012665</v>
      </c>
      <c r="Q3657" t="s">
        <v>8317</v>
      </c>
      <c r="R3657" t="s">
        <v>8318</v>
      </c>
    </row>
    <row r="3658" spans="1:18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114"/>
        <v>105.82000000000001</v>
      </c>
      <c r="P3658">
        <f t="shared" si="115"/>
        <v>115.02173913043478</v>
      </c>
      <c r="Q3658" t="s">
        <v>8317</v>
      </c>
      <c r="R3658" t="s">
        <v>8318</v>
      </c>
    </row>
    <row r="3659" spans="1:18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114"/>
        <v>110.75</v>
      </c>
      <c r="P3659">
        <f t="shared" si="115"/>
        <v>110.75</v>
      </c>
      <c r="Q3659" t="s">
        <v>8317</v>
      </c>
      <c r="R3659" t="s">
        <v>8318</v>
      </c>
    </row>
    <row r="3660" spans="1:18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114"/>
        <v>100.66666666666666</v>
      </c>
      <c r="P3660">
        <f t="shared" si="115"/>
        <v>75.5</v>
      </c>
      <c r="Q3660" t="s">
        <v>8317</v>
      </c>
      <c r="R3660" t="s">
        <v>8318</v>
      </c>
    </row>
    <row r="3661" spans="1:18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114"/>
        <v>102.03333333333333</v>
      </c>
      <c r="P3661">
        <f t="shared" si="115"/>
        <v>235.46153846153845</v>
      </c>
      <c r="Q3661" t="s">
        <v>8317</v>
      </c>
      <c r="R3661" t="s">
        <v>8318</v>
      </c>
    </row>
    <row r="3662" spans="1:18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114"/>
        <v>100</v>
      </c>
      <c r="P3662">
        <f t="shared" si="115"/>
        <v>11.363636363636363</v>
      </c>
      <c r="Q3662" t="s">
        <v>8317</v>
      </c>
      <c r="R3662" t="s">
        <v>8318</v>
      </c>
    </row>
    <row r="3663" spans="1:18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114"/>
        <v>111.00000000000001</v>
      </c>
      <c r="P3663">
        <f t="shared" si="115"/>
        <v>92.5</v>
      </c>
      <c r="Q3663" t="s">
        <v>8317</v>
      </c>
      <c r="R3663" t="s">
        <v>8318</v>
      </c>
    </row>
    <row r="3664" spans="1:18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114"/>
        <v>101.42500000000001</v>
      </c>
      <c r="P3664">
        <f t="shared" si="115"/>
        <v>202.85</v>
      </c>
      <c r="Q3664" t="s">
        <v>8317</v>
      </c>
      <c r="R3664" t="s">
        <v>8318</v>
      </c>
    </row>
    <row r="3665" spans="1:18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114"/>
        <v>104</v>
      </c>
      <c r="P3665">
        <f t="shared" si="115"/>
        <v>26</v>
      </c>
      <c r="Q3665" t="s">
        <v>8317</v>
      </c>
      <c r="R3665" t="s">
        <v>8318</v>
      </c>
    </row>
    <row r="3666" spans="1:18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114"/>
        <v>109.375</v>
      </c>
      <c r="P3666">
        <f t="shared" si="115"/>
        <v>46.05263157894737</v>
      </c>
      <c r="Q3666" t="s">
        <v>8317</v>
      </c>
      <c r="R3666" t="s">
        <v>8318</v>
      </c>
    </row>
    <row r="3667" spans="1:18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114"/>
        <v>115.16129032258064</v>
      </c>
      <c r="P3667">
        <f t="shared" si="115"/>
        <v>51</v>
      </c>
      <c r="Q3667" t="s">
        <v>8317</v>
      </c>
      <c r="R3667" t="s">
        <v>8318</v>
      </c>
    </row>
    <row r="3668" spans="1:18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114"/>
        <v>100</v>
      </c>
      <c r="P3668">
        <f t="shared" si="115"/>
        <v>31.578947368421051</v>
      </c>
      <c r="Q3668" t="s">
        <v>8317</v>
      </c>
      <c r="R3668" t="s">
        <v>8318</v>
      </c>
    </row>
    <row r="3669" spans="1:18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114"/>
        <v>103.17033333333335</v>
      </c>
      <c r="P3669">
        <f t="shared" si="115"/>
        <v>53.363965517241382</v>
      </c>
      <c r="Q3669" t="s">
        <v>8317</v>
      </c>
      <c r="R3669" t="s">
        <v>8318</v>
      </c>
    </row>
    <row r="3670" spans="1:18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114"/>
        <v>103.49999999999999</v>
      </c>
      <c r="P3670">
        <f t="shared" si="115"/>
        <v>36.964285714285715</v>
      </c>
      <c r="Q3670" t="s">
        <v>8317</v>
      </c>
      <c r="R3670" t="s">
        <v>8318</v>
      </c>
    </row>
    <row r="3671" spans="1:18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114"/>
        <v>138.19999999999999</v>
      </c>
      <c r="P3671">
        <f t="shared" si="115"/>
        <v>81.294117647058826</v>
      </c>
      <c r="Q3671" t="s">
        <v>8317</v>
      </c>
      <c r="R3671" t="s">
        <v>8318</v>
      </c>
    </row>
    <row r="3672" spans="1:18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114"/>
        <v>109.54545454545455</v>
      </c>
      <c r="P3672">
        <f t="shared" si="115"/>
        <v>20.083333333333332</v>
      </c>
      <c r="Q3672" t="s">
        <v>8317</v>
      </c>
      <c r="R3672" t="s">
        <v>8318</v>
      </c>
    </row>
    <row r="3673" spans="1:18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114"/>
        <v>100.85714285714286</v>
      </c>
      <c r="P3673">
        <f t="shared" si="115"/>
        <v>88.25</v>
      </c>
      <c r="Q3673" t="s">
        <v>8317</v>
      </c>
      <c r="R3673" t="s">
        <v>8318</v>
      </c>
    </row>
    <row r="3674" spans="1:18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114"/>
        <v>101.53333333333335</v>
      </c>
      <c r="P3674">
        <f t="shared" si="115"/>
        <v>53.438596491228068</v>
      </c>
      <c r="Q3674" t="s">
        <v>8317</v>
      </c>
      <c r="R3674" t="s">
        <v>8318</v>
      </c>
    </row>
    <row r="3675" spans="1:18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114"/>
        <v>113.625</v>
      </c>
      <c r="P3675">
        <f t="shared" si="115"/>
        <v>39.868421052631582</v>
      </c>
      <c r="Q3675" t="s">
        <v>8317</v>
      </c>
      <c r="R3675" t="s">
        <v>8318</v>
      </c>
    </row>
    <row r="3676" spans="1:18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114"/>
        <v>100</v>
      </c>
      <c r="P3676">
        <f t="shared" si="115"/>
        <v>145.16129032258064</v>
      </c>
      <c r="Q3676" t="s">
        <v>8317</v>
      </c>
      <c r="R3676" t="s">
        <v>8318</v>
      </c>
    </row>
    <row r="3677" spans="1:18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114"/>
        <v>140</v>
      </c>
      <c r="P3677">
        <f t="shared" si="115"/>
        <v>23.333333333333332</v>
      </c>
      <c r="Q3677" t="s">
        <v>8317</v>
      </c>
      <c r="R3677" t="s">
        <v>8318</v>
      </c>
    </row>
    <row r="3678" spans="1:18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114"/>
        <v>128.75</v>
      </c>
      <c r="P3678">
        <f t="shared" si="115"/>
        <v>64.375</v>
      </c>
      <c r="Q3678" t="s">
        <v>8317</v>
      </c>
      <c r="R3678" t="s">
        <v>8318</v>
      </c>
    </row>
    <row r="3679" spans="1:18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114"/>
        <v>102.90416666666667</v>
      </c>
      <c r="P3679">
        <f t="shared" si="115"/>
        <v>62.052763819095475</v>
      </c>
      <c r="Q3679" t="s">
        <v>8317</v>
      </c>
      <c r="R3679" t="s">
        <v>8318</v>
      </c>
    </row>
    <row r="3680" spans="1:18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114"/>
        <v>102.49999999999999</v>
      </c>
      <c r="P3680">
        <f t="shared" si="115"/>
        <v>66.129032258064512</v>
      </c>
      <c r="Q3680" t="s">
        <v>8317</v>
      </c>
      <c r="R3680" t="s">
        <v>8318</v>
      </c>
    </row>
    <row r="3681" spans="1:18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114"/>
        <v>110.1</v>
      </c>
      <c r="P3681">
        <f t="shared" si="115"/>
        <v>73.400000000000006</v>
      </c>
      <c r="Q3681" t="s">
        <v>8317</v>
      </c>
      <c r="R3681" t="s">
        <v>8318</v>
      </c>
    </row>
    <row r="3682" spans="1:18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114"/>
        <v>112.76666666666667</v>
      </c>
      <c r="P3682">
        <f t="shared" si="115"/>
        <v>99.5</v>
      </c>
      <c r="Q3682" t="s">
        <v>8317</v>
      </c>
      <c r="R3682" t="s">
        <v>8318</v>
      </c>
    </row>
    <row r="3683" spans="1:18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114"/>
        <v>111.9</v>
      </c>
      <c r="P3683">
        <f t="shared" si="115"/>
        <v>62.166666666666664</v>
      </c>
      <c r="Q3683" t="s">
        <v>8317</v>
      </c>
      <c r="R3683" t="s">
        <v>8318</v>
      </c>
    </row>
    <row r="3684" spans="1:18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114"/>
        <v>139.19999999999999</v>
      </c>
      <c r="P3684">
        <f t="shared" si="115"/>
        <v>62.328358208955223</v>
      </c>
      <c r="Q3684" t="s">
        <v>8317</v>
      </c>
      <c r="R3684" t="s">
        <v>8318</v>
      </c>
    </row>
    <row r="3685" spans="1:18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114"/>
        <v>110.85714285714286</v>
      </c>
      <c r="P3685">
        <f t="shared" si="115"/>
        <v>58.787878787878789</v>
      </c>
      <c r="Q3685" t="s">
        <v>8317</v>
      </c>
      <c r="R3685" t="s">
        <v>8318</v>
      </c>
    </row>
    <row r="3686" spans="1:18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114"/>
        <v>139.06666666666666</v>
      </c>
      <c r="P3686">
        <f t="shared" si="115"/>
        <v>45.347826086956523</v>
      </c>
      <c r="Q3686" t="s">
        <v>8317</v>
      </c>
      <c r="R3686" t="s">
        <v>8318</v>
      </c>
    </row>
    <row r="3687" spans="1:18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114"/>
        <v>105.69999999999999</v>
      </c>
      <c r="P3687">
        <f t="shared" si="115"/>
        <v>41.944444444444443</v>
      </c>
      <c r="Q3687" t="s">
        <v>8317</v>
      </c>
      <c r="R3687" t="s">
        <v>8318</v>
      </c>
    </row>
    <row r="3688" spans="1:18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114"/>
        <v>101.42857142857142</v>
      </c>
      <c r="P3688">
        <f t="shared" si="115"/>
        <v>59.166666666666664</v>
      </c>
      <c r="Q3688" t="s">
        <v>8317</v>
      </c>
      <c r="R3688" t="s">
        <v>8318</v>
      </c>
    </row>
    <row r="3689" spans="1:18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114"/>
        <v>100.245</v>
      </c>
      <c r="P3689">
        <f t="shared" si="115"/>
        <v>200.49</v>
      </c>
      <c r="Q3689" t="s">
        <v>8317</v>
      </c>
      <c r="R3689" t="s">
        <v>8318</v>
      </c>
    </row>
    <row r="3690" spans="1:18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114"/>
        <v>109.16666666666666</v>
      </c>
      <c r="P3690">
        <f t="shared" si="115"/>
        <v>83.974358974358978</v>
      </c>
      <c r="Q3690" t="s">
        <v>8317</v>
      </c>
      <c r="R3690" t="s">
        <v>8318</v>
      </c>
    </row>
    <row r="3691" spans="1:18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114"/>
        <v>118.33333333333333</v>
      </c>
      <c r="P3691">
        <f t="shared" si="115"/>
        <v>57.258064516129032</v>
      </c>
      <c r="Q3691" t="s">
        <v>8317</v>
      </c>
      <c r="R3691" t="s">
        <v>8318</v>
      </c>
    </row>
    <row r="3692" spans="1:18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114"/>
        <v>120</v>
      </c>
      <c r="P3692">
        <f t="shared" si="115"/>
        <v>58.064516129032256</v>
      </c>
      <c r="Q3692" t="s">
        <v>8317</v>
      </c>
      <c r="R3692" t="s">
        <v>8318</v>
      </c>
    </row>
    <row r="3693" spans="1:18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114"/>
        <v>127.96000000000001</v>
      </c>
      <c r="P3693">
        <f t="shared" si="115"/>
        <v>186.80291970802921</v>
      </c>
      <c r="Q3693" t="s">
        <v>8317</v>
      </c>
      <c r="R3693" t="s">
        <v>8318</v>
      </c>
    </row>
    <row r="3694" spans="1:18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114"/>
        <v>126</v>
      </c>
      <c r="P3694">
        <f t="shared" si="115"/>
        <v>74.117647058823536</v>
      </c>
      <c r="Q3694" t="s">
        <v>8317</v>
      </c>
      <c r="R3694" t="s">
        <v>8318</v>
      </c>
    </row>
    <row r="3695" spans="1:18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114"/>
        <v>129.12912912912913</v>
      </c>
      <c r="P3695">
        <f t="shared" si="115"/>
        <v>30.714285714285715</v>
      </c>
      <c r="Q3695" t="s">
        <v>8317</v>
      </c>
      <c r="R3695" t="s">
        <v>8318</v>
      </c>
    </row>
    <row r="3696" spans="1:18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114"/>
        <v>107.42857142857143</v>
      </c>
      <c r="P3696">
        <f t="shared" si="115"/>
        <v>62.666666666666664</v>
      </c>
      <c r="Q3696" t="s">
        <v>8317</v>
      </c>
      <c r="R3696" t="s">
        <v>8318</v>
      </c>
    </row>
    <row r="3697" spans="1:18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114"/>
        <v>100.125</v>
      </c>
      <c r="P3697">
        <f t="shared" si="115"/>
        <v>121.36363636363636</v>
      </c>
      <c r="Q3697" t="s">
        <v>8317</v>
      </c>
      <c r="R3697" t="s">
        <v>8318</v>
      </c>
    </row>
    <row r="3698" spans="1:18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114"/>
        <v>155</v>
      </c>
      <c r="P3698">
        <f t="shared" si="115"/>
        <v>39.743589743589745</v>
      </c>
      <c r="Q3698" t="s">
        <v>8317</v>
      </c>
      <c r="R3698" t="s">
        <v>8318</v>
      </c>
    </row>
    <row r="3699" spans="1:18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114"/>
        <v>108</v>
      </c>
      <c r="P3699">
        <f t="shared" si="115"/>
        <v>72</v>
      </c>
      <c r="Q3699" t="s">
        <v>8317</v>
      </c>
      <c r="R3699" t="s">
        <v>8318</v>
      </c>
    </row>
    <row r="3700" spans="1:18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114"/>
        <v>110.52</v>
      </c>
      <c r="P3700">
        <f t="shared" si="115"/>
        <v>40.632352941176471</v>
      </c>
      <c r="Q3700" t="s">
        <v>8317</v>
      </c>
      <c r="R3700" t="s">
        <v>8318</v>
      </c>
    </row>
    <row r="3701" spans="1:18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114"/>
        <v>100.8</v>
      </c>
      <c r="P3701">
        <f t="shared" si="115"/>
        <v>63</v>
      </c>
      <c r="Q3701" t="s">
        <v>8317</v>
      </c>
      <c r="R3701" t="s">
        <v>8318</v>
      </c>
    </row>
    <row r="3702" spans="1:18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114"/>
        <v>121.2</v>
      </c>
      <c r="P3702">
        <f t="shared" si="115"/>
        <v>33.666666666666664</v>
      </c>
      <c r="Q3702" t="s">
        <v>8317</v>
      </c>
      <c r="R3702" t="s">
        <v>8318</v>
      </c>
    </row>
    <row r="3703" spans="1:18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114"/>
        <v>100.33333333333334</v>
      </c>
      <c r="P3703">
        <f t="shared" si="115"/>
        <v>38.589743589743591</v>
      </c>
      <c r="Q3703" t="s">
        <v>8317</v>
      </c>
      <c r="R3703" t="s">
        <v>8318</v>
      </c>
    </row>
    <row r="3704" spans="1:18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114"/>
        <v>109.16666666666666</v>
      </c>
      <c r="P3704">
        <f t="shared" si="115"/>
        <v>155.95238095238096</v>
      </c>
      <c r="Q3704" t="s">
        <v>8317</v>
      </c>
      <c r="R3704" t="s">
        <v>8318</v>
      </c>
    </row>
    <row r="3705" spans="1:18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114"/>
        <v>123.42857142857142</v>
      </c>
      <c r="P3705">
        <f t="shared" si="115"/>
        <v>43.2</v>
      </c>
      <c r="Q3705" t="s">
        <v>8317</v>
      </c>
      <c r="R3705" t="s">
        <v>8318</v>
      </c>
    </row>
    <row r="3706" spans="1:18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114"/>
        <v>136.33666666666667</v>
      </c>
      <c r="P3706">
        <f t="shared" si="115"/>
        <v>15.148518518518518</v>
      </c>
      <c r="Q3706" t="s">
        <v>8317</v>
      </c>
      <c r="R3706" t="s">
        <v>8318</v>
      </c>
    </row>
    <row r="3707" spans="1:18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114"/>
        <v>103.46657233816768</v>
      </c>
      <c r="P3707">
        <f t="shared" si="115"/>
        <v>83.571428571428569</v>
      </c>
      <c r="Q3707" t="s">
        <v>8317</v>
      </c>
      <c r="R3707" t="s">
        <v>8318</v>
      </c>
    </row>
    <row r="3708" spans="1:18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114"/>
        <v>121.33333333333334</v>
      </c>
      <c r="P3708">
        <f t="shared" si="115"/>
        <v>140</v>
      </c>
      <c r="Q3708" t="s">
        <v>8317</v>
      </c>
      <c r="R3708" t="s">
        <v>8318</v>
      </c>
    </row>
    <row r="3709" spans="1:18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114"/>
        <v>186</v>
      </c>
      <c r="P3709">
        <f t="shared" si="115"/>
        <v>80.869565217391298</v>
      </c>
      <c r="Q3709" t="s">
        <v>8317</v>
      </c>
      <c r="R3709" t="s">
        <v>8318</v>
      </c>
    </row>
    <row r="3710" spans="1:18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114"/>
        <v>300</v>
      </c>
      <c r="P3710">
        <f t="shared" si="115"/>
        <v>53.846153846153847</v>
      </c>
      <c r="Q3710" t="s">
        <v>8317</v>
      </c>
      <c r="R3710" t="s">
        <v>8318</v>
      </c>
    </row>
    <row r="3711" spans="1:18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114"/>
        <v>108.25</v>
      </c>
      <c r="P3711">
        <f t="shared" si="115"/>
        <v>30.928571428571427</v>
      </c>
      <c r="Q3711" t="s">
        <v>8317</v>
      </c>
      <c r="R3711" t="s">
        <v>8318</v>
      </c>
    </row>
    <row r="3712" spans="1:18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114"/>
        <v>141.15384615384616</v>
      </c>
      <c r="P3712">
        <f t="shared" si="115"/>
        <v>67.962962962962962</v>
      </c>
      <c r="Q3712" t="s">
        <v>8317</v>
      </c>
      <c r="R3712" t="s">
        <v>8318</v>
      </c>
    </row>
    <row r="3713" spans="1:18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114"/>
        <v>113.99999999999999</v>
      </c>
      <c r="P3713">
        <f t="shared" si="115"/>
        <v>27.142857142857142</v>
      </c>
      <c r="Q3713" t="s">
        <v>8317</v>
      </c>
      <c r="R3713" t="s">
        <v>8318</v>
      </c>
    </row>
    <row r="3714" spans="1:18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114"/>
        <v>153.73333333333335</v>
      </c>
      <c r="P3714">
        <f t="shared" si="115"/>
        <v>110.86538461538461</v>
      </c>
      <c r="Q3714" t="s">
        <v>8317</v>
      </c>
      <c r="R3714" t="s">
        <v>8318</v>
      </c>
    </row>
    <row r="3715" spans="1:18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116">E3715/D3715*100</f>
        <v>101.49999999999999</v>
      </c>
      <c r="P3715">
        <f t="shared" ref="P3715:P3778" si="117">E3715/L3715</f>
        <v>106.84210526315789</v>
      </c>
      <c r="Q3715" t="s">
        <v>8317</v>
      </c>
      <c r="R3715" t="s">
        <v>8318</v>
      </c>
    </row>
    <row r="3716" spans="1:18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116"/>
        <v>102.35000000000001</v>
      </c>
      <c r="P3716">
        <f t="shared" si="117"/>
        <v>105.51546391752578</v>
      </c>
      <c r="Q3716" t="s">
        <v>8317</v>
      </c>
      <c r="R3716" t="s">
        <v>8318</v>
      </c>
    </row>
    <row r="3717" spans="1:18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116"/>
        <v>102.57142857142858</v>
      </c>
      <c r="P3717">
        <f t="shared" si="117"/>
        <v>132.96296296296296</v>
      </c>
      <c r="Q3717" t="s">
        <v>8317</v>
      </c>
      <c r="R3717" t="s">
        <v>8318</v>
      </c>
    </row>
    <row r="3718" spans="1:18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116"/>
        <v>155.75</v>
      </c>
      <c r="P3718">
        <f t="shared" si="117"/>
        <v>51.916666666666664</v>
      </c>
      <c r="Q3718" t="s">
        <v>8317</v>
      </c>
      <c r="R3718" t="s">
        <v>8318</v>
      </c>
    </row>
    <row r="3719" spans="1:18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116"/>
        <v>100.75</v>
      </c>
      <c r="P3719">
        <f t="shared" si="117"/>
        <v>310</v>
      </c>
      <c r="Q3719" t="s">
        <v>8317</v>
      </c>
      <c r="R3719" t="s">
        <v>8318</v>
      </c>
    </row>
    <row r="3720" spans="1:18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116"/>
        <v>239.4</v>
      </c>
      <c r="P3720">
        <f t="shared" si="117"/>
        <v>26.021739130434781</v>
      </c>
      <c r="Q3720" t="s">
        <v>8317</v>
      </c>
      <c r="R3720" t="s">
        <v>8318</v>
      </c>
    </row>
    <row r="3721" spans="1:18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116"/>
        <v>210</v>
      </c>
      <c r="P3721">
        <f t="shared" si="117"/>
        <v>105</v>
      </c>
      <c r="Q3721" t="s">
        <v>8317</v>
      </c>
      <c r="R3721" t="s">
        <v>8318</v>
      </c>
    </row>
    <row r="3722" spans="1:18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116"/>
        <v>104.51515151515152</v>
      </c>
      <c r="P3722">
        <f t="shared" si="117"/>
        <v>86.224999999999994</v>
      </c>
      <c r="Q3722" t="s">
        <v>8317</v>
      </c>
      <c r="R3722" t="s">
        <v>8318</v>
      </c>
    </row>
    <row r="3723" spans="1:18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116"/>
        <v>100.8</v>
      </c>
      <c r="P3723">
        <f t="shared" si="117"/>
        <v>114.54545454545455</v>
      </c>
      <c r="Q3723" t="s">
        <v>8317</v>
      </c>
      <c r="R3723" t="s">
        <v>8318</v>
      </c>
    </row>
    <row r="3724" spans="1:18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116"/>
        <v>111.20000000000002</v>
      </c>
      <c r="P3724">
        <f t="shared" si="117"/>
        <v>47.657142857142858</v>
      </c>
      <c r="Q3724" t="s">
        <v>8317</v>
      </c>
      <c r="R3724" t="s">
        <v>8318</v>
      </c>
    </row>
    <row r="3725" spans="1:18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116"/>
        <v>102.04444444444445</v>
      </c>
      <c r="P3725">
        <f t="shared" si="117"/>
        <v>72.888888888888886</v>
      </c>
      <c r="Q3725" t="s">
        <v>8317</v>
      </c>
      <c r="R3725" t="s">
        <v>8318</v>
      </c>
    </row>
    <row r="3726" spans="1:18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116"/>
        <v>102.54767441860466</v>
      </c>
      <c r="P3726">
        <f t="shared" si="117"/>
        <v>49.545505617977533</v>
      </c>
      <c r="Q3726" t="s">
        <v>8317</v>
      </c>
      <c r="R3726" t="s">
        <v>8318</v>
      </c>
    </row>
    <row r="3727" spans="1:18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116"/>
        <v>127</v>
      </c>
      <c r="P3727">
        <f t="shared" si="117"/>
        <v>25.4</v>
      </c>
      <c r="Q3727" t="s">
        <v>8317</v>
      </c>
      <c r="R3727" t="s">
        <v>8318</v>
      </c>
    </row>
    <row r="3728" spans="1:18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116"/>
        <v>338.70588235294122</v>
      </c>
      <c r="P3728">
        <f t="shared" si="117"/>
        <v>62.586956521739133</v>
      </c>
      <c r="Q3728" t="s">
        <v>8317</v>
      </c>
      <c r="R3728" t="s">
        <v>8318</v>
      </c>
    </row>
    <row r="3729" spans="1:18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116"/>
        <v>100.75</v>
      </c>
      <c r="P3729">
        <f t="shared" si="117"/>
        <v>61.060606060606062</v>
      </c>
      <c r="Q3729" t="s">
        <v>8317</v>
      </c>
      <c r="R3729" t="s">
        <v>8318</v>
      </c>
    </row>
    <row r="3730" spans="1:18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116"/>
        <v>9.31</v>
      </c>
      <c r="P3730">
        <f t="shared" si="117"/>
        <v>60.064516129032256</v>
      </c>
      <c r="Q3730" t="s">
        <v>8317</v>
      </c>
      <c r="R3730" t="s">
        <v>8318</v>
      </c>
    </row>
    <row r="3731" spans="1:18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116"/>
        <v>7.24</v>
      </c>
      <c r="P3731">
        <f t="shared" si="117"/>
        <v>72.400000000000006</v>
      </c>
      <c r="Q3731" t="s">
        <v>8317</v>
      </c>
      <c r="R3731" t="s">
        <v>8318</v>
      </c>
    </row>
    <row r="3732" spans="1:18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116"/>
        <v>10</v>
      </c>
      <c r="P3732">
        <f t="shared" si="117"/>
        <v>100</v>
      </c>
      <c r="Q3732" t="s">
        <v>8317</v>
      </c>
      <c r="R3732" t="s">
        <v>8318</v>
      </c>
    </row>
    <row r="3733" spans="1:18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116"/>
        <v>11.272727272727273</v>
      </c>
      <c r="P3733">
        <f t="shared" si="117"/>
        <v>51.666666666666664</v>
      </c>
      <c r="Q3733" t="s">
        <v>8317</v>
      </c>
      <c r="R3733" t="s">
        <v>8318</v>
      </c>
    </row>
    <row r="3734" spans="1:18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116"/>
        <v>15.411764705882353</v>
      </c>
      <c r="P3734">
        <f t="shared" si="117"/>
        <v>32.75</v>
      </c>
      <c r="Q3734" t="s">
        <v>8317</v>
      </c>
      <c r="R3734" t="s">
        <v>8318</v>
      </c>
    </row>
    <row r="3735" spans="1:18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116"/>
        <v>0</v>
      </c>
      <c r="P3735" t="e">
        <f t="shared" si="117"/>
        <v>#DIV/0!</v>
      </c>
      <c r="Q3735" t="s">
        <v>8317</v>
      </c>
      <c r="R3735" t="s">
        <v>8318</v>
      </c>
    </row>
    <row r="3736" spans="1:18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116"/>
        <v>28.466666666666669</v>
      </c>
      <c r="P3736">
        <f t="shared" si="117"/>
        <v>61</v>
      </c>
      <c r="Q3736" t="s">
        <v>8317</v>
      </c>
      <c r="R3736" t="s">
        <v>8318</v>
      </c>
    </row>
    <row r="3737" spans="1:18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116"/>
        <v>13.333333333333334</v>
      </c>
      <c r="P3737">
        <f t="shared" si="117"/>
        <v>10</v>
      </c>
      <c r="Q3737" t="s">
        <v>8317</v>
      </c>
      <c r="R3737" t="s">
        <v>8318</v>
      </c>
    </row>
    <row r="3738" spans="1:18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116"/>
        <v>0.66666666666666674</v>
      </c>
      <c r="P3738">
        <f t="shared" si="117"/>
        <v>10</v>
      </c>
      <c r="Q3738" t="s">
        <v>8317</v>
      </c>
      <c r="R3738" t="s">
        <v>8318</v>
      </c>
    </row>
    <row r="3739" spans="1:18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116"/>
        <v>21.428571428571427</v>
      </c>
      <c r="P3739">
        <f t="shared" si="117"/>
        <v>37.5</v>
      </c>
      <c r="Q3739" t="s">
        <v>8317</v>
      </c>
      <c r="R3739" t="s">
        <v>8318</v>
      </c>
    </row>
    <row r="3740" spans="1:18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116"/>
        <v>18</v>
      </c>
      <c r="P3740">
        <f t="shared" si="117"/>
        <v>45</v>
      </c>
      <c r="Q3740" t="s">
        <v>8317</v>
      </c>
      <c r="R3740" t="s">
        <v>8318</v>
      </c>
    </row>
    <row r="3741" spans="1:18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116"/>
        <v>20.125</v>
      </c>
      <c r="P3741">
        <f t="shared" si="117"/>
        <v>100.625</v>
      </c>
      <c r="Q3741" t="s">
        <v>8317</v>
      </c>
      <c r="R3741" t="s">
        <v>8318</v>
      </c>
    </row>
    <row r="3742" spans="1:18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116"/>
        <v>17.899999999999999</v>
      </c>
      <c r="P3742">
        <f t="shared" si="117"/>
        <v>25.571428571428573</v>
      </c>
      <c r="Q3742" t="s">
        <v>8317</v>
      </c>
      <c r="R3742" t="s">
        <v>8318</v>
      </c>
    </row>
    <row r="3743" spans="1:18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116"/>
        <v>0</v>
      </c>
      <c r="P3743" t="e">
        <f t="shared" si="117"/>
        <v>#DIV/0!</v>
      </c>
      <c r="Q3743" t="s">
        <v>8317</v>
      </c>
      <c r="R3743" t="s">
        <v>8318</v>
      </c>
    </row>
    <row r="3744" spans="1:18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116"/>
        <v>2</v>
      </c>
      <c r="P3744">
        <f t="shared" si="117"/>
        <v>25</v>
      </c>
      <c r="Q3744" t="s">
        <v>8317</v>
      </c>
      <c r="R3744" t="s">
        <v>8318</v>
      </c>
    </row>
    <row r="3745" spans="1:18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116"/>
        <v>0</v>
      </c>
      <c r="P3745" t="e">
        <f t="shared" si="117"/>
        <v>#DIV/0!</v>
      </c>
      <c r="Q3745" t="s">
        <v>8317</v>
      </c>
      <c r="R3745" t="s">
        <v>8318</v>
      </c>
    </row>
    <row r="3746" spans="1:18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116"/>
        <v>0</v>
      </c>
      <c r="P3746" t="e">
        <f t="shared" si="117"/>
        <v>#DIV/0!</v>
      </c>
      <c r="Q3746" t="s">
        <v>8317</v>
      </c>
      <c r="R3746" t="s">
        <v>8318</v>
      </c>
    </row>
    <row r="3747" spans="1:18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116"/>
        <v>10</v>
      </c>
      <c r="P3747">
        <f t="shared" si="117"/>
        <v>10</v>
      </c>
      <c r="Q3747" t="s">
        <v>8317</v>
      </c>
      <c r="R3747" t="s">
        <v>8318</v>
      </c>
    </row>
    <row r="3748" spans="1:18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116"/>
        <v>2.3764705882352941</v>
      </c>
      <c r="P3748">
        <f t="shared" si="117"/>
        <v>202</v>
      </c>
      <c r="Q3748" t="s">
        <v>8317</v>
      </c>
      <c r="R3748" t="s">
        <v>8318</v>
      </c>
    </row>
    <row r="3749" spans="1:18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116"/>
        <v>1</v>
      </c>
      <c r="P3749">
        <f t="shared" si="117"/>
        <v>25</v>
      </c>
      <c r="Q3749" t="s">
        <v>8317</v>
      </c>
      <c r="R3749" t="s">
        <v>8318</v>
      </c>
    </row>
    <row r="3750" spans="1:18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116"/>
        <v>103.52</v>
      </c>
      <c r="P3750">
        <f t="shared" si="117"/>
        <v>99.538461538461533</v>
      </c>
      <c r="Q3750" t="s">
        <v>8317</v>
      </c>
      <c r="R3750" t="s">
        <v>8359</v>
      </c>
    </row>
    <row r="3751" spans="1:18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116"/>
        <v>105</v>
      </c>
      <c r="P3751">
        <f t="shared" si="117"/>
        <v>75</v>
      </c>
      <c r="Q3751" t="s">
        <v>8317</v>
      </c>
      <c r="R3751" t="s">
        <v>8359</v>
      </c>
    </row>
    <row r="3752" spans="1:18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116"/>
        <v>100.44999999999999</v>
      </c>
      <c r="P3752">
        <f t="shared" si="117"/>
        <v>215.25</v>
      </c>
      <c r="Q3752" t="s">
        <v>8317</v>
      </c>
      <c r="R3752" t="s">
        <v>8359</v>
      </c>
    </row>
    <row r="3753" spans="1:18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116"/>
        <v>132.6</v>
      </c>
      <c r="P3753">
        <f t="shared" si="117"/>
        <v>120.54545454545455</v>
      </c>
      <c r="Q3753" t="s">
        <v>8317</v>
      </c>
      <c r="R3753" t="s">
        <v>8359</v>
      </c>
    </row>
    <row r="3754" spans="1:18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116"/>
        <v>112.99999999999999</v>
      </c>
      <c r="P3754">
        <f t="shared" si="117"/>
        <v>37.666666666666664</v>
      </c>
      <c r="Q3754" t="s">
        <v>8317</v>
      </c>
      <c r="R3754" t="s">
        <v>8359</v>
      </c>
    </row>
    <row r="3755" spans="1:18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116"/>
        <v>103.34</v>
      </c>
      <c r="P3755">
        <f t="shared" si="117"/>
        <v>172.23333333333332</v>
      </c>
      <c r="Q3755" t="s">
        <v>8317</v>
      </c>
      <c r="R3755" t="s">
        <v>8359</v>
      </c>
    </row>
    <row r="3756" spans="1:18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116"/>
        <v>120</v>
      </c>
      <c r="P3756">
        <f t="shared" si="117"/>
        <v>111.11111111111111</v>
      </c>
      <c r="Q3756" t="s">
        <v>8317</v>
      </c>
      <c r="R3756" t="s">
        <v>8359</v>
      </c>
    </row>
    <row r="3757" spans="1:18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116"/>
        <v>129.63636363636363</v>
      </c>
      <c r="P3757">
        <f t="shared" si="117"/>
        <v>25.464285714285715</v>
      </c>
      <c r="Q3757" t="s">
        <v>8317</v>
      </c>
      <c r="R3757" t="s">
        <v>8359</v>
      </c>
    </row>
    <row r="3758" spans="1:18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116"/>
        <v>101.11111111111111</v>
      </c>
      <c r="P3758">
        <f t="shared" si="117"/>
        <v>267.64705882352939</v>
      </c>
      <c r="Q3758" t="s">
        <v>8317</v>
      </c>
      <c r="R3758" t="s">
        <v>8359</v>
      </c>
    </row>
    <row r="3759" spans="1:18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116"/>
        <v>108.51428571428572</v>
      </c>
      <c r="P3759">
        <f t="shared" si="117"/>
        <v>75.959999999999994</v>
      </c>
      <c r="Q3759" t="s">
        <v>8317</v>
      </c>
      <c r="R3759" t="s">
        <v>8359</v>
      </c>
    </row>
    <row r="3760" spans="1:18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116"/>
        <v>102.33333333333334</v>
      </c>
      <c r="P3760">
        <f t="shared" si="117"/>
        <v>59.03846153846154</v>
      </c>
      <c r="Q3760" t="s">
        <v>8317</v>
      </c>
      <c r="R3760" t="s">
        <v>8359</v>
      </c>
    </row>
    <row r="3761" spans="1:18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116"/>
        <v>110.24425000000002</v>
      </c>
      <c r="P3761">
        <f t="shared" si="117"/>
        <v>50.111022727272733</v>
      </c>
      <c r="Q3761" t="s">
        <v>8317</v>
      </c>
      <c r="R3761" t="s">
        <v>8359</v>
      </c>
    </row>
    <row r="3762" spans="1:18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116"/>
        <v>101.0154</v>
      </c>
      <c r="P3762">
        <f t="shared" si="117"/>
        <v>55.502967032967035</v>
      </c>
      <c r="Q3762" t="s">
        <v>8317</v>
      </c>
      <c r="R3762" t="s">
        <v>8359</v>
      </c>
    </row>
    <row r="3763" spans="1:18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116"/>
        <v>100</v>
      </c>
      <c r="P3763">
        <f t="shared" si="117"/>
        <v>166.66666666666666</v>
      </c>
      <c r="Q3763" t="s">
        <v>8317</v>
      </c>
      <c r="R3763" t="s">
        <v>8359</v>
      </c>
    </row>
    <row r="3764" spans="1:18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116"/>
        <v>106.24</v>
      </c>
      <c r="P3764">
        <f t="shared" si="117"/>
        <v>47.428571428571431</v>
      </c>
      <c r="Q3764" t="s">
        <v>8317</v>
      </c>
      <c r="R3764" t="s">
        <v>8359</v>
      </c>
    </row>
    <row r="3765" spans="1:18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116"/>
        <v>100</v>
      </c>
      <c r="P3765">
        <f t="shared" si="117"/>
        <v>64.935064935064929</v>
      </c>
      <c r="Q3765" t="s">
        <v>8317</v>
      </c>
      <c r="R3765" t="s">
        <v>8359</v>
      </c>
    </row>
    <row r="3766" spans="1:18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116"/>
        <v>100</v>
      </c>
      <c r="P3766">
        <f t="shared" si="117"/>
        <v>55.555555555555557</v>
      </c>
      <c r="Q3766" t="s">
        <v>8317</v>
      </c>
      <c r="R3766" t="s">
        <v>8359</v>
      </c>
    </row>
    <row r="3767" spans="1:18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116"/>
        <v>113.45714285714286</v>
      </c>
      <c r="P3767">
        <f t="shared" si="117"/>
        <v>74.224299065420567</v>
      </c>
      <c r="Q3767" t="s">
        <v>8317</v>
      </c>
      <c r="R3767" t="s">
        <v>8359</v>
      </c>
    </row>
    <row r="3768" spans="1:18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116"/>
        <v>102.65010000000001</v>
      </c>
      <c r="P3768">
        <f t="shared" si="117"/>
        <v>106.9271875</v>
      </c>
      <c r="Q3768" t="s">
        <v>8317</v>
      </c>
      <c r="R3768" t="s">
        <v>8359</v>
      </c>
    </row>
    <row r="3769" spans="1:18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116"/>
        <v>116.75</v>
      </c>
      <c r="P3769">
        <f t="shared" si="117"/>
        <v>41.696428571428569</v>
      </c>
      <c r="Q3769" t="s">
        <v>8317</v>
      </c>
      <c r="R3769" t="s">
        <v>8359</v>
      </c>
    </row>
    <row r="3770" spans="1:18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116"/>
        <v>107.65274999999998</v>
      </c>
      <c r="P3770">
        <f t="shared" si="117"/>
        <v>74.243275862068955</v>
      </c>
      <c r="Q3770" t="s">
        <v>8317</v>
      </c>
      <c r="R3770" t="s">
        <v>8359</v>
      </c>
    </row>
    <row r="3771" spans="1:18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116"/>
        <v>100</v>
      </c>
      <c r="P3771">
        <f t="shared" si="117"/>
        <v>73.333333333333329</v>
      </c>
      <c r="Q3771" t="s">
        <v>8317</v>
      </c>
      <c r="R3771" t="s">
        <v>8359</v>
      </c>
    </row>
    <row r="3772" spans="1:18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116"/>
        <v>100</v>
      </c>
      <c r="P3772">
        <f t="shared" si="117"/>
        <v>100</v>
      </c>
      <c r="Q3772" t="s">
        <v>8317</v>
      </c>
      <c r="R3772" t="s">
        <v>8359</v>
      </c>
    </row>
    <row r="3773" spans="1:18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116"/>
        <v>146</v>
      </c>
      <c r="P3773">
        <f t="shared" si="117"/>
        <v>38.421052631578945</v>
      </c>
      <c r="Q3773" t="s">
        <v>8317</v>
      </c>
      <c r="R3773" t="s">
        <v>8359</v>
      </c>
    </row>
    <row r="3774" spans="1:18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116"/>
        <v>110.2</v>
      </c>
      <c r="P3774">
        <f t="shared" si="117"/>
        <v>166.96969696969697</v>
      </c>
      <c r="Q3774" t="s">
        <v>8317</v>
      </c>
      <c r="R3774" t="s">
        <v>8359</v>
      </c>
    </row>
    <row r="3775" spans="1:18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116"/>
        <v>108.2</v>
      </c>
      <c r="P3775">
        <f t="shared" si="117"/>
        <v>94.912280701754383</v>
      </c>
      <c r="Q3775" t="s">
        <v>8317</v>
      </c>
      <c r="R3775" t="s">
        <v>8359</v>
      </c>
    </row>
    <row r="3776" spans="1:18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116"/>
        <v>100</v>
      </c>
      <c r="P3776">
        <f t="shared" si="117"/>
        <v>100</v>
      </c>
      <c r="Q3776" t="s">
        <v>8317</v>
      </c>
      <c r="R3776" t="s">
        <v>8359</v>
      </c>
    </row>
    <row r="3777" spans="1:18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116"/>
        <v>100.25</v>
      </c>
      <c r="P3777">
        <f t="shared" si="117"/>
        <v>143.21428571428572</v>
      </c>
      <c r="Q3777" t="s">
        <v>8317</v>
      </c>
      <c r="R3777" t="s">
        <v>8359</v>
      </c>
    </row>
    <row r="3778" spans="1:18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116"/>
        <v>106.71250000000001</v>
      </c>
      <c r="P3778">
        <f t="shared" si="117"/>
        <v>90.819148936170208</v>
      </c>
      <c r="Q3778" t="s">
        <v>8317</v>
      </c>
      <c r="R3778" t="s">
        <v>8359</v>
      </c>
    </row>
    <row r="3779" spans="1:18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118">E3779/D3779*100</f>
        <v>143.19999999999999</v>
      </c>
      <c r="P3779">
        <f t="shared" ref="P3779:P3842" si="119">E3779/L3779</f>
        <v>48.542372881355931</v>
      </c>
      <c r="Q3779" t="s">
        <v>8317</v>
      </c>
      <c r="R3779" t="s">
        <v>8359</v>
      </c>
    </row>
    <row r="3780" spans="1:18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118"/>
        <v>105.04166666666667</v>
      </c>
      <c r="P3780">
        <f t="shared" si="119"/>
        <v>70.027777777777771</v>
      </c>
      <c r="Q3780" t="s">
        <v>8317</v>
      </c>
      <c r="R3780" t="s">
        <v>8359</v>
      </c>
    </row>
    <row r="3781" spans="1:18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118"/>
        <v>103.98</v>
      </c>
      <c r="P3781">
        <f t="shared" si="119"/>
        <v>135.62608695652173</v>
      </c>
      <c r="Q3781" t="s">
        <v>8317</v>
      </c>
      <c r="R3781" t="s">
        <v>8359</v>
      </c>
    </row>
    <row r="3782" spans="1:18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118"/>
        <v>120</v>
      </c>
      <c r="P3782">
        <f t="shared" si="119"/>
        <v>100</v>
      </c>
      <c r="Q3782" t="s">
        <v>8317</v>
      </c>
      <c r="R3782" t="s">
        <v>8359</v>
      </c>
    </row>
    <row r="3783" spans="1:18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118"/>
        <v>109.66666666666667</v>
      </c>
      <c r="P3783">
        <f t="shared" si="119"/>
        <v>94.90384615384616</v>
      </c>
      <c r="Q3783" t="s">
        <v>8317</v>
      </c>
      <c r="R3783" t="s">
        <v>8359</v>
      </c>
    </row>
    <row r="3784" spans="1:18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118"/>
        <v>101.75</v>
      </c>
      <c r="P3784">
        <f t="shared" si="119"/>
        <v>75.370370370370367</v>
      </c>
      <c r="Q3784" t="s">
        <v>8317</v>
      </c>
      <c r="R3784" t="s">
        <v>8359</v>
      </c>
    </row>
    <row r="3785" spans="1:18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118"/>
        <v>128.91666666666666</v>
      </c>
      <c r="P3785">
        <f t="shared" si="119"/>
        <v>64.458333333333329</v>
      </c>
      <c r="Q3785" t="s">
        <v>8317</v>
      </c>
      <c r="R3785" t="s">
        <v>8359</v>
      </c>
    </row>
    <row r="3786" spans="1:18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118"/>
        <v>114.99999999999999</v>
      </c>
      <c r="P3786">
        <f t="shared" si="119"/>
        <v>115</v>
      </c>
      <c r="Q3786" t="s">
        <v>8317</v>
      </c>
      <c r="R3786" t="s">
        <v>8359</v>
      </c>
    </row>
    <row r="3787" spans="1:18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118"/>
        <v>150.75</v>
      </c>
      <c r="P3787">
        <f t="shared" si="119"/>
        <v>100.5</v>
      </c>
      <c r="Q3787" t="s">
        <v>8317</v>
      </c>
      <c r="R3787" t="s">
        <v>8359</v>
      </c>
    </row>
    <row r="3788" spans="1:18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118"/>
        <v>110.96666666666665</v>
      </c>
      <c r="P3788">
        <f t="shared" si="119"/>
        <v>93.774647887323937</v>
      </c>
      <c r="Q3788" t="s">
        <v>8317</v>
      </c>
      <c r="R3788" t="s">
        <v>8359</v>
      </c>
    </row>
    <row r="3789" spans="1:18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118"/>
        <v>100.28571428571429</v>
      </c>
      <c r="P3789">
        <f t="shared" si="119"/>
        <v>35.1</v>
      </c>
      <c r="Q3789" t="s">
        <v>8317</v>
      </c>
      <c r="R3789" t="s">
        <v>8359</v>
      </c>
    </row>
    <row r="3790" spans="1:18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118"/>
        <v>0.66666666666666674</v>
      </c>
      <c r="P3790">
        <f t="shared" si="119"/>
        <v>500</v>
      </c>
      <c r="Q3790" t="s">
        <v>8317</v>
      </c>
      <c r="R3790" t="s">
        <v>8359</v>
      </c>
    </row>
    <row r="3791" spans="1:18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118"/>
        <v>3.267605633802817</v>
      </c>
      <c r="P3791">
        <f t="shared" si="119"/>
        <v>29</v>
      </c>
      <c r="Q3791" t="s">
        <v>8317</v>
      </c>
      <c r="R3791" t="s">
        <v>8359</v>
      </c>
    </row>
    <row r="3792" spans="1:18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118"/>
        <v>0</v>
      </c>
      <c r="P3792" t="e">
        <f t="shared" si="119"/>
        <v>#DIV/0!</v>
      </c>
      <c r="Q3792" t="s">
        <v>8317</v>
      </c>
      <c r="R3792" t="s">
        <v>8359</v>
      </c>
    </row>
    <row r="3793" spans="1:18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118"/>
        <v>0</v>
      </c>
      <c r="P3793" t="e">
        <f t="shared" si="119"/>
        <v>#DIV/0!</v>
      </c>
      <c r="Q3793" t="s">
        <v>8317</v>
      </c>
      <c r="R3793" t="s">
        <v>8359</v>
      </c>
    </row>
    <row r="3794" spans="1:18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118"/>
        <v>0.27999999999999997</v>
      </c>
      <c r="P3794">
        <f t="shared" si="119"/>
        <v>17.5</v>
      </c>
      <c r="Q3794" t="s">
        <v>8317</v>
      </c>
      <c r="R3794" t="s">
        <v>8359</v>
      </c>
    </row>
    <row r="3795" spans="1:18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118"/>
        <v>59.657142857142851</v>
      </c>
      <c r="P3795">
        <f t="shared" si="119"/>
        <v>174</v>
      </c>
      <c r="Q3795" t="s">
        <v>8317</v>
      </c>
      <c r="R3795" t="s">
        <v>8359</v>
      </c>
    </row>
    <row r="3796" spans="1:18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118"/>
        <v>1</v>
      </c>
      <c r="P3796">
        <f t="shared" si="119"/>
        <v>50</v>
      </c>
      <c r="Q3796" t="s">
        <v>8317</v>
      </c>
      <c r="R3796" t="s">
        <v>8359</v>
      </c>
    </row>
    <row r="3797" spans="1:18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118"/>
        <v>1.6666666666666667</v>
      </c>
      <c r="P3797">
        <f t="shared" si="119"/>
        <v>5</v>
      </c>
      <c r="Q3797" t="s">
        <v>8317</v>
      </c>
      <c r="R3797" t="s">
        <v>8359</v>
      </c>
    </row>
    <row r="3798" spans="1:18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118"/>
        <v>4.4444444444444444E-3</v>
      </c>
      <c r="P3798">
        <f t="shared" si="119"/>
        <v>1</v>
      </c>
      <c r="Q3798" t="s">
        <v>8317</v>
      </c>
      <c r="R3798" t="s">
        <v>8359</v>
      </c>
    </row>
    <row r="3799" spans="1:18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118"/>
        <v>89.666666666666657</v>
      </c>
      <c r="P3799">
        <f t="shared" si="119"/>
        <v>145.40540540540542</v>
      </c>
      <c r="Q3799" t="s">
        <v>8317</v>
      </c>
      <c r="R3799" t="s">
        <v>8359</v>
      </c>
    </row>
    <row r="3800" spans="1:18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118"/>
        <v>1.4642857142857144</v>
      </c>
      <c r="P3800">
        <f t="shared" si="119"/>
        <v>205</v>
      </c>
      <c r="Q3800" t="s">
        <v>8317</v>
      </c>
      <c r="R3800" t="s">
        <v>8359</v>
      </c>
    </row>
    <row r="3801" spans="1:18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118"/>
        <v>4.0199999999999996</v>
      </c>
      <c r="P3801">
        <f t="shared" si="119"/>
        <v>100.5</v>
      </c>
      <c r="Q3801" t="s">
        <v>8317</v>
      </c>
      <c r="R3801" t="s">
        <v>8359</v>
      </c>
    </row>
    <row r="3802" spans="1:18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118"/>
        <v>4.004545454545454</v>
      </c>
      <c r="P3802">
        <f t="shared" si="119"/>
        <v>55.0625</v>
      </c>
      <c r="Q3802" t="s">
        <v>8317</v>
      </c>
      <c r="R3802" t="s">
        <v>8359</v>
      </c>
    </row>
    <row r="3803" spans="1:18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118"/>
        <v>8.52</v>
      </c>
      <c r="P3803">
        <f t="shared" si="119"/>
        <v>47.333333333333336</v>
      </c>
      <c r="Q3803" t="s">
        <v>8317</v>
      </c>
      <c r="R3803" t="s">
        <v>8359</v>
      </c>
    </row>
    <row r="3804" spans="1:18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118"/>
        <v>0</v>
      </c>
      <c r="P3804" t="e">
        <f t="shared" si="119"/>
        <v>#DIV/0!</v>
      </c>
      <c r="Q3804" t="s">
        <v>8317</v>
      </c>
      <c r="R3804" t="s">
        <v>8359</v>
      </c>
    </row>
    <row r="3805" spans="1:18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118"/>
        <v>19.650000000000002</v>
      </c>
      <c r="P3805">
        <f t="shared" si="119"/>
        <v>58.95</v>
      </c>
      <c r="Q3805" t="s">
        <v>8317</v>
      </c>
      <c r="R3805" t="s">
        <v>8359</v>
      </c>
    </row>
    <row r="3806" spans="1:18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118"/>
        <v>0</v>
      </c>
      <c r="P3806" t="e">
        <f t="shared" si="119"/>
        <v>#DIV/0!</v>
      </c>
      <c r="Q3806" t="s">
        <v>8317</v>
      </c>
      <c r="R3806" t="s">
        <v>8359</v>
      </c>
    </row>
    <row r="3807" spans="1:18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118"/>
        <v>2E-3</v>
      </c>
      <c r="P3807">
        <f t="shared" si="119"/>
        <v>1.5</v>
      </c>
      <c r="Q3807" t="s">
        <v>8317</v>
      </c>
      <c r="R3807" t="s">
        <v>8359</v>
      </c>
    </row>
    <row r="3808" spans="1:18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118"/>
        <v>6.6666666666666666E-2</v>
      </c>
      <c r="P3808">
        <f t="shared" si="119"/>
        <v>5</v>
      </c>
      <c r="Q3808" t="s">
        <v>8317</v>
      </c>
      <c r="R3808" t="s">
        <v>8359</v>
      </c>
    </row>
    <row r="3809" spans="1:18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118"/>
        <v>30.333333333333336</v>
      </c>
      <c r="P3809">
        <f t="shared" si="119"/>
        <v>50.555555555555557</v>
      </c>
      <c r="Q3809" t="s">
        <v>8317</v>
      </c>
      <c r="R3809" t="s">
        <v>8359</v>
      </c>
    </row>
    <row r="3810" spans="1:18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118"/>
        <v>100</v>
      </c>
      <c r="P3810">
        <f t="shared" si="119"/>
        <v>41.666666666666664</v>
      </c>
      <c r="Q3810" t="s">
        <v>8317</v>
      </c>
      <c r="R3810" t="s">
        <v>8318</v>
      </c>
    </row>
    <row r="3811" spans="1:18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118"/>
        <v>101.25</v>
      </c>
      <c r="P3811">
        <f t="shared" si="119"/>
        <v>53.289473684210527</v>
      </c>
      <c r="Q3811" t="s">
        <v>8317</v>
      </c>
      <c r="R3811" t="s">
        <v>8318</v>
      </c>
    </row>
    <row r="3812" spans="1:18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118"/>
        <v>121.73333333333333</v>
      </c>
      <c r="P3812">
        <f t="shared" si="119"/>
        <v>70.230769230769226</v>
      </c>
      <c r="Q3812" t="s">
        <v>8317</v>
      </c>
      <c r="R3812" t="s">
        <v>8318</v>
      </c>
    </row>
    <row r="3813" spans="1:18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118"/>
        <v>330</v>
      </c>
      <c r="P3813">
        <f t="shared" si="119"/>
        <v>43.421052631578945</v>
      </c>
      <c r="Q3813" t="s">
        <v>8317</v>
      </c>
      <c r="R3813" t="s">
        <v>8318</v>
      </c>
    </row>
    <row r="3814" spans="1:18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118"/>
        <v>109.55</v>
      </c>
      <c r="P3814">
        <f t="shared" si="119"/>
        <v>199.18181818181819</v>
      </c>
      <c r="Q3814" t="s">
        <v>8317</v>
      </c>
      <c r="R3814" t="s">
        <v>8318</v>
      </c>
    </row>
    <row r="3815" spans="1:18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118"/>
        <v>100.95190476190474</v>
      </c>
      <c r="P3815">
        <f t="shared" si="119"/>
        <v>78.518148148148143</v>
      </c>
      <c r="Q3815" t="s">
        <v>8317</v>
      </c>
      <c r="R3815" t="s">
        <v>8318</v>
      </c>
    </row>
    <row r="3816" spans="1:18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118"/>
        <v>140.13333333333333</v>
      </c>
      <c r="P3816">
        <f t="shared" si="119"/>
        <v>61.823529411764703</v>
      </c>
      <c r="Q3816" t="s">
        <v>8317</v>
      </c>
      <c r="R3816" t="s">
        <v>8318</v>
      </c>
    </row>
    <row r="3817" spans="1:18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118"/>
        <v>100.001</v>
      </c>
      <c r="P3817">
        <f t="shared" si="119"/>
        <v>50.000500000000002</v>
      </c>
      <c r="Q3817" t="s">
        <v>8317</v>
      </c>
      <c r="R3817" t="s">
        <v>8318</v>
      </c>
    </row>
    <row r="3818" spans="1:18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118"/>
        <v>119.238</v>
      </c>
      <c r="P3818">
        <f t="shared" si="119"/>
        <v>48.339729729729726</v>
      </c>
      <c r="Q3818" t="s">
        <v>8317</v>
      </c>
      <c r="R3818" t="s">
        <v>8318</v>
      </c>
    </row>
    <row r="3819" spans="1:18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118"/>
        <v>107.25</v>
      </c>
      <c r="P3819">
        <f t="shared" si="119"/>
        <v>107.25</v>
      </c>
      <c r="Q3819" t="s">
        <v>8317</v>
      </c>
      <c r="R3819" t="s">
        <v>8318</v>
      </c>
    </row>
    <row r="3820" spans="1:18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118"/>
        <v>227.99999999999997</v>
      </c>
      <c r="P3820">
        <f t="shared" si="119"/>
        <v>57</v>
      </c>
      <c r="Q3820" t="s">
        <v>8317</v>
      </c>
      <c r="R3820" t="s">
        <v>8318</v>
      </c>
    </row>
    <row r="3821" spans="1:18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118"/>
        <v>106.4</v>
      </c>
      <c r="P3821">
        <f t="shared" si="119"/>
        <v>40.92307692307692</v>
      </c>
      <c r="Q3821" t="s">
        <v>8317</v>
      </c>
      <c r="R3821" t="s">
        <v>8318</v>
      </c>
    </row>
    <row r="3822" spans="1:18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118"/>
        <v>143.33333333333334</v>
      </c>
      <c r="P3822">
        <f t="shared" si="119"/>
        <v>21.5</v>
      </c>
      <c r="Q3822" t="s">
        <v>8317</v>
      </c>
      <c r="R3822" t="s">
        <v>8318</v>
      </c>
    </row>
    <row r="3823" spans="1:18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118"/>
        <v>104.54285714285714</v>
      </c>
      <c r="P3823">
        <f t="shared" si="119"/>
        <v>79.543478260869563</v>
      </c>
      <c r="Q3823" t="s">
        <v>8317</v>
      </c>
      <c r="R3823" t="s">
        <v>8318</v>
      </c>
    </row>
    <row r="3824" spans="1:18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118"/>
        <v>110.02000000000001</v>
      </c>
      <c r="P3824">
        <f t="shared" si="119"/>
        <v>72.381578947368425</v>
      </c>
      <c r="Q3824" t="s">
        <v>8317</v>
      </c>
      <c r="R3824" t="s">
        <v>8318</v>
      </c>
    </row>
    <row r="3825" spans="1:18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118"/>
        <v>106</v>
      </c>
      <c r="P3825">
        <f t="shared" si="119"/>
        <v>64.634146341463421</v>
      </c>
      <c r="Q3825" t="s">
        <v>8317</v>
      </c>
      <c r="R3825" t="s">
        <v>8318</v>
      </c>
    </row>
    <row r="3826" spans="1:18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118"/>
        <v>108</v>
      </c>
      <c r="P3826">
        <f t="shared" si="119"/>
        <v>38.571428571428569</v>
      </c>
      <c r="Q3826" t="s">
        <v>8317</v>
      </c>
      <c r="R3826" t="s">
        <v>8318</v>
      </c>
    </row>
    <row r="3827" spans="1:18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118"/>
        <v>105.42</v>
      </c>
      <c r="P3827">
        <f t="shared" si="119"/>
        <v>107.57142857142857</v>
      </c>
      <c r="Q3827" t="s">
        <v>8317</v>
      </c>
      <c r="R3827" t="s">
        <v>8318</v>
      </c>
    </row>
    <row r="3828" spans="1:18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118"/>
        <v>119.16666666666667</v>
      </c>
      <c r="P3828">
        <f t="shared" si="119"/>
        <v>27.5</v>
      </c>
      <c r="Q3828" t="s">
        <v>8317</v>
      </c>
      <c r="R3828" t="s">
        <v>8318</v>
      </c>
    </row>
    <row r="3829" spans="1:18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118"/>
        <v>152.66666666666666</v>
      </c>
      <c r="P3829">
        <f t="shared" si="119"/>
        <v>70.461538461538467</v>
      </c>
      <c r="Q3829" t="s">
        <v>8317</v>
      </c>
      <c r="R3829" t="s">
        <v>8318</v>
      </c>
    </row>
    <row r="3830" spans="1:18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118"/>
        <v>100</v>
      </c>
      <c r="P3830">
        <f t="shared" si="119"/>
        <v>178.57142857142858</v>
      </c>
      <c r="Q3830" t="s">
        <v>8317</v>
      </c>
      <c r="R3830" t="s">
        <v>8318</v>
      </c>
    </row>
    <row r="3831" spans="1:18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118"/>
        <v>100.2</v>
      </c>
      <c r="P3831">
        <f t="shared" si="119"/>
        <v>62.625</v>
      </c>
      <c r="Q3831" t="s">
        <v>8317</v>
      </c>
      <c r="R3831" t="s">
        <v>8318</v>
      </c>
    </row>
    <row r="3832" spans="1:18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118"/>
        <v>225</v>
      </c>
      <c r="P3832">
        <f t="shared" si="119"/>
        <v>75</v>
      </c>
      <c r="Q3832" t="s">
        <v>8317</v>
      </c>
      <c r="R3832" t="s">
        <v>8318</v>
      </c>
    </row>
    <row r="3833" spans="1:18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118"/>
        <v>106.02199999999999</v>
      </c>
      <c r="P3833">
        <f t="shared" si="119"/>
        <v>58.901111111111113</v>
      </c>
      <c r="Q3833" t="s">
        <v>8317</v>
      </c>
      <c r="R3833" t="s">
        <v>8318</v>
      </c>
    </row>
    <row r="3834" spans="1:18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118"/>
        <v>104.66666666666666</v>
      </c>
      <c r="P3834">
        <f t="shared" si="119"/>
        <v>139.55555555555554</v>
      </c>
      <c r="Q3834" t="s">
        <v>8317</v>
      </c>
      <c r="R3834" t="s">
        <v>8318</v>
      </c>
    </row>
    <row r="3835" spans="1:18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118"/>
        <v>116.66666666666667</v>
      </c>
      <c r="P3835">
        <f t="shared" si="119"/>
        <v>70</v>
      </c>
      <c r="Q3835" t="s">
        <v>8317</v>
      </c>
      <c r="R3835" t="s">
        <v>8318</v>
      </c>
    </row>
    <row r="3836" spans="1:18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118"/>
        <v>109.03333333333333</v>
      </c>
      <c r="P3836">
        <f t="shared" si="119"/>
        <v>57.385964912280699</v>
      </c>
      <c r="Q3836" t="s">
        <v>8317</v>
      </c>
      <c r="R3836" t="s">
        <v>8318</v>
      </c>
    </row>
    <row r="3837" spans="1:18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118"/>
        <v>160</v>
      </c>
      <c r="P3837">
        <f t="shared" si="119"/>
        <v>40</v>
      </c>
      <c r="Q3837" t="s">
        <v>8317</v>
      </c>
      <c r="R3837" t="s">
        <v>8318</v>
      </c>
    </row>
    <row r="3838" spans="1:18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118"/>
        <v>112.5</v>
      </c>
      <c r="P3838">
        <f t="shared" si="119"/>
        <v>64.285714285714292</v>
      </c>
      <c r="Q3838" t="s">
        <v>8317</v>
      </c>
      <c r="R3838" t="s">
        <v>8318</v>
      </c>
    </row>
    <row r="3839" spans="1:18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118"/>
        <v>102.1</v>
      </c>
      <c r="P3839">
        <f t="shared" si="119"/>
        <v>120.11764705882354</v>
      </c>
      <c r="Q3839" t="s">
        <v>8317</v>
      </c>
      <c r="R3839" t="s">
        <v>8318</v>
      </c>
    </row>
    <row r="3840" spans="1:18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118"/>
        <v>100.824</v>
      </c>
      <c r="P3840">
        <f t="shared" si="119"/>
        <v>1008.24</v>
      </c>
      <c r="Q3840" t="s">
        <v>8317</v>
      </c>
      <c r="R3840" t="s">
        <v>8318</v>
      </c>
    </row>
    <row r="3841" spans="1:18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118"/>
        <v>101.25</v>
      </c>
      <c r="P3841">
        <f t="shared" si="119"/>
        <v>63.28125</v>
      </c>
      <c r="Q3841" t="s">
        <v>8317</v>
      </c>
      <c r="R3841" t="s">
        <v>8318</v>
      </c>
    </row>
    <row r="3842" spans="1:18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118"/>
        <v>6500</v>
      </c>
      <c r="P3842">
        <f t="shared" si="119"/>
        <v>21.666666666666668</v>
      </c>
      <c r="Q3842" t="s">
        <v>8317</v>
      </c>
      <c r="R3842" t="s">
        <v>8318</v>
      </c>
    </row>
    <row r="3843" spans="1:18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120">E3843/D3843*100</f>
        <v>8.7200000000000006</v>
      </c>
      <c r="P3843">
        <f t="shared" ref="P3843:P3906" si="121">E3843/L3843</f>
        <v>25.647058823529413</v>
      </c>
      <c r="Q3843" t="s">
        <v>8317</v>
      </c>
      <c r="R3843" t="s">
        <v>8318</v>
      </c>
    </row>
    <row r="3844" spans="1:18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120"/>
        <v>21.94</v>
      </c>
      <c r="P3844">
        <f t="shared" si="121"/>
        <v>47.695652173913047</v>
      </c>
      <c r="Q3844" t="s">
        <v>8317</v>
      </c>
      <c r="R3844" t="s">
        <v>8318</v>
      </c>
    </row>
    <row r="3845" spans="1:18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120"/>
        <v>21.3</v>
      </c>
      <c r="P3845">
        <f t="shared" si="121"/>
        <v>56.05263157894737</v>
      </c>
      <c r="Q3845" t="s">
        <v>8317</v>
      </c>
      <c r="R3845" t="s">
        <v>8318</v>
      </c>
    </row>
    <row r="3846" spans="1:18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120"/>
        <v>41.489795918367342</v>
      </c>
      <c r="P3846">
        <f t="shared" si="121"/>
        <v>81.319999999999993</v>
      </c>
      <c r="Q3846" t="s">
        <v>8317</v>
      </c>
      <c r="R3846" t="s">
        <v>8318</v>
      </c>
    </row>
    <row r="3847" spans="1:18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120"/>
        <v>2.105</v>
      </c>
      <c r="P3847">
        <f t="shared" si="121"/>
        <v>70.166666666666671</v>
      </c>
      <c r="Q3847" t="s">
        <v>8317</v>
      </c>
      <c r="R3847" t="s">
        <v>8318</v>
      </c>
    </row>
    <row r="3848" spans="1:18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120"/>
        <v>2.7</v>
      </c>
      <c r="P3848">
        <f t="shared" si="121"/>
        <v>23.625</v>
      </c>
      <c r="Q3848" t="s">
        <v>8317</v>
      </c>
      <c r="R3848" t="s">
        <v>8318</v>
      </c>
    </row>
    <row r="3849" spans="1:18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120"/>
        <v>16.161904761904761</v>
      </c>
      <c r="P3849">
        <f t="shared" si="121"/>
        <v>188.55555555555554</v>
      </c>
      <c r="Q3849" t="s">
        <v>8317</v>
      </c>
      <c r="R3849" t="s">
        <v>8318</v>
      </c>
    </row>
    <row r="3850" spans="1:18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120"/>
        <v>16.376923076923077</v>
      </c>
      <c r="P3850">
        <f t="shared" si="121"/>
        <v>49.511627906976742</v>
      </c>
      <c r="Q3850" t="s">
        <v>8317</v>
      </c>
      <c r="R3850" t="s">
        <v>8318</v>
      </c>
    </row>
    <row r="3851" spans="1:18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120"/>
        <v>7.043333333333333</v>
      </c>
      <c r="P3851">
        <f t="shared" si="121"/>
        <v>75.464285714285708</v>
      </c>
      <c r="Q3851" t="s">
        <v>8317</v>
      </c>
      <c r="R3851" t="s">
        <v>8318</v>
      </c>
    </row>
    <row r="3852" spans="1:18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120"/>
        <v>3.8</v>
      </c>
      <c r="P3852">
        <f t="shared" si="121"/>
        <v>9.5</v>
      </c>
      <c r="Q3852" t="s">
        <v>8317</v>
      </c>
      <c r="R3852" t="s">
        <v>8318</v>
      </c>
    </row>
    <row r="3853" spans="1:18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120"/>
        <v>34.08</v>
      </c>
      <c r="P3853">
        <f t="shared" si="121"/>
        <v>35.5</v>
      </c>
      <c r="Q3853" t="s">
        <v>8317</v>
      </c>
      <c r="R3853" t="s">
        <v>8318</v>
      </c>
    </row>
    <row r="3854" spans="1:18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120"/>
        <v>0.2</v>
      </c>
      <c r="P3854">
        <f t="shared" si="121"/>
        <v>10</v>
      </c>
      <c r="Q3854" t="s">
        <v>8317</v>
      </c>
      <c r="R3854" t="s">
        <v>8318</v>
      </c>
    </row>
    <row r="3855" spans="1:18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120"/>
        <v>2.5999999999999999E-2</v>
      </c>
      <c r="P3855">
        <f t="shared" si="121"/>
        <v>13</v>
      </c>
      <c r="Q3855" t="s">
        <v>8317</v>
      </c>
      <c r="R3855" t="s">
        <v>8318</v>
      </c>
    </row>
    <row r="3856" spans="1:18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120"/>
        <v>16.254545454545454</v>
      </c>
      <c r="P3856">
        <f t="shared" si="121"/>
        <v>89.4</v>
      </c>
      <c r="Q3856" t="s">
        <v>8317</v>
      </c>
      <c r="R3856" t="s">
        <v>8318</v>
      </c>
    </row>
    <row r="3857" spans="1:18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120"/>
        <v>2.5</v>
      </c>
      <c r="P3857">
        <f t="shared" si="121"/>
        <v>25</v>
      </c>
      <c r="Q3857" t="s">
        <v>8317</v>
      </c>
      <c r="R3857" t="s">
        <v>8318</v>
      </c>
    </row>
    <row r="3858" spans="1:18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120"/>
        <v>0.02</v>
      </c>
      <c r="P3858">
        <f t="shared" si="121"/>
        <v>1</v>
      </c>
      <c r="Q3858" t="s">
        <v>8317</v>
      </c>
      <c r="R3858" t="s">
        <v>8318</v>
      </c>
    </row>
    <row r="3859" spans="1:18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120"/>
        <v>5.2</v>
      </c>
      <c r="P3859">
        <f t="shared" si="121"/>
        <v>65</v>
      </c>
      <c r="Q3859" t="s">
        <v>8317</v>
      </c>
      <c r="R3859" t="s">
        <v>8318</v>
      </c>
    </row>
    <row r="3860" spans="1:18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120"/>
        <v>2</v>
      </c>
      <c r="P3860">
        <f t="shared" si="121"/>
        <v>10</v>
      </c>
      <c r="Q3860" t="s">
        <v>8317</v>
      </c>
      <c r="R3860" t="s">
        <v>8318</v>
      </c>
    </row>
    <row r="3861" spans="1:18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120"/>
        <v>0.04</v>
      </c>
      <c r="P3861">
        <f t="shared" si="121"/>
        <v>1</v>
      </c>
      <c r="Q3861" t="s">
        <v>8317</v>
      </c>
      <c r="R3861" t="s">
        <v>8318</v>
      </c>
    </row>
    <row r="3862" spans="1:18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120"/>
        <v>17.666666666666668</v>
      </c>
      <c r="P3862">
        <f t="shared" si="121"/>
        <v>81.538461538461533</v>
      </c>
      <c r="Q3862" t="s">
        <v>8317</v>
      </c>
      <c r="R3862" t="s">
        <v>8318</v>
      </c>
    </row>
    <row r="3863" spans="1:18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120"/>
        <v>5</v>
      </c>
      <c r="P3863">
        <f t="shared" si="121"/>
        <v>100</v>
      </c>
      <c r="Q3863" t="s">
        <v>8317</v>
      </c>
      <c r="R3863" t="s">
        <v>8318</v>
      </c>
    </row>
    <row r="3864" spans="1:18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120"/>
        <v>1.3333333333333334E-2</v>
      </c>
      <c r="P3864">
        <f t="shared" si="121"/>
        <v>1</v>
      </c>
      <c r="Q3864" t="s">
        <v>8317</v>
      </c>
      <c r="R3864" t="s">
        <v>8318</v>
      </c>
    </row>
    <row r="3865" spans="1:18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120"/>
        <v>0</v>
      </c>
      <c r="P3865" t="e">
        <f t="shared" si="121"/>
        <v>#DIV/0!</v>
      </c>
      <c r="Q3865" t="s">
        <v>8317</v>
      </c>
      <c r="R3865" t="s">
        <v>8318</v>
      </c>
    </row>
    <row r="3866" spans="1:18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120"/>
        <v>1.2</v>
      </c>
      <c r="P3866">
        <f t="shared" si="121"/>
        <v>20</v>
      </c>
      <c r="Q3866" t="s">
        <v>8317</v>
      </c>
      <c r="R3866" t="s">
        <v>8318</v>
      </c>
    </row>
    <row r="3867" spans="1:18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120"/>
        <v>26.937422295897225</v>
      </c>
      <c r="P3867">
        <f t="shared" si="121"/>
        <v>46.428571428571431</v>
      </c>
      <c r="Q3867" t="s">
        <v>8317</v>
      </c>
      <c r="R3867" t="s">
        <v>8318</v>
      </c>
    </row>
    <row r="3868" spans="1:18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120"/>
        <v>0.54999999999999993</v>
      </c>
      <c r="P3868">
        <f t="shared" si="121"/>
        <v>5.5</v>
      </c>
      <c r="Q3868" t="s">
        <v>8317</v>
      </c>
      <c r="R3868" t="s">
        <v>8318</v>
      </c>
    </row>
    <row r="3869" spans="1:18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120"/>
        <v>12.55</v>
      </c>
      <c r="P3869">
        <f t="shared" si="121"/>
        <v>50.2</v>
      </c>
      <c r="Q3869" t="s">
        <v>8317</v>
      </c>
      <c r="R3869" t="s">
        <v>8318</v>
      </c>
    </row>
    <row r="3870" spans="1:18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120"/>
        <v>0.2</v>
      </c>
      <c r="P3870">
        <f t="shared" si="121"/>
        <v>10</v>
      </c>
      <c r="Q3870" t="s">
        <v>8317</v>
      </c>
      <c r="R3870" t="s">
        <v>8359</v>
      </c>
    </row>
    <row r="3871" spans="1:18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120"/>
        <v>3.4474868431088401</v>
      </c>
      <c r="P3871">
        <f t="shared" si="121"/>
        <v>30.133333333333333</v>
      </c>
      <c r="Q3871" t="s">
        <v>8317</v>
      </c>
      <c r="R3871" t="s">
        <v>8359</v>
      </c>
    </row>
    <row r="3872" spans="1:18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120"/>
        <v>15</v>
      </c>
      <c r="P3872">
        <f t="shared" si="121"/>
        <v>150</v>
      </c>
      <c r="Q3872" t="s">
        <v>8317</v>
      </c>
      <c r="R3872" t="s">
        <v>8359</v>
      </c>
    </row>
    <row r="3873" spans="1:18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120"/>
        <v>2.666666666666667</v>
      </c>
      <c r="P3873">
        <f t="shared" si="121"/>
        <v>13.333333333333334</v>
      </c>
      <c r="Q3873" t="s">
        <v>8317</v>
      </c>
      <c r="R3873" t="s">
        <v>8359</v>
      </c>
    </row>
    <row r="3874" spans="1:18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120"/>
        <v>0</v>
      </c>
      <c r="P3874" t="e">
        <f t="shared" si="121"/>
        <v>#DIV/0!</v>
      </c>
      <c r="Q3874" t="s">
        <v>8317</v>
      </c>
      <c r="R3874" t="s">
        <v>8359</v>
      </c>
    </row>
    <row r="3875" spans="1:18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120"/>
        <v>0</v>
      </c>
      <c r="P3875" t="e">
        <f t="shared" si="121"/>
        <v>#DIV/0!</v>
      </c>
      <c r="Q3875" t="s">
        <v>8317</v>
      </c>
      <c r="R3875" t="s">
        <v>8359</v>
      </c>
    </row>
    <row r="3876" spans="1:18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120"/>
        <v>0</v>
      </c>
      <c r="P3876" t="e">
        <f t="shared" si="121"/>
        <v>#DIV/0!</v>
      </c>
      <c r="Q3876" t="s">
        <v>8317</v>
      </c>
      <c r="R3876" t="s">
        <v>8359</v>
      </c>
    </row>
    <row r="3877" spans="1:18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120"/>
        <v>0</v>
      </c>
      <c r="P3877" t="e">
        <f t="shared" si="121"/>
        <v>#DIV/0!</v>
      </c>
      <c r="Q3877" t="s">
        <v>8317</v>
      </c>
      <c r="R3877" t="s">
        <v>8359</v>
      </c>
    </row>
    <row r="3878" spans="1:18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120"/>
        <v>52.794871794871788</v>
      </c>
      <c r="P3878">
        <f t="shared" si="121"/>
        <v>44.760869565217391</v>
      </c>
      <c r="Q3878" t="s">
        <v>8317</v>
      </c>
      <c r="R3878" t="s">
        <v>8359</v>
      </c>
    </row>
    <row r="3879" spans="1:18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120"/>
        <v>4.9639999999999995</v>
      </c>
      <c r="P3879">
        <f t="shared" si="121"/>
        <v>88.642857142857139</v>
      </c>
      <c r="Q3879" t="s">
        <v>8317</v>
      </c>
      <c r="R3879" t="s">
        <v>8359</v>
      </c>
    </row>
    <row r="3880" spans="1:18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120"/>
        <v>5.5555555555555552E-2</v>
      </c>
      <c r="P3880">
        <f t="shared" si="121"/>
        <v>10</v>
      </c>
      <c r="Q3880" t="s">
        <v>8317</v>
      </c>
      <c r="R3880" t="s">
        <v>8359</v>
      </c>
    </row>
    <row r="3881" spans="1:18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120"/>
        <v>0</v>
      </c>
      <c r="P3881" t="e">
        <f t="shared" si="121"/>
        <v>#DIV/0!</v>
      </c>
      <c r="Q3881" t="s">
        <v>8317</v>
      </c>
      <c r="R3881" t="s">
        <v>8359</v>
      </c>
    </row>
    <row r="3882" spans="1:18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120"/>
        <v>13.066666666666665</v>
      </c>
      <c r="P3882">
        <f t="shared" si="121"/>
        <v>57.647058823529413</v>
      </c>
      <c r="Q3882" t="s">
        <v>8317</v>
      </c>
      <c r="R3882" t="s">
        <v>8359</v>
      </c>
    </row>
    <row r="3883" spans="1:18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120"/>
        <v>5</v>
      </c>
      <c r="P3883">
        <f t="shared" si="121"/>
        <v>25</v>
      </c>
      <c r="Q3883" t="s">
        <v>8317</v>
      </c>
      <c r="R3883" t="s">
        <v>8359</v>
      </c>
    </row>
    <row r="3884" spans="1:18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120"/>
        <v>0</v>
      </c>
      <c r="P3884" t="e">
        <f t="shared" si="121"/>
        <v>#DIV/0!</v>
      </c>
      <c r="Q3884" t="s">
        <v>8317</v>
      </c>
      <c r="R3884" t="s">
        <v>8359</v>
      </c>
    </row>
    <row r="3885" spans="1:18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120"/>
        <v>0</v>
      </c>
      <c r="P3885" t="e">
        <f t="shared" si="121"/>
        <v>#DIV/0!</v>
      </c>
      <c r="Q3885" t="s">
        <v>8317</v>
      </c>
      <c r="R3885" t="s">
        <v>8359</v>
      </c>
    </row>
    <row r="3886" spans="1:18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120"/>
        <v>0</v>
      </c>
      <c r="P3886" t="e">
        <f t="shared" si="121"/>
        <v>#DIV/0!</v>
      </c>
      <c r="Q3886" t="s">
        <v>8317</v>
      </c>
      <c r="R3886" t="s">
        <v>8359</v>
      </c>
    </row>
    <row r="3887" spans="1:18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120"/>
        <v>0</v>
      </c>
      <c r="P3887" t="e">
        <f t="shared" si="121"/>
        <v>#DIV/0!</v>
      </c>
      <c r="Q3887" t="s">
        <v>8317</v>
      </c>
      <c r="R3887" t="s">
        <v>8359</v>
      </c>
    </row>
    <row r="3888" spans="1:18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120"/>
        <v>0</v>
      </c>
      <c r="P3888" t="e">
        <f t="shared" si="121"/>
        <v>#DIV/0!</v>
      </c>
      <c r="Q3888" t="s">
        <v>8317</v>
      </c>
      <c r="R3888" t="s">
        <v>8359</v>
      </c>
    </row>
    <row r="3889" spans="1:18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120"/>
        <v>1.7500000000000002</v>
      </c>
      <c r="P3889">
        <f t="shared" si="121"/>
        <v>17.5</v>
      </c>
      <c r="Q3889" t="s">
        <v>8317</v>
      </c>
      <c r="R3889" t="s">
        <v>8359</v>
      </c>
    </row>
    <row r="3890" spans="1:18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120"/>
        <v>27.1</v>
      </c>
      <c r="P3890">
        <f t="shared" si="121"/>
        <v>38.714285714285715</v>
      </c>
      <c r="Q3890" t="s">
        <v>8317</v>
      </c>
      <c r="R3890" t="s">
        <v>8318</v>
      </c>
    </row>
    <row r="3891" spans="1:18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120"/>
        <v>1.4749999999999999</v>
      </c>
      <c r="P3891">
        <f t="shared" si="121"/>
        <v>13.111111111111111</v>
      </c>
      <c r="Q3891" t="s">
        <v>8317</v>
      </c>
      <c r="R3891" t="s">
        <v>8318</v>
      </c>
    </row>
    <row r="3892" spans="1:18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120"/>
        <v>16.826666666666668</v>
      </c>
      <c r="P3892">
        <f t="shared" si="121"/>
        <v>315.5</v>
      </c>
      <c r="Q3892" t="s">
        <v>8317</v>
      </c>
      <c r="R3892" t="s">
        <v>8318</v>
      </c>
    </row>
    <row r="3893" spans="1:18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120"/>
        <v>32.5</v>
      </c>
      <c r="P3893">
        <f t="shared" si="121"/>
        <v>37.142857142857146</v>
      </c>
      <c r="Q3893" t="s">
        <v>8317</v>
      </c>
      <c r="R3893" t="s">
        <v>8318</v>
      </c>
    </row>
    <row r="3894" spans="1:18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120"/>
        <v>0</v>
      </c>
      <c r="P3894" t="e">
        <f t="shared" si="121"/>
        <v>#DIV/0!</v>
      </c>
      <c r="Q3894" t="s">
        <v>8317</v>
      </c>
      <c r="R3894" t="s">
        <v>8318</v>
      </c>
    </row>
    <row r="3895" spans="1:18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120"/>
        <v>21.55</v>
      </c>
      <c r="P3895">
        <f t="shared" si="121"/>
        <v>128.27380952380952</v>
      </c>
      <c r="Q3895" t="s">
        <v>8317</v>
      </c>
      <c r="R3895" t="s">
        <v>8318</v>
      </c>
    </row>
    <row r="3896" spans="1:18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120"/>
        <v>3.4666666666666663</v>
      </c>
      <c r="P3896">
        <f t="shared" si="121"/>
        <v>47.272727272727273</v>
      </c>
      <c r="Q3896" t="s">
        <v>8317</v>
      </c>
      <c r="R3896" t="s">
        <v>8318</v>
      </c>
    </row>
    <row r="3897" spans="1:18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120"/>
        <v>5</v>
      </c>
      <c r="P3897">
        <f t="shared" si="121"/>
        <v>50</v>
      </c>
      <c r="Q3897" t="s">
        <v>8317</v>
      </c>
      <c r="R3897" t="s">
        <v>8318</v>
      </c>
    </row>
    <row r="3898" spans="1:18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120"/>
        <v>10.625</v>
      </c>
      <c r="P3898">
        <f t="shared" si="121"/>
        <v>42.5</v>
      </c>
      <c r="Q3898" t="s">
        <v>8317</v>
      </c>
      <c r="R3898" t="s">
        <v>8318</v>
      </c>
    </row>
    <row r="3899" spans="1:18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120"/>
        <v>17.599999999999998</v>
      </c>
      <c r="P3899">
        <f t="shared" si="121"/>
        <v>44</v>
      </c>
      <c r="Q3899" t="s">
        <v>8317</v>
      </c>
      <c r="R3899" t="s">
        <v>8318</v>
      </c>
    </row>
    <row r="3900" spans="1:18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120"/>
        <v>32.56</v>
      </c>
      <c r="P3900">
        <f t="shared" si="121"/>
        <v>50.875</v>
      </c>
      <c r="Q3900" t="s">
        <v>8317</v>
      </c>
      <c r="R3900" t="s">
        <v>8318</v>
      </c>
    </row>
    <row r="3901" spans="1:18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120"/>
        <v>1.25</v>
      </c>
      <c r="P3901">
        <f t="shared" si="121"/>
        <v>62.5</v>
      </c>
      <c r="Q3901" t="s">
        <v>8317</v>
      </c>
      <c r="R3901" t="s">
        <v>8318</v>
      </c>
    </row>
    <row r="3902" spans="1:18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120"/>
        <v>5.4</v>
      </c>
      <c r="P3902">
        <f t="shared" si="121"/>
        <v>27</v>
      </c>
      <c r="Q3902" t="s">
        <v>8317</v>
      </c>
      <c r="R3902" t="s">
        <v>8318</v>
      </c>
    </row>
    <row r="3903" spans="1:18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120"/>
        <v>0.83333333333333337</v>
      </c>
      <c r="P3903">
        <f t="shared" si="121"/>
        <v>25</v>
      </c>
      <c r="Q3903" t="s">
        <v>8317</v>
      </c>
      <c r="R3903" t="s">
        <v>8318</v>
      </c>
    </row>
    <row r="3904" spans="1:18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120"/>
        <v>48.833333333333336</v>
      </c>
      <c r="P3904">
        <f t="shared" si="121"/>
        <v>47.258064516129032</v>
      </c>
      <c r="Q3904" t="s">
        <v>8317</v>
      </c>
      <c r="R3904" t="s">
        <v>8318</v>
      </c>
    </row>
    <row r="3905" spans="1:18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120"/>
        <v>0</v>
      </c>
      <c r="P3905" t="e">
        <f t="shared" si="121"/>
        <v>#DIV/0!</v>
      </c>
      <c r="Q3905" t="s">
        <v>8317</v>
      </c>
      <c r="R3905" t="s">
        <v>8318</v>
      </c>
    </row>
    <row r="3906" spans="1:18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120"/>
        <v>0.03</v>
      </c>
      <c r="P3906">
        <f t="shared" si="121"/>
        <v>1.5</v>
      </c>
      <c r="Q3906" t="s">
        <v>8317</v>
      </c>
      <c r="R3906" t="s">
        <v>8318</v>
      </c>
    </row>
    <row r="3907" spans="1:18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122">E3907/D3907*100</f>
        <v>11.533333333333333</v>
      </c>
      <c r="P3907">
        <f t="shared" ref="P3907:P3970" si="123">E3907/L3907</f>
        <v>24.714285714285715</v>
      </c>
      <c r="Q3907" t="s">
        <v>8317</v>
      </c>
      <c r="R3907" t="s">
        <v>8318</v>
      </c>
    </row>
    <row r="3908" spans="1:18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122"/>
        <v>67.333333333333329</v>
      </c>
      <c r="P3908">
        <f t="shared" si="123"/>
        <v>63.125</v>
      </c>
      <c r="Q3908" t="s">
        <v>8317</v>
      </c>
      <c r="R3908" t="s">
        <v>8318</v>
      </c>
    </row>
    <row r="3909" spans="1:18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122"/>
        <v>15.299999999999999</v>
      </c>
      <c r="P3909">
        <f t="shared" si="123"/>
        <v>38.25</v>
      </c>
      <c r="Q3909" t="s">
        <v>8317</v>
      </c>
      <c r="R3909" t="s">
        <v>8318</v>
      </c>
    </row>
    <row r="3910" spans="1:18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122"/>
        <v>8.6666666666666679</v>
      </c>
      <c r="P3910">
        <f t="shared" si="123"/>
        <v>16.25</v>
      </c>
      <c r="Q3910" t="s">
        <v>8317</v>
      </c>
      <c r="R3910" t="s">
        <v>8318</v>
      </c>
    </row>
    <row r="3911" spans="1:18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122"/>
        <v>0.22499999999999998</v>
      </c>
      <c r="P3911">
        <f t="shared" si="123"/>
        <v>33.75</v>
      </c>
      <c r="Q3911" t="s">
        <v>8317</v>
      </c>
      <c r="R3911" t="s">
        <v>8318</v>
      </c>
    </row>
    <row r="3912" spans="1:18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122"/>
        <v>3.0833333333333335</v>
      </c>
      <c r="P3912">
        <f t="shared" si="123"/>
        <v>61.666666666666664</v>
      </c>
      <c r="Q3912" t="s">
        <v>8317</v>
      </c>
      <c r="R3912" t="s">
        <v>8318</v>
      </c>
    </row>
    <row r="3913" spans="1:18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122"/>
        <v>37.412500000000001</v>
      </c>
      <c r="P3913">
        <f t="shared" si="123"/>
        <v>83.138888888888886</v>
      </c>
      <c r="Q3913" t="s">
        <v>8317</v>
      </c>
      <c r="R3913" t="s">
        <v>8318</v>
      </c>
    </row>
    <row r="3914" spans="1:18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122"/>
        <v>6.6666666666666671E-3</v>
      </c>
      <c r="P3914">
        <f t="shared" si="123"/>
        <v>1</v>
      </c>
      <c r="Q3914" t="s">
        <v>8317</v>
      </c>
      <c r="R3914" t="s">
        <v>8318</v>
      </c>
    </row>
    <row r="3915" spans="1:18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122"/>
        <v>10</v>
      </c>
      <c r="P3915">
        <f t="shared" si="123"/>
        <v>142.85714285714286</v>
      </c>
      <c r="Q3915" t="s">
        <v>8317</v>
      </c>
      <c r="R3915" t="s">
        <v>8318</v>
      </c>
    </row>
    <row r="3916" spans="1:18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122"/>
        <v>36.36</v>
      </c>
      <c r="P3916">
        <f t="shared" si="123"/>
        <v>33.666666666666664</v>
      </c>
      <c r="Q3916" t="s">
        <v>8317</v>
      </c>
      <c r="R3916" t="s">
        <v>8318</v>
      </c>
    </row>
    <row r="3917" spans="1:18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122"/>
        <v>0.33333333333333337</v>
      </c>
      <c r="P3917">
        <f t="shared" si="123"/>
        <v>5</v>
      </c>
      <c r="Q3917" t="s">
        <v>8317</v>
      </c>
      <c r="R3917" t="s">
        <v>8318</v>
      </c>
    </row>
    <row r="3918" spans="1:18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122"/>
        <v>0</v>
      </c>
      <c r="P3918" t="e">
        <f t="shared" si="123"/>
        <v>#DIV/0!</v>
      </c>
      <c r="Q3918" t="s">
        <v>8317</v>
      </c>
      <c r="R3918" t="s">
        <v>8318</v>
      </c>
    </row>
    <row r="3919" spans="1:18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122"/>
        <v>0.2857142857142857</v>
      </c>
      <c r="P3919">
        <f t="shared" si="123"/>
        <v>10</v>
      </c>
      <c r="Q3919" t="s">
        <v>8317</v>
      </c>
      <c r="R3919" t="s">
        <v>8318</v>
      </c>
    </row>
    <row r="3920" spans="1:18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122"/>
        <v>0.2</v>
      </c>
      <c r="P3920">
        <f t="shared" si="123"/>
        <v>40</v>
      </c>
      <c r="Q3920" t="s">
        <v>8317</v>
      </c>
      <c r="R3920" t="s">
        <v>8318</v>
      </c>
    </row>
    <row r="3921" spans="1:18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122"/>
        <v>1.7999999999999998</v>
      </c>
      <c r="P3921">
        <f t="shared" si="123"/>
        <v>30</v>
      </c>
      <c r="Q3921" t="s">
        <v>8317</v>
      </c>
      <c r="R3921" t="s">
        <v>8318</v>
      </c>
    </row>
    <row r="3922" spans="1:18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122"/>
        <v>5.4</v>
      </c>
      <c r="P3922">
        <f t="shared" si="123"/>
        <v>45</v>
      </c>
      <c r="Q3922" t="s">
        <v>8317</v>
      </c>
      <c r="R3922" t="s">
        <v>8318</v>
      </c>
    </row>
    <row r="3923" spans="1:18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122"/>
        <v>0</v>
      </c>
      <c r="P3923" t="e">
        <f t="shared" si="123"/>
        <v>#DIV/0!</v>
      </c>
      <c r="Q3923" t="s">
        <v>8317</v>
      </c>
      <c r="R3923" t="s">
        <v>8318</v>
      </c>
    </row>
    <row r="3924" spans="1:18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122"/>
        <v>8.1333333333333329</v>
      </c>
      <c r="P3924">
        <f t="shared" si="123"/>
        <v>10.166666666666666</v>
      </c>
      <c r="Q3924" t="s">
        <v>8317</v>
      </c>
      <c r="R3924" t="s">
        <v>8318</v>
      </c>
    </row>
    <row r="3925" spans="1:18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122"/>
        <v>12.034782608695652</v>
      </c>
      <c r="P3925">
        <f t="shared" si="123"/>
        <v>81.411764705882348</v>
      </c>
      <c r="Q3925" t="s">
        <v>8317</v>
      </c>
      <c r="R3925" t="s">
        <v>8318</v>
      </c>
    </row>
    <row r="3926" spans="1:18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122"/>
        <v>15.266666666666667</v>
      </c>
      <c r="P3926">
        <f t="shared" si="123"/>
        <v>57.25</v>
      </c>
      <c r="Q3926" t="s">
        <v>8317</v>
      </c>
      <c r="R3926" t="s">
        <v>8318</v>
      </c>
    </row>
    <row r="3927" spans="1:18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122"/>
        <v>10</v>
      </c>
      <c r="P3927">
        <f t="shared" si="123"/>
        <v>5</v>
      </c>
      <c r="Q3927" t="s">
        <v>8317</v>
      </c>
      <c r="R3927" t="s">
        <v>8318</v>
      </c>
    </row>
    <row r="3928" spans="1:18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122"/>
        <v>0.3</v>
      </c>
      <c r="P3928">
        <f t="shared" si="123"/>
        <v>15</v>
      </c>
      <c r="Q3928" t="s">
        <v>8317</v>
      </c>
      <c r="R3928" t="s">
        <v>8318</v>
      </c>
    </row>
    <row r="3929" spans="1:18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122"/>
        <v>1</v>
      </c>
      <c r="P3929">
        <f t="shared" si="123"/>
        <v>12.5</v>
      </c>
      <c r="Q3929" t="s">
        <v>8317</v>
      </c>
      <c r="R3929" t="s">
        <v>8318</v>
      </c>
    </row>
    <row r="3930" spans="1:18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122"/>
        <v>13.020000000000001</v>
      </c>
      <c r="P3930">
        <f t="shared" si="123"/>
        <v>93</v>
      </c>
      <c r="Q3930" t="s">
        <v>8317</v>
      </c>
      <c r="R3930" t="s">
        <v>8318</v>
      </c>
    </row>
    <row r="3931" spans="1:18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122"/>
        <v>2.2650000000000001</v>
      </c>
      <c r="P3931">
        <f t="shared" si="123"/>
        <v>32.357142857142854</v>
      </c>
      <c r="Q3931" t="s">
        <v>8317</v>
      </c>
      <c r="R3931" t="s">
        <v>8318</v>
      </c>
    </row>
    <row r="3932" spans="1:18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122"/>
        <v>0</v>
      </c>
      <c r="P3932" t="e">
        <f t="shared" si="123"/>
        <v>#DIV/0!</v>
      </c>
      <c r="Q3932" t="s">
        <v>8317</v>
      </c>
      <c r="R3932" t="s">
        <v>8318</v>
      </c>
    </row>
    <row r="3933" spans="1:18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122"/>
        <v>0</v>
      </c>
      <c r="P3933" t="e">
        <f t="shared" si="123"/>
        <v>#DIV/0!</v>
      </c>
      <c r="Q3933" t="s">
        <v>8317</v>
      </c>
      <c r="R3933" t="s">
        <v>8318</v>
      </c>
    </row>
    <row r="3934" spans="1:18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122"/>
        <v>8.3333333333333332E-3</v>
      </c>
      <c r="P3934">
        <f t="shared" si="123"/>
        <v>1</v>
      </c>
      <c r="Q3934" t="s">
        <v>8317</v>
      </c>
      <c r="R3934" t="s">
        <v>8318</v>
      </c>
    </row>
    <row r="3935" spans="1:18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122"/>
        <v>15.742857142857142</v>
      </c>
      <c r="P3935">
        <f t="shared" si="123"/>
        <v>91.833333333333329</v>
      </c>
      <c r="Q3935" t="s">
        <v>8317</v>
      </c>
      <c r="R3935" t="s">
        <v>8318</v>
      </c>
    </row>
    <row r="3936" spans="1:18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122"/>
        <v>11</v>
      </c>
      <c r="P3936">
        <f t="shared" si="123"/>
        <v>45.833333333333336</v>
      </c>
      <c r="Q3936" t="s">
        <v>8317</v>
      </c>
      <c r="R3936" t="s">
        <v>8318</v>
      </c>
    </row>
    <row r="3937" spans="1:18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122"/>
        <v>43.833333333333336</v>
      </c>
      <c r="P3937">
        <f t="shared" si="123"/>
        <v>57.173913043478258</v>
      </c>
      <c r="Q3937" t="s">
        <v>8317</v>
      </c>
      <c r="R3937" t="s">
        <v>8318</v>
      </c>
    </row>
    <row r="3938" spans="1:18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122"/>
        <v>0</v>
      </c>
      <c r="P3938" t="e">
        <f t="shared" si="123"/>
        <v>#DIV/0!</v>
      </c>
      <c r="Q3938" t="s">
        <v>8317</v>
      </c>
      <c r="R3938" t="s">
        <v>8318</v>
      </c>
    </row>
    <row r="3939" spans="1:18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122"/>
        <v>86.135181975736558</v>
      </c>
      <c r="P3939">
        <f t="shared" si="123"/>
        <v>248.5</v>
      </c>
      <c r="Q3939" t="s">
        <v>8317</v>
      </c>
      <c r="R3939" t="s">
        <v>8318</v>
      </c>
    </row>
    <row r="3940" spans="1:18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122"/>
        <v>12.196620583717358</v>
      </c>
      <c r="P3940">
        <f t="shared" si="123"/>
        <v>79.400000000000006</v>
      </c>
      <c r="Q3940" t="s">
        <v>8317</v>
      </c>
      <c r="R3940" t="s">
        <v>8318</v>
      </c>
    </row>
    <row r="3941" spans="1:18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122"/>
        <v>0.1</v>
      </c>
      <c r="P3941">
        <f t="shared" si="123"/>
        <v>5</v>
      </c>
      <c r="Q3941" t="s">
        <v>8317</v>
      </c>
      <c r="R3941" t="s">
        <v>8318</v>
      </c>
    </row>
    <row r="3942" spans="1:18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122"/>
        <v>0.22</v>
      </c>
      <c r="P3942">
        <f t="shared" si="123"/>
        <v>5.5</v>
      </c>
      <c r="Q3942" t="s">
        <v>8317</v>
      </c>
      <c r="R3942" t="s">
        <v>8318</v>
      </c>
    </row>
    <row r="3943" spans="1:18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122"/>
        <v>0.90909090909090906</v>
      </c>
      <c r="P3943">
        <f t="shared" si="123"/>
        <v>25</v>
      </c>
      <c r="Q3943" t="s">
        <v>8317</v>
      </c>
      <c r="R3943" t="s">
        <v>8318</v>
      </c>
    </row>
    <row r="3944" spans="1:18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122"/>
        <v>0</v>
      </c>
      <c r="P3944" t="e">
        <f t="shared" si="123"/>
        <v>#DIV/0!</v>
      </c>
      <c r="Q3944" t="s">
        <v>8317</v>
      </c>
      <c r="R3944" t="s">
        <v>8318</v>
      </c>
    </row>
    <row r="3945" spans="1:18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122"/>
        <v>35.64</v>
      </c>
      <c r="P3945">
        <f t="shared" si="123"/>
        <v>137.07692307692307</v>
      </c>
      <c r="Q3945" t="s">
        <v>8317</v>
      </c>
      <c r="R3945" t="s">
        <v>8318</v>
      </c>
    </row>
    <row r="3946" spans="1:18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122"/>
        <v>0</v>
      </c>
      <c r="P3946" t="e">
        <f t="shared" si="123"/>
        <v>#DIV/0!</v>
      </c>
      <c r="Q3946" t="s">
        <v>8317</v>
      </c>
      <c r="R3946" t="s">
        <v>8318</v>
      </c>
    </row>
    <row r="3947" spans="1:18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122"/>
        <v>0.25</v>
      </c>
      <c r="P3947">
        <f t="shared" si="123"/>
        <v>5</v>
      </c>
      <c r="Q3947" t="s">
        <v>8317</v>
      </c>
      <c r="R3947" t="s">
        <v>8318</v>
      </c>
    </row>
    <row r="3948" spans="1:18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122"/>
        <v>3.25</v>
      </c>
      <c r="P3948">
        <f t="shared" si="123"/>
        <v>39</v>
      </c>
      <c r="Q3948" t="s">
        <v>8317</v>
      </c>
      <c r="R3948" t="s">
        <v>8318</v>
      </c>
    </row>
    <row r="3949" spans="1:18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122"/>
        <v>3.3666666666666663</v>
      </c>
      <c r="P3949">
        <f t="shared" si="123"/>
        <v>50.5</v>
      </c>
      <c r="Q3949" t="s">
        <v>8317</v>
      </c>
      <c r="R3949" t="s">
        <v>8318</v>
      </c>
    </row>
    <row r="3950" spans="1:18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122"/>
        <v>0</v>
      </c>
      <c r="P3950" t="e">
        <f t="shared" si="123"/>
        <v>#DIV/0!</v>
      </c>
      <c r="Q3950" t="s">
        <v>8317</v>
      </c>
      <c r="R3950" t="s">
        <v>8318</v>
      </c>
    </row>
    <row r="3951" spans="1:18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122"/>
        <v>15.770000000000001</v>
      </c>
      <c r="P3951">
        <f t="shared" si="123"/>
        <v>49.28125</v>
      </c>
      <c r="Q3951" t="s">
        <v>8317</v>
      </c>
      <c r="R3951" t="s">
        <v>8318</v>
      </c>
    </row>
    <row r="3952" spans="1:18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122"/>
        <v>0.625</v>
      </c>
      <c r="P3952">
        <f t="shared" si="123"/>
        <v>25</v>
      </c>
      <c r="Q3952" t="s">
        <v>8317</v>
      </c>
      <c r="R3952" t="s">
        <v>8318</v>
      </c>
    </row>
    <row r="3953" spans="1:18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122"/>
        <v>5.0000000000000001E-4</v>
      </c>
      <c r="P3953">
        <f t="shared" si="123"/>
        <v>1</v>
      </c>
      <c r="Q3953" t="s">
        <v>8317</v>
      </c>
      <c r="R3953" t="s">
        <v>8318</v>
      </c>
    </row>
    <row r="3954" spans="1:18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122"/>
        <v>9.6153846153846159E-2</v>
      </c>
      <c r="P3954">
        <f t="shared" si="123"/>
        <v>25</v>
      </c>
      <c r="Q3954" t="s">
        <v>8317</v>
      </c>
      <c r="R3954" t="s">
        <v>8318</v>
      </c>
    </row>
    <row r="3955" spans="1:18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122"/>
        <v>0</v>
      </c>
      <c r="P3955" t="e">
        <f t="shared" si="123"/>
        <v>#DIV/0!</v>
      </c>
      <c r="Q3955" t="s">
        <v>8317</v>
      </c>
      <c r="R3955" t="s">
        <v>8318</v>
      </c>
    </row>
    <row r="3956" spans="1:18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122"/>
        <v>0</v>
      </c>
      <c r="P3956" t="e">
        <f t="shared" si="123"/>
        <v>#DIV/0!</v>
      </c>
      <c r="Q3956" t="s">
        <v>8317</v>
      </c>
      <c r="R3956" t="s">
        <v>8318</v>
      </c>
    </row>
    <row r="3957" spans="1:18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122"/>
        <v>24.285714285714285</v>
      </c>
      <c r="P3957">
        <f t="shared" si="123"/>
        <v>53.125</v>
      </c>
      <c r="Q3957" t="s">
        <v>8317</v>
      </c>
      <c r="R3957" t="s">
        <v>8318</v>
      </c>
    </row>
    <row r="3958" spans="1:18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122"/>
        <v>0</v>
      </c>
      <c r="P3958" t="e">
        <f t="shared" si="123"/>
        <v>#DIV/0!</v>
      </c>
      <c r="Q3958" t="s">
        <v>8317</v>
      </c>
      <c r="R3958" t="s">
        <v>8318</v>
      </c>
    </row>
    <row r="3959" spans="1:18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122"/>
        <v>2.5000000000000001E-2</v>
      </c>
      <c r="P3959">
        <f t="shared" si="123"/>
        <v>7</v>
      </c>
      <c r="Q3959" t="s">
        <v>8317</v>
      </c>
      <c r="R3959" t="s">
        <v>8318</v>
      </c>
    </row>
    <row r="3960" spans="1:18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122"/>
        <v>32.049999999999997</v>
      </c>
      <c r="P3960">
        <f t="shared" si="123"/>
        <v>40.0625</v>
      </c>
      <c r="Q3960" t="s">
        <v>8317</v>
      </c>
      <c r="R3960" t="s">
        <v>8318</v>
      </c>
    </row>
    <row r="3961" spans="1:18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122"/>
        <v>24.333333333333336</v>
      </c>
      <c r="P3961">
        <f t="shared" si="123"/>
        <v>24.333333333333332</v>
      </c>
      <c r="Q3961" t="s">
        <v>8317</v>
      </c>
      <c r="R3961" t="s">
        <v>8318</v>
      </c>
    </row>
    <row r="3962" spans="1:18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122"/>
        <v>1.5</v>
      </c>
      <c r="P3962">
        <f t="shared" si="123"/>
        <v>11.25</v>
      </c>
      <c r="Q3962" t="s">
        <v>8317</v>
      </c>
      <c r="R3962" t="s">
        <v>8318</v>
      </c>
    </row>
    <row r="3963" spans="1:18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122"/>
        <v>0.42</v>
      </c>
      <c r="P3963">
        <f t="shared" si="123"/>
        <v>10.5</v>
      </c>
      <c r="Q3963" t="s">
        <v>8317</v>
      </c>
      <c r="R3963" t="s">
        <v>8318</v>
      </c>
    </row>
    <row r="3964" spans="1:18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122"/>
        <v>3.214285714285714</v>
      </c>
      <c r="P3964">
        <f t="shared" si="123"/>
        <v>15</v>
      </c>
      <c r="Q3964" t="s">
        <v>8317</v>
      </c>
      <c r="R3964" t="s">
        <v>8318</v>
      </c>
    </row>
    <row r="3965" spans="1:18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122"/>
        <v>0</v>
      </c>
      <c r="P3965" t="e">
        <f t="shared" si="123"/>
        <v>#DIV/0!</v>
      </c>
      <c r="Q3965" t="s">
        <v>8317</v>
      </c>
      <c r="R3965" t="s">
        <v>8318</v>
      </c>
    </row>
    <row r="3966" spans="1:18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122"/>
        <v>6.3</v>
      </c>
      <c r="P3966">
        <f t="shared" si="123"/>
        <v>42</v>
      </c>
      <c r="Q3966" t="s">
        <v>8317</v>
      </c>
      <c r="R3966" t="s">
        <v>8318</v>
      </c>
    </row>
    <row r="3967" spans="1:18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122"/>
        <v>14.249999999999998</v>
      </c>
      <c r="P3967">
        <f t="shared" si="123"/>
        <v>71.25</v>
      </c>
      <c r="Q3967" t="s">
        <v>8317</v>
      </c>
      <c r="R3967" t="s">
        <v>8318</v>
      </c>
    </row>
    <row r="3968" spans="1:18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122"/>
        <v>0.6</v>
      </c>
      <c r="P3968">
        <f t="shared" si="123"/>
        <v>22.5</v>
      </c>
      <c r="Q3968" t="s">
        <v>8317</v>
      </c>
      <c r="R3968" t="s">
        <v>8318</v>
      </c>
    </row>
    <row r="3969" spans="1:18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122"/>
        <v>24.117647058823529</v>
      </c>
      <c r="P3969">
        <f t="shared" si="123"/>
        <v>41</v>
      </c>
      <c r="Q3969" t="s">
        <v>8317</v>
      </c>
      <c r="R3969" t="s">
        <v>8318</v>
      </c>
    </row>
    <row r="3970" spans="1:18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122"/>
        <v>10.54</v>
      </c>
      <c r="P3970">
        <f t="shared" si="123"/>
        <v>47.909090909090907</v>
      </c>
      <c r="Q3970" t="s">
        <v>8317</v>
      </c>
      <c r="R3970" t="s">
        <v>8318</v>
      </c>
    </row>
    <row r="3971" spans="1:18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124">E3971/D3971*100</f>
        <v>7.4690265486725664</v>
      </c>
      <c r="P3971">
        <f t="shared" ref="P3971:P4034" si="125">E3971/L3971</f>
        <v>35.166666666666664</v>
      </c>
      <c r="Q3971" t="s">
        <v>8317</v>
      </c>
      <c r="R3971" t="s">
        <v>8318</v>
      </c>
    </row>
    <row r="3972" spans="1:18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124"/>
        <v>7.3333333333333334E-2</v>
      </c>
      <c r="P3972">
        <f t="shared" si="125"/>
        <v>5.5</v>
      </c>
      <c r="Q3972" t="s">
        <v>8317</v>
      </c>
      <c r="R3972" t="s">
        <v>8318</v>
      </c>
    </row>
    <row r="3973" spans="1:18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124"/>
        <v>0.97142857142857131</v>
      </c>
      <c r="P3973">
        <f t="shared" si="125"/>
        <v>22.666666666666668</v>
      </c>
      <c r="Q3973" t="s">
        <v>8317</v>
      </c>
      <c r="R3973" t="s">
        <v>8318</v>
      </c>
    </row>
    <row r="3974" spans="1:18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124"/>
        <v>21.099999999999998</v>
      </c>
      <c r="P3974">
        <f t="shared" si="125"/>
        <v>26.375</v>
      </c>
      <c r="Q3974" t="s">
        <v>8317</v>
      </c>
      <c r="R3974" t="s">
        <v>8318</v>
      </c>
    </row>
    <row r="3975" spans="1:18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124"/>
        <v>78.100000000000009</v>
      </c>
      <c r="P3975">
        <f t="shared" si="125"/>
        <v>105.54054054054055</v>
      </c>
      <c r="Q3975" t="s">
        <v>8317</v>
      </c>
      <c r="R3975" t="s">
        <v>8318</v>
      </c>
    </row>
    <row r="3976" spans="1:18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124"/>
        <v>32</v>
      </c>
      <c r="P3976">
        <f t="shared" si="125"/>
        <v>29.09090909090909</v>
      </c>
      <c r="Q3976" t="s">
        <v>8317</v>
      </c>
      <c r="R3976" t="s">
        <v>8318</v>
      </c>
    </row>
    <row r="3977" spans="1:18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124"/>
        <v>0</v>
      </c>
      <c r="P3977" t="e">
        <f t="shared" si="125"/>
        <v>#DIV/0!</v>
      </c>
      <c r="Q3977" t="s">
        <v>8317</v>
      </c>
      <c r="R3977" t="s">
        <v>8318</v>
      </c>
    </row>
    <row r="3978" spans="1:18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124"/>
        <v>47.692307692307693</v>
      </c>
      <c r="P3978">
        <f t="shared" si="125"/>
        <v>62</v>
      </c>
      <c r="Q3978" t="s">
        <v>8317</v>
      </c>
      <c r="R3978" t="s">
        <v>8318</v>
      </c>
    </row>
    <row r="3979" spans="1:18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124"/>
        <v>1.4500000000000002</v>
      </c>
      <c r="P3979">
        <f t="shared" si="125"/>
        <v>217.5</v>
      </c>
      <c r="Q3979" t="s">
        <v>8317</v>
      </c>
      <c r="R3979" t="s">
        <v>8318</v>
      </c>
    </row>
    <row r="3980" spans="1:18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124"/>
        <v>10.7</v>
      </c>
      <c r="P3980">
        <f t="shared" si="125"/>
        <v>26.75</v>
      </c>
      <c r="Q3980" t="s">
        <v>8317</v>
      </c>
      <c r="R3980" t="s">
        <v>8318</v>
      </c>
    </row>
    <row r="3981" spans="1:18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124"/>
        <v>1.8333333333333333</v>
      </c>
      <c r="P3981">
        <f t="shared" si="125"/>
        <v>18.333333333333332</v>
      </c>
      <c r="Q3981" t="s">
        <v>8317</v>
      </c>
      <c r="R3981" t="s">
        <v>8318</v>
      </c>
    </row>
    <row r="3982" spans="1:18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124"/>
        <v>18</v>
      </c>
      <c r="P3982">
        <f t="shared" si="125"/>
        <v>64.285714285714292</v>
      </c>
      <c r="Q3982" t="s">
        <v>8317</v>
      </c>
      <c r="R3982" t="s">
        <v>8318</v>
      </c>
    </row>
    <row r="3983" spans="1:18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124"/>
        <v>4.083333333333333</v>
      </c>
      <c r="P3983">
        <f t="shared" si="125"/>
        <v>175</v>
      </c>
      <c r="Q3983" t="s">
        <v>8317</v>
      </c>
      <c r="R3983" t="s">
        <v>8318</v>
      </c>
    </row>
    <row r="3984" spans="1:18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124"/>
        <v>20</v>
      </c>
      <c r="P3984">
        <f t="shared" si="125"/>
        <v>34</v>
      </c>
      <c r="Q3984" t="s">
        <v>8317</v>
      </c>
      <c r="R3984" t="s">
        <v>8318</v>
      </c>
    </row>
    <row r="3985" spans="1:18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124"/>
        <v>34.802513464991023</v>
      </c>
      <c r="P3985">
        <f t="shared" si="125"/>
        <v>84.282608695652172</v>
      </c>
      <c r="Q3985" t="s">
        <v>8317</v>
      </c>
      <c r="R3985" t="s">
        <v>8318</v>
      </c>
    </row>
    <row r="3986" spans="1:18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124"/>
        <v>6.3333333333333339</v>
      </c>
      <c r="P3986">
        <f t="shared" si="125"/>
        <v>9.5</v>
      </c>
      <c r="Q3986" t="s">
        <v>8317</v>
      </c>
      <c r="R3986" t="s">
        <v>8318</v>
      </c>
    </row>
    <row r="3987" spans="1:18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124"/>
        <v>32.049999999999997</v>
      </c>
      <c r="P3987">
        <f t="shared" si="125"/>
        <v>33.736842105263158</v>
      </c>
      <c r="Q3987" t="s">
        <v>8317</v>
      </c>
      <c r="R3987" t="s">
        <v>8318</v>
      </c>
    </row>
    <row r="3988" spans="1:18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124"/>
        <v>9.76</v>
      </c>
      <c r="P3988">
        <f t="shared" si="125"/>
        <v>37.53846153846154</v>
      </c>
      <c r="Q3988" t="s">
        <v>8317</v>
      </c>
      <c r="R3988" t="s">
        <v>8318</v>
      </c>
    </row>
    <row r="3989" spans="1:18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124"/>
        <v>37.75</v>
      </c>
      <c r="P3989">
        <f t="shared" si="125"/>
        <v>11.615384615384615</v>
      </c>
      <c r="Q3989" t="s">
        <v>8317</v>
      </c>
      <c r="R3989" t="s">
        <v>8318</v>
      </c>
    </row>
    <row r="3990" spans="1:18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124"/>
        <v>2.1333333333333333</v>
      </c>
      <c r="P3990">
        <f t="shared" si="125"/>
        <v>8</v>
      </c>
      <c r="Q3990" t="s">
        <v>8317</v>
      </c>
      <c r="R3990" t="s">
        <v>8318</v>
      </c>
    </row>
    <row r="3991" spans="1:18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124"/>
        <v>0</v>
      </c>
      <c r="P3991" t="e">
        <f t="shared" si="125"/>
        <v>#DIV/0!</v>
      </c>
      <c r="Q3991" t="s">
        <v>8317</v>
      </c>
      <c r="R3991" t="s">
        <v>8318</v>
      </c>
    </row>
    <row r="3992" spans="1:18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124"/>
        <v>4.1818181818181817</v>
      </c>
      <c r="P3992">
        <f t="shared" si="125"/>
        <v>23</v>
      </c>
      <c r="Q3992" t="s">
        <v>8317</v>
      </c>
      <c r="R3992" t="s">
        <v>8318</v>
      </c>
    </row>
    <row r="3993" spans="1:18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124"/>
        <v>20</v>
      </c>
      <c r="P3993">
        <f t="shared" si="125"/>
        <v>100</v>
      </c>
      <c r="Q3993" t="s">
        <v>8317</v>
      </c>
      <c r="R3993" t="s">
        <v>8318</v>
      </c>
    </row>
    <row r="3994" spans="1:18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124"/>
        <v>5.41</v>
      </c>
      <c r="P3994">
        <f t="shared" si="125"/>
        <v>60.111111111111114</v>
      </c>
      <c r="Q3994" t="s">
        <v>8317</v>
      </c>
      <c r="R3994" t="s">
        <v>8318</v>
      </c>
    </row>
    <row r="3995" spans="1:18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124"/>
        <v>6.0000000000000001E-3</v>
      </c>
      <c r="P3995">
        <f t="shared" si="125"/>
        <v>3</v>
      </c>
      <c r="Q3995" t="s">
        <v>8317</v>
      </c>
      <c r="R3995" t="s">
        <v>8318</v>
      </c>
    </row>
    <row r="3996" spans="1:18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124"/>
        <v>0.25</v>
      </c>
      <c r="P3996">
        <f t="shared" si="125"/>
        <v>5</v>
      </c>
      <c r="Q3996" t="s">
        <v>8317</v>
      </c>
      <c r="R3996" t="s">
        <v>8318</v>
      </c>
    </row>
    <row r="3997" spans="1:18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124"/>
        <v>35</v>
      </c>
      <c r="P3997">
        <f t="shared" si="125"/>
        <v>17.5</v>
      </c>
      <c r="Q3997" t="s">
        <v>8317</v>
      </c>
      <c r="R3997" t="s">
        <v>8318</v>
      </c>
    </row>
    <row r="3998" spans="1:18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124"/>
        <v>16.566666666666666</v>
      </c>
      <c r="P3998">
        <f t="shared" si="125"/>
        <v>29.235294117647058</v>
      </c>
      <c r="Q3998" t="s">
        <v>8317</v>
      </c>
      <c r="R3998" t="s">
        <v>8318</v>
      </c>
    </row>
    <row r="3999" spans="1:18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124"/>
        <v>0</v>
      </c>
      <c r="P3999" t="e">
        <f t="shared" si="125"/>
        <v>#DIV/0!</v>
      </c>
      <c r="Q3999" t="s">
        <v>8317</v>
      </c>
      <c r="R3999" t="s">
        <v>8318</v>
      </c>
    </row>
    <row r="4000" spans="1:18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124"/>
        <v>57.199999999999996</v>
      </c>
      <c r="P4000">
        <f t="shared" si="125"/>
        <v>59.583333333333336</v>
      </c>
      <c r="Q4000" t="s">
        <v>8317</v>
      </c>
      <c r="R4000" t="s">
        <v>8318</v>
      </c>
    </row>
    <row r="4001" spans="1:18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124"/>
        <v>16.514285714285716</v>
      </c>
      <c r="P4001">
        <f t="shared" si="125"/>
        <v>82.571428571428569</v>
      </c>
      <c r="Q4001" t="s">
        <v>8317</v>
      </c>
      <c r="R4001" t="s">
        <v>8318</v>
      </c>
    </row>
    <row r="4002" spans="1:18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124"/>
        <v>0.125</v>
      </c>
      <c r="P4002">
        <f t="shared" si="125"/>
        <v>10</v>
      </c>
      <c r="Q4002" t="s">
        <v>8317</v>
      </c>
      <c r="R4002" t="s">
        <v>8318</v>
      </c>
    </row>
    <row r="4003" spans="1:18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124"/>
        <v>37.75</v>
      </c>
      <c r="P4003">
        <f t="shared" si="125"/>
        <v>32.357142857142854</v>
      </c>
      <c r="Q4003" t="s">
        <v>8317</v>
      </c>
      <c r="R4003" t="s">
        <v>8318</v>
      </c>
    </row>
    <row r="4004" spans="1:18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124"/>
        <v>1.8399999999999999</v>
      </c>
      <c r="P4004">
        <f t="shared" si="125"/>
        <v>5.75</v>
      </c>
      <c r="Q4004" t="s">
        <v>8317</v>
      </c>
      <c r="R4004" t="s">
        <v>8318</v>
      </c>
    </row>
    <row r="4005" spans="1:18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124"/>
        <v>10.050000000000001</v>
      </c>
      <c r="P4005">
        <f t="shared" si="125"/>
        <v>100.5</v>
      </c>
      <c r="Q4005" t="s">
        <v>8317</v>
      </c>
      <c r="R4005" t="s">
        <v>8318</v>
      </c>
    </row>
    <row r="4006" spans="1:18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124"/>
        <v>0.2</v>
      </c>
      <c r="P4006">
        <f t="shared" si="125"/>
        <v>1</v>
      </c>
      <c r="Q4006" t="s">
        <v>8317</v>
      </c>
      <c r="R4006" t="s">
        <v>8318</v>
      </c>
    </row>
    <row r="4007" spans="1:18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124"/>
        <v>1.3333333333333335</v>
      </c>
      <c r="P4007">
        <f t="shared" si="125"/>
        <v>20</v>
      </c>
      <c r="Q4007" t="s">
        <v>8317</v>
      </c>
      <c r="R4007" t="s">
        <v>8318</v>
      </c>
    </row>
    <row r="4008" spans="1:18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124"/>
        <v>6.6666666666666671E-3</v>
      </c>
      <c r="P4008">
        <f t="shared" si="125"/>
        <v>2</v>
      </c>
      <c r="Q4008" t="s">
        <v>8317</v>
      </c>
      <c r="R4008" t="s">
        <v>8318</v>
      </c>
    </row>
    <row r="4009" spans="1:18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124"/>
        <v>0.25</v>
      </c>
      <c r="P4009">
        <f t="shared" si="125"/>
        <v>5</v>
      </c>
      <c r="Q4009" t="s">
        <v>8317</v>
      </c>
      <c r="R4009" t="s">
        <v>8318</v>
      </c>
    </row>
    <row r="4010" spans="1:18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124"/>
        <v>6</v>
      </c>
      <c r="P4010">
        <f t="shared" si="125"/>
        <v>15</v>
      </c>
      <c r="Q4010" t="s">
        <v>8317</v>
      </c>
      <c r="R4010" t="s">
        <v>8318</v>
      </c>
    </row>
    <row r="4011" spans="1:18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124"/>
        <v>3.8860103626943006</v>
      </c>
      <c r="P4011">
        <f t="shared" si="125"/>
        <v>25</v>
      </c>
      <c r="Q4011" t="s">
        <v>8317</v>
      </c>
      <c r="R4011" t="s">
        <v>8318</v>
      </c>
    </row>
    <row r="4012" spans="1:18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124"/>
        <v>24.194444444444443</v>
      </c>
      <c r="P4012">
        <f t="shared" si="125"/>
        <v>45.842105263157897</v>
      </c>
      <c r="Q4012" t="s">
        <v>8317</v>
      </c>
      <c r="R4012" t="s">
        <v>8318</v>
      </c>
    </row>
    <row r="4013" spans="1:18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124"/>
        <v>7.6</v>
      </c>
      <c r="P4013">
        <f t="shared" si="125"/>
        <v>4.75</v>
      </c>
      <c r="Q4013" t="s">
        <v>8317</v>
      </c>
      <c r="R4013" t="s">
        <v>8318</v>
      </c>
    </row>
    <row r="4014" spans="1:18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124"/>
        <v>0</v>
      </c>
      <c r="P4014" t="e">
        <f t="shared" si="125"/>
        <v>#DIV/0!</v>
      </c>
      <c r="Q4014" t="s">
        <v>8317</v>
      </c>
      <c r="R4014" t="s">
        <v>8318</v>
      </c>
    </row>
    <row r="4015" spans="1:18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124"/>
        <v>1.3</v>
      </c>
      <c r="P4015">
        <f t="shared" si="125"/>
        <v>13</v>
      </c>
      <c r="Q4015" t="s">
        <v>8317</v>
      </c>
      <c r="R4015" t="s">
        <v>8318</v>
      </c>
    </row>
    <row r="4016" spans="1:18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124"/>
        <v>0</v>
      </c>
      <c r="P4016" t="e">
        <f t="shared" si="125"/>
        <v>#DIV/0!</v>
      </c>
      <c r="Q4016" t="s">
        <v>8317</v>
      </c>
      <c r="R4016" t="s">
        <v>8318</v>
      </c>
    </row>
    <row r="4017" spans="1:18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124"/>
        <v>1.4285714285714287E-2</v>
      </c>
      <c r="P4017">
        <f t="shared" si="125"/>
        <v>1</v>
      </c>
      <c r="Q4017" t="s">
        <v>8317</v>
      </c>
      <c r="R4017" t="s">
        <v>8318</v>
      </c>
    </row>
    <row r="4018" spans="1:18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124"/>
        <v>14.000000000000002</v>
      </c>
      <c r="P4018">
        <f t="shared" si="125"/>
        <v>10</v>
      </c>
      <c r="Q4018" t="s">
        <v>8317</v>
      </c>
      <c r="R4018" t="s">
        <v>8318</v>
      </c>
    </row>
    <row r="4019" spans="1:18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124"/>
        <v>1.05</v>
      </c>
      <c r="P4019">
        <f t="shared" si="125"/>
        <v>52.5</v>
      </c>
      <c r="Q4019" t="s">
        <v>8317</v>
      </c>
      <c r="R4019" t="s">
        <v>8318</v>
      </c>
    </row>
    <row r="4020" spans="1:18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124"/>
        <v>8.6666666666666679</v>
      </c>
      <c r="P4020">
        <f t="shared" si="125"/>
        <v>32.5</v>
      </c>
      <c r="Q4020" t="s">
        <v>8317</v>
      </c>
      <c r="R4020" t="s">
        <v>8318</v>
      </c>
    </row>
    <row r="4021" spans="1:18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124"/>
        <v>0.82857142857142851</v>
      </c>
      <c r="P4021">
        <f t="shared" si="125"/>
        <v>7.25</v>
      </c>
      <c r="Q4021" t="s">
        <v>8317</v>
      </c>
      <c r="R4021" t="s">
        <v>8318</v>
      </c>
    </row>
    <row r="4022" spans="1:18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124"/>
        <v>16.666666666666664</v>
      </c>
      <c r="P4022">
        <f t="shared" si="125"/>
        <v>33.333333333333336</v>
      </c>
      <c r="Q4022" t="s">
        <v>8317</v>
      </c>
      <c r="R4022" t="s">
        <v>8318</v>
      </c>
    </row>
    <row r="4023" spans="1:18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124"/>
        <v>0.83333333333333337</v>
      </c>
      <c r="P4023">
        <f t="shared" si="125"/>
        <v>62.5</v>
      </c>
      <c r="Q4023" t="s">
        <v>8317</v>
      </c>
      <c r="R4023" t="s">
        <v>8318</v>
      </c>
    </row>
    <row r="4024" spans="1:18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124"/>
        <v>69.561111111111103</v>
      </c>
      <c r="P4024">
        <f t="shared" si="125"/>
        <v>63.558375634517766</v>
      </c>
      <c r="Q4024" t="s">
        <v>8317</v>
      </c>
      <c r="R4024" t="s">
        <v>8318</v>
      </c>
    </row>
    <row r="4025" spans="1:18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124"/>
        <v>0</v>
      </c>
      <c r="P4025" t="e">
        <f t="shared" si="125"/>
        <v>#DIV/0!</v>
      </c>
      <c r="Q4025" t="s">
        <v>8317</v>
      </c>
      <c r="R4025" t="s">
        <v>8318</v>
      </c>
    </row>
    <row r="4026" spans="1:18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124"/>
        <v>1.25</v>
      </c>
      <c r="P4026">
        <f t="shared" si="125"/>
        <v>10</v>
      </c>
      <c r="Q4026" t="s">
        <v>8317</v>
      </c>
      <c r="R4026" t="s">
        <v>8318</v>
      </c>
    </row>
    <row r="4027" spans="1:18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124"/>
        <v>5</v>
      </c>
      <c r="P4027">
        <f t="shared" si="125"/>
        <v>62.5</v>
      </c>
      <c r="Q4027" t="s">
        <v>8317</v>
      </c>
      <c r="R4027" t="s">
        <v>8318</v>
      </c>
    </row>
    <row r="4028" spans="1:18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124"/>
        <v>0</v>
      </c>
      <c r="P4028" t="e">
        <f t="shared" si="125"/>
        <v>#DIV/0!</v>
      </c>
      <c r="Q4028" t="s">
        <v>8317</v>
      </c>
      <c r="R4028" t="s">
        <v>8318</v>
      </c>
    </row>
    <row r="4029" spans="1:18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124"/>
        <v>7.166666666666667</v>
      </c>
      <c r="P4029">
        <f t="shared" si="125"/>
        <v>30.714285714285715</v>
      </c>
      <c r="Q4029" t="s">
        <v>8317</v>
      </c>
      <c r="R4029" t="s">
        <v>8318</v>
      </c>
    </row>
    <row r="4030" spans="1:18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124"/>
        <v>28.050000000000004</v>
      </c>
      <c r="P4030">
        <f t="shared" si="125"/>
        <v>51</v>
      </c>
      <c r="Q4030" t="s">
        <v>8317</v>
      </c>
      <c r="R4030" t="s">
        <v>8318</v>
      </c>
    </row>
    <row r="4031" spans="1:18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124"/>
        <v>0</v>
      </c>
      <c r="P4031" t="e">
        <f t="shared" si="125"/>
        <v>#DIV/0!</v>
      </c>
      <c r="Q4031" t="s">
        <v>8317</v>
      </c>
      <c r="R4031" t="s">
        <v>8318</v>
      </c>
    </row>
    <row r="4032" spans="1:18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124"/>
        <v>16</v>
      </c>
      <c r="P4032">
        <f t="shared" si="125"/>
        <v>66.666666666666671</v>
      </c>
      <c r="Q4032" t="s">
        <v>8317</v>
      </c>
      <c r="R4032" t="s">
        <v>8318</v>
      </c>
    </row>
    <row r="4033" spans="1:18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124"/>
        <v>0</v>
      </c>
      <c r="P4033" t="e">
        <f t="shared" si="125"/>
        <v>#DIV/0!</v>
      </c>
      <c r="Q4033" t="s">
        <v>8317</v>
      </c>
      <c r="R4033" t="s">
        <v>8318</v>
      </c>
    </row>
    <row r="4034" spans="1:18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124"/>
        <v>6.8287037037037033</v>
      </c>
      <c r="P4034">
        <f t="shared" si="125"/>
        <v>59</v>
      </c>
      <c r="Q4034" t="s">
        <v>8317</v>
      </c>
      <c r="R4034" t="s">
        <v>8318</v>
      </c>
    </row>
    <row r="4035" spans="1:18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126">E4035/D4035*100</f>
        <v>25.698702928870294</v>
      </c>
      <c r="P4035">
        <f t="shared" ref="P4035:P4098" si="127">E4035/L4035</f>
        <v>65.340319148936175</v>
      </c>
      <c r="Q4035" t="s">
        <v>8317</v>
      </c>
      <c r="R4035" t="s">
        <v>8318</v>
      </c>
    </row>
    <row r="4036" spans="1:18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126"/>
        <v>1.4814814814814816</v>
      </c>
      <c r="P4036">
        <f t="shared" si="127"/>
        <v>100</v>
      </c>
      <c r="Q4036" t="s">
        <v>8317</v>
      </c>
      <c r="R4036" t="s">
        <v>8318</v>
      </c>
    </row>
    <row r="4037" spans="1:18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126"/>
        <v>36.85</v>
      </c>
      <c r="P4037">
        <f t="shared" si="127"/>
        <v>147.4</v>
      </c>
      <c r="Q4037" t="s">
        <v>8317</v>
      </c>
      <c r="R4037" t="s">
        <v>8318</v>
      </c>
    </row>
    <row r="4038" spans="1:18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126"/>
        <v>47.05</v>
      </c>
      <c r="P4038">
        <f t="shared" si="127"/>
        <v>166.05882352941177</v>
      </c>
      <c r="Q4038" t="s">
        <v>8317</v>
      </c>
      <c r="R4038" t="s">
        <v>8318</v>
      </c>
    </row>
    <row r="4039" spans="1:18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126"/>
        <v>11.428571428571429</v>
      </c>
      <c r="P4039">
        <f t="shared" si="127"/>
        <v>40</v>
      </c>
      <c r="Q4039" t="s">
        <v>8317</v>
      </c>
      <c r="R4039" t="s">
        <v>8318</v>
      </c>
    </row>
    <row r="4040" spans="1:18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126"/>
        <v>12.04</v>
      </c>
      <c r="P4040">
        <f t="shared" si="127"/>
        <v>75.25</v>
      </c>
      <c r="Q4040" t="s">
        <v>8317</v>
      </c>
      <c r="R4040" t="s">
        <v>8318</v>
      </c>
    </row>
    <row r="4041" spans="1:18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126"/>
        <v>60</v>
      </c>
      <c r="P4041">
        <f t="shared" si="127"/>
        <v>60</v>
      </c>
      <c r="Q4041" t="s">
        <v>8317</v>
      </c>
      <c r="R4041" t="s">
        <v>8318</v>
      </c>
    </row>
    <row r="4042" spans="1:18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126"/>
        <v>31.25</v>
      </c>
      <c r="P4042">
        <f t="shared" si="127"/>
        <v>1250</v>
      </c>
      <c r="Q4042" t="s">
        <v>8317</v>
      </c>
      <c r="R4042" t="s">
        <v>8318</v>
      </c>
    </row>
    <row r="4043" spans="1:18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126"/>
        <v>0.42</v>
      </c>
      <c r="P4043">
        <f t="shared" si="127"/>
        <v>10.5</v>
      </c>
      <c r="Q4043" t="s">
        <v>8317</v>
      </c>
      <c r="R4043" t="s">
        <v>8318</v>
      </c>
    </row>
    <row r="4044" spans="1:18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126"/>
        <v>0.21</v>
      </c>
      <c r="P4044">
        <f t="shared" si="127"/>
        <v>7</v>
      </c>
      <c r="Q4044" t="s">
        <v>8317</v>
      </c>
      <c r="R4044" t="s">
        <v>8318</v>
      </c>
    </row>
    <row r="4045" spans="1:18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126"/>
        <v>0</v>
      </c>
      <c r="P4045" t="e">
        <f t="shared" si="127"/>
        <v>#DIV/0!</v>
      </c>
      <c r="Q4045" t="s">
        <v>8317</v>
      </c>
      <c r="R4045" t="s">
        <v>8318</v>
      </c>
    </row>
    <row r="4046" spans="1:18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126"/>
        <v>37.5</v>
      </c>
      <c r="P4046">
        <f t="shared" si="127"/>
        <v>56.25</v>
      </c>
      <c r="Q4046" t="s">
        <v>8317</v>
      </c>
      <c r="R4046" t="s">
        <v>8318</v>
      </c>
    </row>
    <row r="4047" spans="1:18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126"/>
        <v>0.02</v>
      </c>
      <c r="P4047">
        <f t="shared" si="127"/>
        <v>1</v>
      </c>
      <c r="Q4047" t="s">
        <v>8317</v>
      </c>
      <c r="R4047" t="s">
        <v>8318</v>
      </c>
    </row>
    <row r="4048" spans="1:18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126"/>
        <v>8.2142857142857135</v>
      </c>
      <c r="P4048">
        <f t="shared" si="127"/>
        <v>38.333333333333336</v>
      </c>
      <c r="Q4048" t="s">
        <v>8317</v>
      </c>
      <c r="R4048" t="s">
        <v>8318</v>
      </c>
    </row>
    <row r="4049" spans="1:18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126"/>
        <v>2.1999999999999997</v>
      </c>
      <c r="P4049">
        <f t="shared" si="127"/>
        <v>27.5</v>
      </c>
      <c r="Q4049" t="s">
        <v>8317</v>
      </c>
      <c r="R4049" t="s">
        <v>8318</v>
      </c>
    </row>
    <row r="4050" spans="1:18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126"/>
        <v>17.652941176470588</v>
      </c>
      <c r="P4050">
        <f t="shared" si="127"/>
        <v>32.978021978021978</v>
      </c>
      <c r="Q4050" t="s">
        <v>8317</v>
      </c>
      <c r="R4050" t="s">
        <v>8318</v>
      </c>
    </row>
    <row r="4051" spans="1:18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126"/>
        <v>0.08</v>
      </c>
      <c r="P4051">
        <f t="shared" si="127"/>
        <v>16</v>
      </c>
      <c r="Q4051" t="s">
        <v>8317</v>
      </c>
      <c r="R4051" t="s">
        <v>8318</v>
      </c>
    </row>
    <row r="4052" spans="1:18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126"/>
        <v>6.6666666666666666E-2</v>
      </c>
      <c r="P4052">
        <f t="shared" si="127"/>
        <v>1</v>
      </c>
      <c r="Q4052" t="s">
        <v>8317</v>
      </c>
      <c r="R4052" t="s">
        <v>8318</v>
      </c>
    </row>
    <row r="4053" spans="1:18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126"/>
        <v>0</v>
      </c>
      <c r="P4053" t="e">
        <f t="shared" si="127"/>
        <v>#DIV/0!</v>
      </c>
      <c r="Q4053" t="s">
        <v>8317</v>
      </c>
      <c r="R4053" t="s">
        <v>8318</v>
      </c>
    </row>
    <row r="4054" spans="1:18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126"/>
        <v>37.533333333333339</v>
      </c>
      <c r="P4054">
        <f t="shared" si="127"/>
        <v>86.615384615384613</v>
      </c>
      <c r="Q4054" t="s">
        <v>8317</v>
      </c>
      <c r="R4054" t="s">
        <v>8318</v>
      </c>
    </row>
    <row r="4055" spans="1:18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126"/>
        <v>22</v>
      </c>
      <c r="P4055">
        <f t="shared" si="127"/>
        <v>55</v>
      </c>
      <c r="Q4055" t="s">
        <v>8317</v>
      </c>
      <c r="R4055" t="s">
        <v>8318</v>
      </c>
    </row>
    <row r="4056" spans="1:18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126"/>
        <v>0</v>
      </c>
      <c r="P4056" t="e">
        <f t="shared" si="127"/>
        <v>#DIV/0!</v>
      </c>
      <c r="Q4056" t="s">
        <v>8317</v>
      </c>
      <c r="R4056" t="s">
        <v>8318</v>
      </c>
    </row>
    <row r="4057" spans="1:18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126"/>
        <v>17.62</v>
      </c>
      <c r="P4057">
        <f t="shared" si="127"/>
        <v>41.952380952380949</v>
      </c>
      <c r="Q4057" t="s">
        <v>8317</v>
      </c>
      <c r="R4057" t="s">
        <v>8318</v>
      </c>
    </row>
    <row r="4058" spans="1:18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126"/>
        <v>53</v>
      </c>
      <c r="P4058">
        <f t="shared" si="127"/>
        <v>88.333333333333329</v>
      </c>
      <c r="Q4058" t="s">
        <v>8317</v>
      </c>
      <c r="R4058" t="s">
        <v>8318</v>
      </c>
    </row>
    <row r="4059" spans="1:18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126"/>
        <v>22.142857142857142</v>
      </c>
      <c r="P4059">
        <f t="shared" si="127"/>
        <v>129.16666666666666</v>
      </c>
      <c r="Q4059" t="s">
        <v>8317</v>
      </c>
      <c r="R4059" t="s">
        <v>8318</v>
      </c>
    </row>
    <row r="4060" spans="1:18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126"/>
        <v>2.5333333333333332</v>
      </c>
      <c r="P4060">
        <f t="shared" si="127"/>
        <v>23.75</v>
      </c>
      <c r="Q4060" t="s">
        <v>8317</v>
      </c>
      <c r="R4060" t="s">
        <v>8318</v>
      </c>
    </row>
    <row r="4061" spans="1:18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126"/>
        <v>2.5</v>
      </c>
      <c r="P4061">
        <f t="shared" si="127"/>
        <v>35.714285714285715</v>
      </c>
      <c r="Q4061" t="s">
        <v>8317</v>
      </c>
      <c r="R4061" t="s">
        <v>8318</v>
      </c>
    </row>
    <row r="4062" spans="1:18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126"/>
        <v>2.85</v>
      </c>
      <c r="P4062">
        <f t="shared" si="127"/>
        <v>57</v>
      </c>
      <c r="Q4062" t="s">
        <v>8317</v>
      </c>
      <c r="R4062" t="s">
        <v>8318</v>
      </c>
    </row>
    <row r="4063" spans="1:18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126"/>
        <v>0</v>
      </c>
      <c r="P4063" t="e">
        <f t="shared" si="127"/>
        <v>#DIV/0!</v>
      </c>
      <c r="Q4063" t="s">
        <v>8317</v>
      </c>
      <c r="R4063" t="s">
        <v>8318</v>
      </c>
    </row>
    <row r="4064" spans="1:18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126"/>
        <v>2.4500000000000002</v>
      </c>
      <c r="P4064">
        <f t="shared" si="127"/>
        <v>163.33333333333334</v>
      </c>
      <c r="Q4064" t="s">
        <v>8317</v>
      </c>
      <c r="R4064" t="s">
        <v>8318</v>
      </c>
    </row>
    <row r="4065" spans="1:18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126"/>
        <v>1.4210526315789473</v>
      </c>
      <c r="P4065">
        <f t="shared" si="127"/>
        <v>15</v>
      </c>
      <c r="Q4065" t="s">
        <v>8317</v>
      </c>
      <c r="R4065" t="s">
        <v>8318</v>
      </c>
    </row>
    <row r="4066" spans="1:18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126"/>
        <v>19.25</v>
      </c>
      <c r="P4066">
        <f t="shared" si="127"/>
        <v>64.166666666666671</v>
      </c>
      <c r="Q4066" t="s">
        <v>8317</v>
      </c>
      <c r="R4066" t="s">
        <v>8318</v>
      </c>
    </row>
    <row r="4067" spans="1:18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126"/>
        <v>0.67500000000000004</v>
      </c>
      <c r="P4067">
        <f t="shared" si="127"/>
        <v>6.75</v>
      </c>
      <c r="Q4067" t="s">
        <v>8317</v>
      </c>
      <c r="R4067" t="s">
        <v>8318</v>
      </c>
    </row>
    <row r="4068" spans="1:18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126"/>
        <v>0.16666666666666669</v>
      </c>
      <c r="P4068">
        <f t="shared" si="127"/>
        <v>25</v>
      </c>
      <c r="Q4068" t="s">
        <v>8317</v>
      </c>
      <c r="R4068" t="s">
        <v>8318</v>
      </c>
    </row>
    <row r="4069" spans="1:18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126"/>
        <v>60.9</v>
      </c>
      <c r="P4069">
        <f t="shared" si="127"/>
        <v>179.11764705882354</v>
      </c>
      <c r="Q4069" t="s">
        <v>8317</v>
      </c>
      <c r="R4069" t="s">
        <v>8318</v>
      </c>
    </row>
    <row r="4070" spans="1:18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126"/>
        <v>1</v>
      </c>
      <c r="P4070">
        <f t="shared" si="127"/>
        <v>34.950000000000003</v>
      </c>
      <c r="Q4070" t="s">
        <v>8317</v>
      </c>
      <c r="R4070" t="s">
        <v>8318</v>
      </c>
    </row>
    <row r="4071" spans="1:18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126"/>
        <v>34.4</v>
      </c>
      <c r="P4071">
        <f t="shared" si="127"/>
        <v>33.07692307692308</v>
      </c>
      <c r="Q4071" t="s">
        <v>8317</v>
      </c>
      <c r="R4071" t="s">
        <v>8318</v>
      </c>
    </row>
    <row r="4072" spans="1:18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126"/>
        <v>16.5</v>
      </c>
      <c r="P4072">
        <f t="shared" si="127"/>
        <v>27.5</v>
      </c>
      <c r="Q4072" t="s">
        <v>8317</v>
      </c>
      <c r="R4072" t="s">
        <v>8318</v>
      </c>
    </row>
    <row r="4073" spans="1:18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126"/>
        <v>0</v>
      </c>
      <c r="P4073" t="e">
        <f t="shared" si="127"/>
        <v>#DIV/0!</v>
      </c>
      <c r="Q4073" t="s">
        <v>8317</v>
      </c>
      <c r="R4073" t="s">
        <v>8318</v>
      </c>
    </row>
    <row r="4074" spans="1:18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126"/>
        <v>0.4</v>
      </c>
      <c r="P4074">
        <f t="shared" si="127"/>
        <v>2</v>
      </c>
      <c r="Q4074" t="s">
        <v>8317</v>
      </c>
      <c r="R4074" t="s">
        <v>8318</v>
      </c>
    </row>
    <row r="4075" spans="1:18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126"/>
        <v>1.0571428571428572</v>
      </c>
      <c r="P4075">
        <f t="shared" si="127"/>
        <v>18.5</v>
      </c>
      <c r="Q4075" t="s">
        <v>8317</v>
      </c>
      <c r="R4075" t="s">
        <v>8318</v>
      </c>
    </row>
    <row r="4076" spans="1:18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126"/>
        <v>26.727272727272727</v>
      </c>
      <c r="P4076">
        <f t="shared" si="127"/>
        <v>35</v>
      </c>
      <c r="Q4076" t="s">
        <v>8317</v>
      </c>
      <c r="R4076" t="s">
        <v>8318</v>
      </c>
    </row>
    <row r="4077" spans="1:18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126"/>
        <v>28.799999999999997</v>
      </c>
      <c r="P4077">
        <f t="shared" si="127"/>
        <v>44.307692307692307</v>
      </c>
      <c r="Q4077" t="s">
        <v>8317</v>
      </c>
      <c r="R4077" t="s">
        <v>8318</v>
      </c>
    </row>
    <row r="4078" spans="1:18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126"/>
        <v>0</v>
      </c>
      <c r="P4078" t="e">
        <f t="shared" si="127"/>
        <v>#DIV/0!</v>
      </c>
      <c r="Q4078" t="s">
        <v>8317</v>
      </c>
      <c r="R4078" t="s">
        <v>8318</v>
      </c>
    </row>
    <row r="4079" spans="1:18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126"/>
        <v>8.9</v>
      </c>
      <c r="P4079">
        <f t="shared" si="127"/>
        <v>222.5</v>
      </c>
      <c r="Q4079" t="s">
        <v>8317</v>
      </c>
      <c r="R4079" t="s">
        <v>8318</v>
      </c>
    </row>
    <row r="4080" spans="1:18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126"/>
        <v>0</v>
      </c>
      <c r="P4080" t="e">
        <f t="shared" si="127"/>
        <v>#DIV/0!</v>
      </c>
      <c r="Q4080" t="s">
        <v>8317</v>
      </c>
      <c r="R4080" t="s">
        <v>8318</v>
      </c>
    </row>
    <row r="4081" spans="1:18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126"/>
        <v>0.16666666666666669</v>
      </c>
      <c r="P4081">
        <f t="shared" si="127"/>
        <v>5</v>
      </c>
      <c r="Q4081" t="s">
        <v>8317</v>
      </c>
      <c r="R4081" t="s">
        <v>8318</v>
      </c>
    </row>
    <row r="4082" spans="1:18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126"/>
        <v>0</v>
      </c>
      <c r="P4082" t="e">
        <f t="shared" si="127"/>
        <v>#DIV/0!</v>
      </c>
      <c r="Q4082" t="s">
        <v>8317</v>
      </c>
      <c r="R4082" t="s">
        <v>8318</v>
      </c>
    </row>
    <row r="4083" spans="1:18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126"/>
        <v>15.737410071942445</v>
      </c>
      <c r="P4083">
        <f t="shared" si="127"/>
        <v>29.166666666666668</v>
      </c>
      <c r="Q4083" t="s">
        <v>8317</v>
      </c>
      <c r="R4083" t="s">
        <v>8318</v>
      </c>
    </row>
    <row r="4084" spans="1:18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126"/>
        <v>2</v>
      </c>
      <c r="P4084">
        <f t="shared" si="127"/>
        <v>1.5</v>
      </c>
      <c r="Q4084" t="s">
        <v>8317</v>
      </c>
      <c r="R4084" t="s">
        <v>8318</v>
      </c>
    </row>
    <row r="4085" spans="1:18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126"/>
        <v>21.685714285714287</v>
      </c>
      <c r="P4085">
        <f t="shared" si="127"/>
        <v>126.5</v>
      </c>
      <c r="Q4085" t="s">
        <v>8317</v>
      </c>
      <c r="R4085" t="s">
        <v>8318</v>
      </c>
    </row>
    <row r="4086" spans="1:18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126"/>
        <v>0.33333333333333337</v>
      </c>
      <c r="P4086">
        <f t="shared" si="127"/>
        <v>10</v>
      </c>
      <c r="Q4086" t="s">
        <v>8317</v>
      </c>
      <c r="R4086" t="s">
        <v>8318</v>
      </c>
    </row>
    <row r="4087" spans="1:18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126"/>
        <v>0.2857142857142857</v>
      </c>
      <c r="P4087">
        <f t="shared" si="127"/>
        <v>10</v>
      </c>
      <c r="Q4087" t="s">
        <v>8317</v>
      </c>
      <c r="R4087" t="s">
        <v>8318</v>
      </c>
    </row>
    <row r="4088" spans="1:18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126"/>
        <v>4.7</v>
      </c>
      <c r="P4088">
        <f t="shared" si="127"/>
        <v>9.4</v>
      </c>
      <c r="Q4088" t="s">
        <v>8317</v>
      </c>
      <c r="R4088" t="s">
        <v>8318</v>
      </c>
    </row>
    <row r="4089" spans="1:18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126"/>
        <v>0</v>
      </c>
      <c r="P4089" t="e">
        <f t="shared" si="127"/>
        <v>#DIV/0!</v>
      </c>
      <c r="Q4089" t="s">
        <v>8317</v>
      </c>
      <c r="R4089" t="s">
        <v>8318</v>
      </c>
    </row>
    <row r="4090" spans="1:18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126"/>
        <v>10.8</v>
      </c>
      <c r="P4090">
        <f t="shared" si="127"/>
        <v>72</v>
      </c>
      <c r="Q4090" t="s">
        <v>8317</v>
      </c>
      <c r="R4090" t="s">
        <v>8318</v>
      </c>
    </row>
    <row r="4091" spans="1:18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126"/>
        <v>4.8</v>
      </c>
      <c r="P4091">
        <f t="shared" si="127"/>
        <v>30</v>
      </c>
      <c r="Q4091" t="s">
        <v>8317</v>
      </c>
      <c r="R4091" t="s">
        <v>8318</v>
      </c>
    </row>
    <row r="4092" spans="1:18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126"/>
        <v>3.2</v>
      </c>
      <c r="P4092">
        <f t="shared" si="127"/>
        <v>10.666666666666666</v>
      </c>
      <c r="Q4092" t="s">
        <v>8317</v>
      </c>
      <c r="R4092" t="s">
        <v>8318</v>
      </c>
    </row>
    <row r="4093" spans="1:18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126"/>
        <v>12.75</v>
      </c>
      <c r="P4093">
        <f t="shared" si="127"/>
        <v>25.5</v>
      </c>
      <c r="Q4093" t="s">
        <v>8317</v>
      </c>
      <c r="R4093" t="s">
        <v>8318</v>
      </c>
    </row>
    <row r="4094" spans="1:18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126"/>
        <v>1.8181818181818181E-2</v>
      </c>
      <c r="P4094">
        <f t="shared" si="127"/>
        <v>20</v>
      </c>
      <c r="Q4094" t="s">
        <v>8317</v>
      </c>
      <c r="R4094" t="s">
        <v>8318</v>
      </c>
    </row>
    <row r="4095" spans="1:18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126"/>
        <v>2.4</v>
      </c>
      <c r="P4095">
        <f t="shared" si="127"/>
        <v>15</v>
      </c>
      <c r="Q4095" t="s">
        <v>8317</v>
      </c>
      <c r="R4095" t="s">
        <v>8318</v>
      </c>
    </row>
    <row r="4096" spans="1:18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126"/>
        <v>36.5</v>
      </c>
      <c r="P4096">
        <f t="shared" si="127"/>
        <v>91.25</v>
      </c>
      <c r="Q4096" t="s">
        <v>8317</v>
      </c>
      <c r="R4096" t="s">
        <v>8318</v>
      </c>
    </row>
    <row r="4097" spans="1:18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126"/>
        <v>2.666666666666667</v>
      </c>
      <c r="P4097">
        <f t="shared" si="127"/>
        <v>800</v>
      </c>
      <c r="Q4097" t="s">
        <v>8317</v>
      </c>
      <c r="R4097" t="s">
        <v>8318</v>
      </c>
    </row>
    <row r="4098" spans="1:18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126"/>
        <v>11.428571428571429</v>
      </c>
      <c r="P4098">
        <f t="shared" si="127"/>
        <v>80</v>
      </c>
      <c r="Q4098" t="s">
        <v>8317</v>
      </c>
      <c r="R4098" t="s">
        <v>8318</v>
      </c>
    </row>
    <row r="4099" spans="1:18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128">E4099/D4099*100</f>
        <v>0</v>
      </c>
      <c r="P4099" t="e">
        <f t="shared" ref="P4099:P4115" si="129">E4099/L4099</f>
        <v>#DIV/0!</v>
      </c>
      <c r="Q4099" t="s">
        <v>8317</v>
      </c>
      <c r="R4099" t="s">
        <v>8318</v>
      </c>
    </row>
    <row r="4100" spans="1:18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128"/>
        <v>0</v>
      </c>
      <c r="P4100" t="e">
        <f t="shared" si="129"/>
        <v>#DIV/0!</v>
      </c>
      <c r="Q4100" t="s">
        <v>8317</v>
      </c>
      <c r="R4100" t="s">
        <v>8318</v>
      </c>
    </row>
    <row r="4101" spans="1:18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128"/>
        <v>1.1111111111111112</v>
      </c>
      <c r="P4101">
        <f t="shared" si="129"/>
        <v>50</v>
      </c>
      <c r="Q4101" t="s">
        <v>8317</v>
      </c>
      <c r="R4101" t="s">
        <v>8318</v>
      </c>
    </row>
    <row r="4102" spans="1:18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128"/>
        <v>0</v>
      </c>
      <c r="P4102" t="e">
        <f t="shared" si="129"/>
        <v>#DIV/0!</v>
      </c>
      <c r="Q4102" t="s">
        <v>8317</v>
      </c>
      <c r="R4102" t="s">
        <v>8318</v>
      </c>
    </row>
    <row r="4103" spans="1:18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128"/>
        <v>0</v>
      </c>
      <c r="P4103" t="e">
        <f t="shared" si="129"/>
        <v>#DIV/0!</v>
      </c>
      <c r="Q4103" t="s">
        <v>8317</v>
      </c>
      <c r="R4103" t="s">
        <v>8318</v>
      </c>
    </row>
    <row r="4104" spans="1:18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128"/>
        <v>27.400000000000002</v>
      </c>
      <c r="P4104">
        <f t="shared" si="129"/>
        <v>22.833333333333332</v>
      </c>
      <c r="Q4104" t="s">
        <v>8317</v>
      </c>
      <c r="R4104" t="s">
        <v>8318</v>
      </c>
    </row>
    <row r="4105" spans="1:18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128"/>
        <v>10</v>
      </c>
      <c r="P4105">
        <f t="shared" si="129"/>
        <v>16.666666666666668</v>
      </c>
      <c r="Q4105" t="s">
        <v>8317</v>
      </c>
      <c r="R4105" t="s">
        <v>8318</v>
      </c>
    </row>
    <row r="4106" spans="1:18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128"/>
        <v>21.366666666666667</v>
      </c>
      <c r="P4106">
        <f t="shared" si="129"/>
        <v>45.785714285714285</v>
      </c>
      <c r="Q4106" t="s">
        <v>8317</v>
      </c>
      <c r="R4106" t="s">
        <v>8318</v>
      </c>
    </row>
    <row r="4107" spans="1:18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128"/>
        <v>6.9696969696969706</v>
      </c>
      <c r="P4107">
        <f t="shared" si="129"/>
        <v>383.33333333333331</v>
      </c>
      <c r="Q4107" t="s">
        <v>8317</v>
      </c>
      <c r="R4107" t="s">
        <v>8318</v>
      </c>
    </row>
    <row r="4108" spans="1:18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128"/>
        <v>70.599999999999994</v>
      </c>
      <c r="P4108">
        <f t="shared" si="129"/>
        <v>106.96969696969697</v>
      </c>
      <c r="Q4108" t="s">
        <v>8317</v>
      </c>
      <c r="R4108" t="s">
        <v>8318</v>
      </c>
    </row>
    <row r="4109" spans="1:18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128"/>
        <v>2.0500000000000003</v>
      </c>
      <c r="P4109">
        <f t="shared" si="129"/>
        <v>10.25</v>
      </c>
      <c r="Q4109" t="s">
        <v>8317</v>
      </c>
      <c r="R4109" t="s">
        <v>8318</v>
      </c>
    </row>
    <row r="4110" spans="1:18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128"/>
        <v>1.9666666666666666</v>
      </c>
      <c r="P4110">
        <f t="shared" si="129"/>
        <v>59</v>
      </c>
      <c r="Q4110" t="s">
        <v>8317</v>
      </c>
      <c r="R4110" t="s">
        <v>8318</v>
      </c>
    </row>
    <row r="4111" spans="1:18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128"/>
        <v>0</v>
      </c>
      <c r="P4111" t="e">
        <f t="shared" si="129"/>
        <v>#DIV/0!</v>
      </c>
      <c r="Q4111" t="s">
        <v>8317</v>
      </c>
      <c r="R4111" t="s">
        <v>8318</v>
      </c>
    </row>
    <row r="4112" spans="1:18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128"/>
        <v>28.666666666666668</v>
      </c>
      <c r="P4112">
        <f t="shared" si="129"/>
        <v>14.333333333333334</v>
      </c>
      <c r="Q4112" t="s">
        <v>8317</v>
      </c>
      <c r="R4112" t="s">
        <v>8318</v>
      </c>
    </row>
    <row r="4113" spans="1:18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128"/>
        <v>3.1333333333333333</v>
      </c>
      <c r="P4113">
        <f t="shared" si="129"/>
        <v>15.666666666666666</v>
      </c>
      <c r="Q4113" t="s">
        <v>8317</v>
      </c>
      <c r="R4113" t="s">
        <v>8318</v>
      </c>
    </row>
    <row r="4114" spans="1:18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128"/>
        <v>0.04</v>
      </c>
      <c r="P4114">
        <f t="shared" si="129"/>
        <v>1</v>
      </c>
      <c r="Q4114" t="s">
        <v>8317</v>
      </c>
      <c r="R4114" t="s">
        <v>8318</v>
      </c>
    </row>
    <row r="4115" spans="1:18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128"/>
        <v>0.2</v>
      </c>
      <c r="P4115">
        <f t="shared" si="129"/>
        <v>1</v>
      </c>
      <c r="Q4115" t="s">
        <v>8317</v>
      </c>
      <c r="R4115" t="s">
        <v>8318</v>
      </c>
    </row>
  </sheetData>
  <conditionalFormatting sqref="F1:F1048576"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theme="9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A0ED3-9869-4ADF-BB56-CD419BCACC1A}">
  <sheetPr codeName="Sheet2"/>
  <dimension ref="A3:G15"/>
  <sheetViews>
    <sheetView topLeftCell="A5" workbookViewId="0">
      <selection activeCell="A14" sqref="A14:XFD14"/>
    </sheetView>
  </sheetViews>
  <sheetFormatPr defaultRowHeight="14.5" x14ac:dyDescent="0.35"/>
  <cols>
    <col min="1" max="1" width="15.089843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hidden="1" customWidth="1"/>
    <col min="7" max="7" width="10.7265625" bestFit="1" customWidth="1"/>
    <col min="8" max="10" width="15.81640625" bestFit="1" customWidth="1"/>
    <col min="11" max="11" width="19.90625" bestFit="1" customWidth="1"/>
    <col min="12" max="12" width="20.6328125" bestFit="1" customWidth="1"/>
    <col min="13" max="16" width="15.26953125" bestFit="1" customWidth="1"/>
    <col min="17" max="17" width="12.90625" bestFit="1" customWidth="1"/>
    <col min="18" max="36" width="7.26953125" bestFit="1" customWidth="1"/>
    <col min="37" max="37" width="10.1796875" bestFit="1" customWidth="1"/>
    <col min="38" max="45" width="5.453125" bestFit="1" customWidth="1"/>
    <col min="46" max="46" width="8.36328125" bestFit="1" customWidth="1"/>
    <col min="47" max="65" width="11" bestFit="1" customWidth="1"/>
    <col min="66" max="66" width="14" bestFit="1" customWidth="1"/>
    <col min="67" max="67" width="8.54296875" bestFit="1" customWidth="1"/>
    <col min="68" max="68" width="11.453125" bestFit="1" customWidth="1"/>
    <col min="69" max="69" width="10.7265625" bestFit="1" customWidth="1"/>
  </cols>
  <sheetData>
    <row r="3" spans="1:7" x14ac:dyDescent="0.35">
      <c r="A3" s="9" t="s">
        <v>8364</v>
      </c>
      <c r="B3" s="9" t="s">
        <v>8363</v>
      </c>
    </row>
    <row r="4" spans="1:7" x14ac:dyDescent="0.35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  <c r="G4" t="s">
        <v>8362</v>
      </c>
    </row>
    <row r="5" spans="1:7" x14ac:dyDescent="0.35">
      <c r="A5" s="10" t="s">
        <v>8310</v>
      </c>
      <c r="B5" s="11">
        <v>40</v>
      </c>
      <c r="C5" s="11">
        <v>180</v>
      </c>
      <c r="D5" s="11"/>
      <c r="E5" s="11">
        <v>300</v>
      </c>
      <c r="F5" s="11"/>
      <c r="G5" s="11">
        <v>520</v>
      </c>
    </row>
    <row r="6" spans="1:7" x14ac:dyDescent="0.35">
      <c r="A6" s="10" t="s">
        <v>8336</v>
      </c>
      <c r="B6" s="11">
        <v>20</v>
      </c>
      <c r="C6" s="11">
        <v>140</v>
      </c>
      <c r="D6" s="11">
        <v>6</v>
      </c>
      <c r="E6" s="11">
        <v>34</v>
      </c>
      <c r="F6" s="11"/>
      <c r="G6" s="11">
        <v>200</v>
      </c>
    </row>
    <row r="7" spans="1:7" x14ac:dyDescent="0.35">
      <c r="A7" s="10" t="s">
        <v>8333</v>
      </c>
      <c r="B7" s="11"/>
      <c r="C7" s="11">
        <v>140</v>
      </c>
      <c r="D7" s="11"/>
      <c r="E7" s="11">
        <v>80</v>
      </c>
      <c r="F7" s="11"/>
      <c r="G7" s="11">
        <v>220</v>
      </c>
    </row>
    <row r="8" spans="1:7" x14ac:dyDescent="0.35">
      <c r="A8" s="10" t="s">
        <v>8331</v>
      </c>
      <c r="B8" s="11">
        <v>24</v>
      </c>
      <c r="C8" s="11"/>
      <c r="D8" s="11"/>
      <c r="E8" s="11"/>
      <c r="F8" s="11"/>
      <c r="G8" s="11">
        <v>24</v>
      </c>
    </row>
    <row r="9" spans="1:7" x14ac:dyDescent="0.35">
      <c r="A9" s="10" t="s">
        <v>8325</v>
      </c>
      <c r="B9" s="11">
        <v>20</v>
      </c>
      <c r="C9" s="11">
        <v>120</v>
      </c>
      <c r="D9" s="11">
        <v>20</v>
      </c>
      <c r="E9" s="11">
        <v>540</v>
      </c>
      <c r="F9" s="11"/>
      <c r="G9" s="11">
        <v>700</v>
      </c>
    </row>
    <row r="10" spans="1:7" x14ac:dyDescent="0.35">
      <c r="A10" s="10" t="s">
        <v>8338</v>
      </c>
      <c r="B10" s="11"/>
      <c r="C10" s="11">
        <v>117</v>
      </c>
      <c r="D10" s="11"/>
      <c r="E10" s="11">
        <v>103</v>
      </c>
      <c r="F10" s="11"/>
      <c r="G10" s="11">
        <v>220</v>
      </c>
    </row>
    <row r="11" spans="1:7" x14ac:dyDescent="0.35">
      <c r="A11" s="10" t="s">
        <v>8322</v>
      </c>
      <c r="B11" s="11">
        <v>30</v>
      </c>
      <c r="C11" s="11">
        <v>127</v>
      </c>
      <c r="D11" s="11"/>
      <c r="E11" s="11">
        <v>80</v>
      </c>
      <c r="F11" s="11"/>
      <c r="G11" s="11">
        <v>237</v>
      </c>
    </row>
    <row r="12" spans="1:7" x14ac:dyDescent="0.35">
      <c r="A12" s="10" t="s">
        <v>8319</v>
      </c>
      <c r="B12" s="11">
        <v>178</v>
      </c>
      <c r="C12" s="11">
        <v>213</v>
      </c>
      <c r="D12" s="11"/>
      <c r="E12" s="11">
        <v>209</v>
      </c>
      <c r="F12" s="11"/>
      <c r="G12" s="11">
        <v>600</v>
      </c>
    </row>
    <row r="13" spans="1:7" x14ac:dyDescent="0.35">
      <c r="A13" s="10" t="s">
        <v>8317</v>
      </c>
      <c r="B13" s="11">
        <v>37</v>
      </c>
      <c r="C13" s="11">
        <v>493</v>
      </c>
      <c r="D13" s="11">
        <v>24</v>
      </c>
      <c r="E13" s="11">
        <v>839</v>
      </c>
      <c r="F13" s="11"/>
      <c r="G13" s="11">
        <v>1393</v>
      </c>
    </row>
    <row r="14" spans="1:7" hidden="1" x14ac:dyDescent="0.35">
      <c r="A14" s="10" t="s">
        <v>8361</v>
      </c>
      <c r="B14" s="11"/>
      <c r="C14" s="11"/>
      <c r="D14" s="11"/>
      <c r="E14" s="11"/>
      <c r="F14" s="11"/>
      <c r="G14" s="11"/>
    </row>
    <row r="15" spans="1:7" x14ac:dyDescent="0.35">
      <c r="A15" s="10" t="s">
        <v>8362</v>
      </c>
      <c r="B15" s="11">
        <v>349</v>
      </c>
      <c r="C15" s="11">
        <v>1530</v>
      </c>
      <c r="D15" s="11">
        <v>50</v>
      </c>
      <c r="E15" s="11">
        <v>2185</v>
      </c>
      <c r="F15" s="11"/>
      <c r="G15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CE64F-745F-4C4F-AA72-F2A8AAA24CB7}">
  <sheetPr codeName="Sheet3"/>
  <dimension ref="A1:E47"/>
  <sheetViews>
    <sheetView tabSelected="1" topLeftCell="A25" workbookViewId="0">
      <selection activeCell="G3" sqref="G3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9.1796875" bestFit="1" customWidth="1"/>
    <col min="5" max="7" width="10.7265625" bestFit="1" customWidth="1"/>
    <col min="8" max="8" width="3.1796875" bestFit="1" customWidth="1"/>
    <col min="9" max="9" width="2.7265625" bestFit="1" customWidth="1"/>
    <col min="10" max="10" width="2.81640625" bestFit="1" customWidth="1"/>
    <col min="11" max="12" width="3.1796875" bestFit="1" customWidth="1"/>
    <col min="13" max="14" width="2.36328125" bestFit="1" customWidth="1"/>
    <col min="15" max="15" width="2.90625" bestFit="1" customWidth="1"/>
    <col min="16" max="16" width="3.6328125" bestFit="1" customWidth="1"/>
    <col min="17" max="17" width="2.90625" bestFit="1" customWidth="1"/>
    <col min="18" max="18" width="3.453125" bestFit="1" customWidth="1"/>
    <col min="19" max="19" width="3.08984375" bestFit="1" customWidth="1"/>
    <col min="20" max="20" width="2.7265625" bestFit="1" customWidth="1"/>
    <col min="21" max="22" width="3" bestFit="1" customWidth="1"/>
    <col min="23" max="23" width="6.7265625" bestFit="1" customWidth="1"/>
    <col min="24" max="24" width="10.7265625" bestFit="1" customWidth="1"/>
  </cols>
  <sheetData>
    <row r="1" spans="1:5" x14ac:dyDescent="0.35">
      <c r="A1" s="9" t="s">
        <v>8223</v>
      </c>
      <c r="B1" t="s">
        <v>8365</v>
      </c>
    </row>
    <row r="2" spans="1:5" x14ac:dyDescent="0.35">
      <c r="A2" s="9" t="s">
        <v>8308</v>
      </c>
      <c r="B2" t="s">
        <v>8365</v>
      </c>
    </row>
    <row r="4" spans="1:5" x14ac:dyDescent="0.35">
      <c r="A4" s="9" t="s">
        <v>8364</v>
      </c>
      <c r="B4" s="9" t="s">
        <v>8363</v>
      </c>
    </row>
    <row r="5" spans="1:5" x14ac:dyDescent="0.35">
      <c r="A5" s="9" t="s">
        <v>8360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35">
      <c r="A6" s="10" t="s">
        <v>8316</v>
      </c>
      <c r="B6" s="11"/>
      <c r="C6" s="11">
        <v>100</v>
      </c>
      <c r="D6" s="11"/>
      <c r="E6" s="11">
        <v>100</v>
      </c>
    </row>
    <row r="7" spans="1:5" x14ac:dyDescent="0.35">
      <c r="A7" s="10" t="s">
        <v>8344</v>
      </c>
      <c r="B7" s="11">
        <v>20</v>
      </c>
      <c r="C7" s="11"/>
      <c r="D7" s="11"/>
      <c r="E7" s="11">
        <v>20</v>
      </c>
    </row>
    <row r="8" spans="1:5" x14ac:dyDescent="0.35">
      <c r="A8" s="10" t="s">
        <v>8332</v>
      </c>
      <c r="B8" s="11">
        <v>24</v>
      </c>
      <c r="C8" s="11"/>
      <c r="D8" s="11"/>
      <c r="E8" s="11">
        <v>24</v>
      </c>
    </row>
    <row r="9" spans="1:5" x14ac:dyDescent="0.35">
      <c r="A9" s="10" t="s">
        <v>8358</v>
      </c>
      <c r="B9" s="11"/>
      <c r="C9" s="11">
        <v>40</v>
      </c>
      <c r="D9" s="11"/>
      <c r="E9" s="11">
        <v>40</v>
      </c>
    </row>
    <row r="10" spans="1:5" x14ac:dyDescent="0.35">
      <c r="A10" s="10" t="s">
        <v>8354</v>
      </c>
      <c r="B10" s="11"/>
      <c r="C10" s="11"/>
      <c r="D10" s="11">
        <v>40</v>
      </c>
      <c r="E10" s="11">
        <v>40</v>
      </c>
    </row>
    <row r="11" spans="1:5" x14ac:dyDescent="0.35">
      <c r="A11" s="10" t="s">
        <v>8315</v>
      </c>
      <c r="B11" s="11"/>
      <c r="C11" s="11"/>
      <c r="D11" s="11">
        <v>180</v>
      </c>
      <c r="E11" s="11">
        <v>180</v>
      </c>
    </row>
    <row r="12" spans="1:5" x14ac:dyDescent="0.35">
      <c r="A12" s="10" t="s">
        <v>8314</v>
      </c>
      <c r="B12" s="11"/>
      <c r="C12" s="11">
        <v>80</v>
      </c>
      <c r="D12" s="11"/>
      <c r="E12" s="11">
        <v>80</v>
      </c>
    </row>
    <row r="13" spans="1:5" x14ac:dyDescent="0.35">
      <c r="A13" s="10" t="s">
        <v>8330</v>
      </c>
      <c r="B13" s="11"/>
      <c r="C13" s="11"/>
      <c r="D13" s="11">
        <v>40</v>
      </c>
      <c r="E13" s="11">
        <v>40</v>
      </c>
    </row>
    <row r="14" spans="1:5" x14ac:dyDescent="0.35">
      <c r="A14" s="10" t="s">
        <v>8347</v>
      </c>
      <c r="B14" s="11"/>
      <c r="C14" s="11">
        <v>40</v>
      </c>
      <c r="D14" s="11"/>
      <c r="E14" s="11">
        <v>40</v>
      </c>
    </row>
    <row r="15" spans="1:5" x14ac:dyDescent="0.35">
      <c r="A15" s="10" t="s">
        <v>8324</v>
      </c>
      <c r="B15" s="11"/>
      <c r="C15" s="11">
        <v>40</v>
      </c>
      <c r="D15" s="11"/>
      <c r="E15" s="11">
        <v>40</v>
      </c>
    </row>
    <row r="16" spans="1:5" x14ac:dyDescent="0.35">
      <c r="A16" s="10" t="s">
        <v>8337</v>
      </c>
      <c r="B16" s="11">
        <v>20</v>
      </c>
      <c r="C16" s="11">
        <v>120</v>
      </c>
      <c r="D16" s="11"/>
      <c r="E16" s="11">
        <v>140</v>
      </c>
    </row>
    <row r="17" spans="1:5" x14ac:dyDescent="0.35">
      <c r="A17" s="10" t="s">
        <v>8348</v>
      </c>
      <c r="B17" s="11"/>
      <c r="C17" s="11">
        <v>20</v>
      </c>
      <c r="D17" s="11"/>
      <c r="E17" s="11">
        <v>20</v>
      </c>
    </row>
    <row r="18" spans="1:5" x14ac:dyDescent="0.35">
      <c r="A18" s="10" t="s">
        <v>8349</v>
      </c>
      <c r="B18" s="11"/>
      <c r="C18" s="11"/>
      <c r="D18" s="11">
        <v>140</v>
      </c>
      <c r="E18" s="11">
        <v>140</v>
      </c>
    </row>
    <row r="19" spans="1:5" x14ac:dyDescent="0.35">
      <c r="A19" s="10" t="s">
        <v>8329</v>
      </c>
      <c r="B19" s="11"/>
      <c r="C19" s="11">
        <v>20</v>
      </c>
      <c r="D19" s="11">
        <v>140</v>
      </c>
      <c r="E19" s="11">
        <v>160</v>
      </c>
    </row>
    <row r="20" spans="1:5" x14ac:dyDescent="0.35">
      <c r="A20" s="10" t="s">
        <v>8328</v>
      </c>
      <c r="B20" s="11"/>
      <c r="C20" s="11">
        <v>60</v>
      </c>
      <c r="D20" s="11"/>
      <c r="E20" s="11">
        <v>60</v>
      </c>
    </row>
    <row r="21" spans="1:5" x14ac:dyDescent="0.35">
      <c r="A21" s="10" t="s">
        <v>8356</v>
      </c>
      <c r="B21" s="11"/>
      <c r="C21" s="11">
        <v>11</v>
      </c>
      <c r="D21" s="11">
        <v>9</v>
      </c>
      <c r="E21" s="11">
        <v>20</v>
      </c>
    </row>
    <row r="22" spans="1:5" x14ac:dyDescent="0.35">
      <c r="A22" s="10" t="s">
        <v>8327</v>
      </c>
      <c r="B22" s="11"/>
      <c r="C22" s="11"/>
      <c r="D22" s="11">
        <v>20</v>
      </c>
      <c r="E22" s="11">
        <v>20</v>
      </c>
    </row>
    <row r="23" spans="1:5" x14ac:dyDescent="0.35">
      <c r="A23" s="10" t="s">
        <v>8335</v>
      </c>
      <c r="B23" s="11"/>
      <c r="C23" s="11">
        <v>40</v>
      </c>
      <c r="D23" s="11"/>
      <c r="E23" s="11">
        <v>40</v>
      </c>
    </row>
    <row r="24" spans="1:5" x14ac:dyDescent="0.35">
      <c r="A24" s="10" t="s">
        <v>8359</v>
      </c>
      <c r="B24" s="11">
        <v>20</v>
      </c>
      <c r="C24" s="11">
        <v>60</v>
      </c>
      <c r="D24" s="11">
        <v>60</v>
      </c>
      <c r="E24" s="11">
        <v>140</v>
      </c>
    </row>
    <row r="25" spans="1:5" x14ac:dyDescent="0.35">
      <c r="A25" s="10" t="s">
        <v>8343</v>
      </c>
      <c r="B25" s="11"/>
      <c r="C25" s="11">
        <v>20</v>
      </c>
      <c r="D25" s="11"/>
      <c r="E25" s="11">
        <v>20</v>
      </c>
    </row>
    <row r="26" spans="1:5" x14ac:dyDescent="0.35">
      <c r="A26" s="10" t="s">
        <v>8323</v>
      </c>
      <c r="B26" s="11"/>
      <c r="C26" s="11"/>
      <c r="D26" s="11">
        <v>60</v>
      </c>
      <c r="E26" s="11">
        <v>60</v>
      </c>
    </row>
    <row r="27" spans="1:5" x14ac:dyDescent="0.35">
      <c r="A27" s="10" t="s">
        <v>8350</v>
      </c>
      <c r="B27" s="11"/>
      <c r="C27" s="11">
        <v>20</v>
      </c>
      <c r="D27" s="11"/>
      <c r="E27" s="11">
        <v>20</v>
      </c>
    </row>
    <row r="28" spans="1:5" x14ac:dyDescent="0.35">
      <c r="A28" s="10" t="s">
        <v>8339</v>
      </c>
      <c r="B28" s="11"/>
      <c r="C28" s="11">
        <v>57</v>
      </c>
      <c r="D28" s="11">
        <v>103</v>
      </c>
      <c r="E28" s="11">
        <v>160</v>
      </c>
    </row>
    <row r="29" spans="1:5" x14ac:dyDescent="0.35">
      <c r="A29" s="10" t="s">
        <v>8345</v>
      </c>
      <c r="B29" s="11"/>
      <c r="C29" s="11">
        <v>20</v>
      </c>
      <c r="D29" s="11"/>
      <c r="E29" s="11">
        <v>20</v>
      </c>
    </row>
    <row r="30" spans="1:5" x14ac:dyDescent="0.35">
      <c r="A30" s="10" t="s">
        <v>8318</v>
      </c>
      <c r="B30" s="11"/>
      <c r="C30" s="11">
        <v>353</v>
      </c>
      <c r="D30" s="11">
        <v>694</v>
      </c>
      <c r="E30" s="11">
        <v>1047</v>
      </c>
    </row>
    <row r="31" spans="1:5" x14ac:dyDescent="0.35">
      <c r="A31" s="10" t="s">
        <v>8346</v>
      </c>
      <c r="B31" s="11"/>
      <c r="C31" s="11"/>
      <c r="D31" s="11">
        <v>40</v>
      </c>
      <c r="E31" s="11">
        <v>40</v>
      </c>
    </row>
    <row r="32" spans="1:5" x14ac:dyDescent="0.35">
      <c r="A32" s="10" t="s">
        <v>8342</v>
      </c>
      <c r="B32" s="11"/>
      <c r="C32" s="11"/>
      <c r="D32" s="11">
        <v>20</v>
      </c>
      <c r="E32" s="11">
        <v>20</v>
      </c>
    </row>
    <row r="33" spans="1:5" x14ac:dyDescent="0.35">
      <c r="A33" s="10" t="s">
        <v>8353</v>
      </c>
      <c r="B33" s="11"/>
      <c r="C33" s="11">
        <v>20</v>
      </c>
      <c r="D33" s="11"/>
      <c r="E33" s="11">
        <v>20</v>
      </c>
    </row>
    <row r="34" spans="1:5" x14ac:dyDescent="0.35">
      <c r="A34" s="10" t="s">
        <v>8326</v>
      </c>
      <c r="B34" s="11"/>
      <c r="C34" s="11"/>
      <c r="D34" s="11">
        <v>260</v>
      </c>
      <c r="E34" s="11">
        <v>260</v>
      </c>
    </row>
    <row r="35" spans="1:5" x14ac:dyDescent="0.35">
      <c r="A35" s="10" t="s">
        <v>8313</v>
      </c>
      <c r="B35" s="11">
        <v>40</v>
      </c>
      <c r="C35" s="11"/>
      <c r="D35" s="11"/>
      <c r="E35" s="11">
        <v>40</v>
      </c>
    </row>
    <row r="36" spans="1:5" x14ac:dyDescent="0.35">
      <c r="A36" s="10" t="s">
        <v>8312</v>
      </c>
      <c r="B36" s="11"/>
      <c r="C36" s="11"/>
      <c r="D36" s="11">
        <v>60</v>
      </c>
      <c r="E36" s="11">
        <v>60</v>
      </c>
    </row>
    <row r="37" spans="1:5" x14ac:dyDescent="0.35">
      <c r="A37" s="10" t="s">
        <v>8352</v>
      </c>
      <c r="B37" s="11"/>
      <c r="C37" s="11"/>
      <c r="D37" s="11">
        <v>34</v>
      </c>
      <c r="E37" s="11">
        <v>34</v>
      </c>
    </row>
    <row r="38" spans="1:5" x14ac:dyDescent="0.35">
      <c r="A38" s="10" t="s">
        <v>8355</v>
      </c>
      <c r="B38" s="11">
        <v>18</v>
      </c>
      <c r="C38" s="11">
        <v>2</v>
      </c>
      <c r="D38" s="11">
        <v>40</v>
      </c>
      <c r="E38" s="11">
        <v>60</v>
      </c>
    </row>
    <row r="39" spans="1:5" x14ac:dyDescent="0.35">
      <c r="A39" s="10" t="s">
        <v>8357</v>
      </c>
      <c r="B39" s="11">
        <v>17</v>
      </c>
      <c r="C39" s="11">
        <v>80</v>
      </c>
      <c r="D39" s="11">
        <v>85</v>
      </c>
      <c r="E39" s="11">
        <v>182</v>
      </c>
    </row>
    <row r="40" spans="1:5" x14ac:dyDescent="0.35">
      <c r="A40" s="10" t="s">
        <v>8351</v>
      </c>
      <c r="B40" s="11"/>
      <c r="C40" s="11"/>
      <c r="D40" s="11">
        <v>80</v>
      </c>
      <c r="E40" s="11">
        <v>80</v>
      </c>
    </row>
    <row r="41" spans="1:5" x14ac:dyDescent="0.35">
      <c r="A41" s="10" t="s">
        <v>8311</v>
      </c>
      <c r="B41" s="11"/>
      <c r="C41" s="11"/>
      <c r="D41" s="11">
        <v>60</v>
      </c>
      <c r="E41" s="11">
        <v>60</v>
      </c>
    </row>
    <row r="42" spans="1:5" x14ac:dyDescent="0.35">
      <c r="A42" s="10" t="s">
        <v>8341</v>
      </c>
      <c r="B42" s="11">
        <v>10</v>
      </c>
      <c r="C42" s="11">
        <v>47</v>
      </c>
      <c r="D42" s="11"/>
      <c r="E42" s="11">
        <v>57</v>
      </c>
    </row>
    <row r="43" spans="1:5" x14ac:dyDescent="0.35">
      <c r="A43" s="10" t="s">
        <v>8334</v>
      </c>
      <c r="B43" s="11"/>
      <c r="C43" s="11">
        <v>100</v>
      </c>
      <c r="D43" s="11"/>
      <c r="E43" s="11">
        <v>100</v>
      </c>
    </row>
    <row r="44" spans="1:5" x14ac:dyDescent="0.35">
      <c r="A44" s="10" t="s">
        <v>8321</v>
      </c>
      <c r="B44" s="11">
        <v>60</v>
      </c>
      <c r="C44" s="11">
        <v>120</v>
      </c>
      <c r="D44" s="11">
        <v>20</v>
      </c>
      <c r="E44" s="11">
        <v>200</v>
      </c>
    </row>
    <row r="45" spans="1:5" x14ac:dyDescent="0.35">
      <c r="A45" s="10" t="s">
        <v>8320</v>
      </c>
      <c r="B45" s="11">
        <v>100</v>
      </c>
      <c r="C45" s="11">
        <v>60</v>
      </c>
      <c r="D45" s="11"/>
      <c r="E45" s="11">
        <v>160</v>
      </c>
    </row>
    <row r="46" spans="1:5" x14ac:dyDescent="0.35">
      <c r="A46" s="10" t="s">
        <v>8340</v>
      </c>
      <c r="B46" s="11">
        <v>20</v>
      </c>
      <c r="C46" s="11"/>
      <c r="D46" s="11"/>
      <c r="E46" s="11">
        <v>20</v>
      </c>
    </row>
    <row r="47" spans="1:5" x14ac:dyDescent="0.35">
      <c r="A47" s="10" t="s">
        <v>8362</v>
      </c>
      <c r="B47" s="11">
        <v>349</v>
      </c>
      <c r="C47" s="11">
        <v>1530</v>
      </c>
      <c r="D47" s="11">
        <v>2185</v>
      </c>
      <c r="E47" s="11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C8A61-8FDE-4EFF-B8A3-06D433A98E0E}">
  <sheetPr codeName="Sheet4"/>
  <dimension ref="A1:E18"/>
  <sheetViews>
    <sheetView zoomScale="85" zoomScaleNormal="85" workbookViewId="0">
      <selection activeCell="I20" sqref="I20"/>
    </sheetView>
  </sheetViews>
  <sheetFormatPr defaultRowHeight="14.5" x14ac:dyDescent="0.35"/>
  <cols>
    <col min="1" max="1" width="13.1796875" bestFit="1" customWidth="1"/>
    <col min="2" max="2" width="15.81640625" bestFit="1" customWidth="1"/>
    <col min="3" max="3" width="5.7265625" bestFit="1" customWidth="1"/>
    <col min="4" max="4" width="9.6328125" bestFit="1" customWidth="1"/>
    <col min="5" max="5" width="10.81640625" bestFit="1" customWidth="1"/>
    <col min="6" max="7" width="10.7265625" bestFit="1" customWidth="1"/>
  </cols>
  <sheetData>
    <row r="1" spans="1:5" x14ac:dyDescent="0.35">
      <c r="A1" s="9" t="s">
        <v>8308</v>
      </c>
      <c r="B1" t="s">
        <v>8365</v>
      </c>
    </row>
    <row r="2" spans="1:5" x14ac:dyDescent="0.35">
      <c r="A2" s="9" t="s">
        <v>8381</v>
      </c>
      <c r="B2" t="s">
        <v>8365</v>
      </c>
    </row>
    <row r="4" spans="1:5" x14ac:dyDescent="0.35">
      <c r="A4" s="9" t="s">
        <v>8380</v>
      </c>
      <c r="B4" s="9" t="s">
        <v>8363</v>
      </c>
    </row>
    <row r="5" spans="1:5" x14ac:dyDescent="0.35">
      <c r="A5" s="9" t="s">
        <v>8360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35">
      <c r="A6" s="10" t="s">
        <v>8374</v>
      </c>
      <c r="B6" s="11">
        <v>34</v>
      </c>
      <c r="C6" s="11">
        <v>149</v>
      </c>
      <c r="D6" s="11">
        <v>183</v>
      </c>
      <c r="E6" s="11">
        <v>366</v>
      </c>
    </row>
    <row r="7" spans="1:5" x14ac:dyDescent="0.35">
      <c r="A7" s="10" t="s">
        <v>8375</v>
      </c>
      <c r="B7" s="11">
        <v>27</v>
      </c>
      <c r="C7" s="11">
        <v>105</v>
      </c>
      <c r="D7" s="11">
        <v>202</v>
      </c>
      <c r="E7" s="11">
        <v>334</v>
      </c>
    </row>
    <row r="8" spans="1:5" x14ac:dyDescent="0.35">
      <c r="A8" s="10" t="s">
        <v>8376</v>
      </c>
      <c r="B8" s="11">
        <v>28</v>
      </c>
      <c r="C8" s="11">
        <v>108</v>
      </c>
      <c r="D8" s="11">
        <v>179</v>
      </c>
      <c r="E8" s="11">
        <v>315</v>
      </c>
    </row>
    <row r="9" spans="1:5" x14ac:dyDescent="0.35">
      <c r="A9" s="10" t="s">
        <v>8377</v>
      </c>
      <c r="B9" s="11">
        <v>27</v>
      </c>
      <c r="C9" s="11">
        <v>103</v>
      </c>
      <c r="D9" s="11">
        <v>193</v>
      </c>
      <c r="E9" s="11">
        <v>323</v>
      </c>
    </row>
    <row r="10" spans="1:5" x14ac:dyDescent="0.35">
      <c r="A10" s="10" t="s">
        <v>8368</v>
      </c>
      <c r="B10" s="11">
        <v>26</v>
      </c>
      <c r="C10" s="11">
        <v>126</v>
      </c>
      <c r="D10" s="11">
        <v>233</v>
      </c>
      <c r="E10" s="11">
        <v>385</v>
      </c>
    </row>
    <row r="11" spans="1:5" x14ac:dyDescent="0.35">
      <c r="A11" s="10" t="s">
        <v>8378</v>
      </c>
      <c r="B11" s="11">
        <v>27</v>
      </c>
      <c r="C11" s="11">
        <v>148</v>
      </c>
      <c r="D11" s="11">
        <v>213</v>
      </c>
      <c r="E11" s="11">
        <v>388</v>
      </c>
    </row>
    <row r="12" spans="1:5" x14ac:dyDescent="0.35">
      <c r="A12" s="10" t="s">
        <v>8369</v>
      </c>
      <c r="B12" s="11">
        <v>44</v>
      </c>
      <c r="C12" s="11">
        <v>148</v>
      </c>
      <c r="D12" s="11">
        <v>192</v>
      </c>
      <c r="E12" s="11">
        <v>384</v>
      </c>
    </row>
    <row r="13" spans="1:5" x14ac:dyDescent="0.35">
      <c r="A13" s="10" t="s">
        <v>8370</v>
      </c>
      <c r="B13" s="11">
        <v>32</v>
      </c>
      <c r="C13" s="11">
        <v>134</v>
      </c>
      <c r="D13" s="11">
        <v>167</v>
      </c>
      <c r="E13" s="11">
        <v>333</v>
      </c>
    </row>
    <row r="14" spans="1:5" x14ac:dyDescent="0.35">
      <c r="A14" s="10" t="s">
        <v>8371</v>
      </c>
      <c r="B14" s="11">
        <v>24</v>
      </c>
      <c r="C14" s="11">
        <v>127</v>
      </c>
      <c r="D14" s="11">
        <v>148</v>
      </c>
      <c r="E14" s="11">
        <v>299</v>
      </c>
    </row>
    <row r="15" spans="1:5" x14ac:dyDescent="0.35">
      <c r="A15" s="10" t="s">
        <v>8372</v>
      </c>
      <c r="B15" s="11">
        <v>20</v>
      </c>
      <c r="C15" s="11">
        <v>150</v>
      </c>
      <c r="D15" s="11">
        <v>184</v>
      </c>
      <c r="E15" s="11">
        <v>354</v>
      </c>
    </row>
    <row r="16" spans="1:5" x14ac:dyDescent="0.35">
      <c r="A16" s="10" t="s">
        <v>8373</v>
      </c>
      <c r="B16" s="11">
        <v>37</v>
      </c>
      <c r="C16" s="11">
        <v>113</v>
      </c>
      <c r="D16" s="11">
        <v>180</v>
      </c>
      <c r="E16" s="11">
        <v>330</v>
      </c>
    </row>
    <row r="17" spans="1:5" x14ac:dyDescent="0.35">
      <c r="A17" s="10" t="s">
        <v>8379</v>
      </c>
      <c r="B17" s="11">
        <v>23</v>
      </c>
      <c r="C17" s="11">
        <v>119</v>
      </c>
      <c r="D17" s="11">
        <v>111</v>
      </c>
      <c r="E17" s="11">
        <v>253</v>
      </c>
    </row>
    <row r="18" spans="1:5" x14ac:dyDescent="0.35">
      <c r="A18" s="10" t="s">
        <v>8362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69302-1FF0-40D8-ABCC-293F6B6BD831}">
  <sheetPr codeName="Sheet5"/>
  <dimension ref="A1:S4115"/>
  <sheetViews>
    <sheetView zoomScale="85" zoomScaleNormal="85" workbookViewId="0">
      <selection activeCell="F1" sqref="F1:F1048576"/>
    </sheetView>
  </sheetViews>
  <sheetFormatPr defaultColWidth="15.81640625" defaultRowHeight="14.5" x14ac:dyDescent="0.35"/>
  <cols>
    <col min="18" max="18" width="25.81640625" customWidth="1"/>
    <col min="19" max="19" width="20.81640625" customWidth="1"/>
  </cols>
  <sheetData>
    <row r="1" spans="1:19" x14ac:dyDescent="0.3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8218</v>
      </c>
      <c r="G1" t="s">
        <v>8223</v>
      </c>
      <c r="H1" t="s">
        <v>8245</v>
      </c>
      <c r="I1" t="s">
        <v>8259</v>
      </c>
      <c r="J1" t="s">
        <v>8260</v>
      </c>
      <c r="K1" t="s">
        <v>8261</v>
      </c>
      <c r="L1" t="s">
        <v>8262</v>
      </c>
      <c r="M1" t="s">
        <v>8263</v>
      </c>
      <c r="N1" t="s">
        <v>8306</v>
      </c>
      <c r="O1" t="s">
        <v>8307</v>
      </c>
      <c r="P1" t="s">
        <v>8308</v>
      </c>
      <c r="Q1" t="s">
        <v>8309</v>
      </c>
      <c r="R1" t="s">
        <v>8367</v>
      </c>
      <c r="S1" t="s">
        <v>8366</v>
      </c>
    </row>
    <row r="2" spans="1:19" x14ac:dyDescent="0.35">
      <c r="A2">
        <v>0</v>
      </c>
      <c r="B2" t="s">
        <v>2</v>
      </c>
      <c r="C2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>
        <v>8383.67</v>
      </c>
      <c r="O2">
        <v>63.917582417582416</v>
      </c>
      <c r="P2" t="s">
        <v>8310</v>
      </c>
      <c r="Q2" t="s">
        <v>8311</v>
      </c>
      <c r="R2" s="12">
        <f>(J2/86400)+25569+(-5/24)</f>
        <v>42176.798738425925</v>
      </c>
      <c r="S2" s="12">
        <f>(I2/86400)+25569+(-5/24)</f>
        <v>42207.916666666664</v>
      </c>
    </row>
    <row r="3" spans="1:19" x14ac:dyDescent="0.35">
      <c r="A3">
        <v>1</v>
      </c>
      <c r="B3" t="s">
        <v>3</v>
      </c>
      <c r="C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>
        <v>4378</v>
      </c>
      <c r="O3">
        <v>185.48101265822785</v>
      </c>
      <c r="P3" t="s">
        <v>8310</v>
      </c>
      <c r="Q3" t="s">
        <v>8311</v>
      </c>
      <c r="R3" s="12">
        <f t="shared" ref="R3:R66" si="0">(J3/86400)+25569+(-5/24)</f>
        <v>42766.392164351848</v>
      </c>
      <c r="S3" s="12">
        <f t="shared" ref="S3:S66" si="1">(I3/86400)+25569+(-5/24)</f>
        <v>42796.392164351848</v>
      </c>
    </row>
    <row r="4" spans="1:19" x14ac:dyDescent="0.35">
      <c r="A4">
        <v>2</v>
      </c>
      <c r="B4" t="s">
        <v>4</v>
      </c>
      <c r="C4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>
        <v>25</v>
      </c>
      <c r="O4">
        <v>15</v>
      </c>
      <c r="P4" t="s">
        <v>8310</v>
      </c>
      <c r="Q4" t="s">
        <v>8311</v>
      </c>
      <c r="R4" s="12">
        <f t="shared" si="0"/>
        <v>42405.494016203702</v>
      </c>
      <c r="S4" s="12">
        <f t="shared" si="1"/>
        <v>42415.494016203702</v>
      </c>
    </row>
    <row r="5" spans="1:19" x14ac:dyDescent="0.35">
      <c r="A5">
        <v>3</v>
      </c>
      <c r="B5" t="s">
        <v>5</v>
      </c>
      <c r="C5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>
        <v>390</v>
      </c>
      <c r="O5">
        <v>69.266666666666666</v>
      </c>
      <c r="P5" t="s">
        <v>8310</v>
      </c>
      <c r="Q5" t="s">
        <v>8311</v>
      </c>
      <c r="R5" s="12">
        <f t="shared" si="0"/>
        <v>41828.306793981479</v>
      </c>
      <c r="S5" s="12">
        <f t="shared" si="1"/>
        <v>41858.306793981479</v>
      </c>
    </row>
    <row r="6" spans="1:19" x14ac:dyDescent="0.35">
      <c r="A6">
        <v>4</v>
      </c>
      <c r="B6" t="s">
        <v>6</v>
      </c>
      <c r="C6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>
        <v>10116.279999999999</v>
      </c>
      <c r="O6">
        <v>190.55028169014085</v>
      </c>
      <c r="P6" t="s">
        <v>8310</v>
      </c>
      <c r="Q6" t="s">
        <v>8311</v>
      </c>
      <c r="R6" s="12">
        <f t="shared" si="0"/>
        <v>42327.625914351847</v>
      </c>
      <c r="S6" s="12">
        <f t="shared" si="1"/>
        <v>42357.625914351847</v>
      </c>
    </row>
    <row r="7" spans="1:19" x14ac:dyDescent="0.35">
      <c r="A7">
        <v>5</v>
      </c>
      <c r="B7" t="s">
        <v>7</v>
      </c>
      <c r="C7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>
        <v>391</v>
      </c>
      <c r="O7">
        <v>93.40425531914893</v>
      </c>
      <c r="P7" t="s">
        <v>8310</v>
      </c>
      <c r="Q7" t="s">
        <v>8311</v>
      </c>
      <c r="R7" s="12">
        <f t="shared" si="0"/>
        <v>42563.724618055552</v>
      </c>
      <c r="S7" s="12">
        <f t="shared" si="1"/>
        <v>42580.024305555555</v>
      </c>
    </row>
    <row r="8" spans="1:19" x14ac:dyDescent="0.35">
      <c r="A8">
        <v>6</v>
      </c>
      <c r="B8" t="s">
        <v>8</v>
      </c>
      <c r="C8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>
        <v>519</v>
      </c>
      <c r="O8">
        <v>146.87931034482759</v>
      </c>
      <c r="P8" t="s">
        <v>8310</v>
      </c>
      <c r="Q8" t="s">
        <v>8311</v>
      </c>
      <c r="R8" s="12">
        <f t="shared" si="0"/>
        <v>41793.864004629628</v>
      </c>
      <c r="S8" s="12">
        <f t="shared" si="1"/>
        <v>41803.864004629628</v>
      </c>
    </row>
    <row r="9" spans="1:19" x14ac:dyDescent="0.35">
      <c r="A9">
        <v>7</v>
      </c>
      <c r="B9" t="s">
        <v>9</v>
      </c>
      <c r="C9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>
        <v>110</v>
      </c>
      <c r="O9">
        <v>159.82456140350877</v>
      </c>
      <c r="P9" t="s">
        <v>8310</v>
      </c>
      <c r="Q9" t="s">
        <v>8311</v>
      </c>
      <c r="R9" s="12">
        <f t="shared" si="0"/>
        <v>42515.838738425919</v>
      </c>
      <c r="S9" s="12">
        <f t="shared" si="1"/>
        <v>42555.838738425919</v>
      </c>
    </row>
    <row r="10" spans="1:19" x14ac:dyDescent="0.35">
      <c r="A10">
        <v>8</v>
      </c>
      <c r="B10" t="s">
        <v>10</v>
      </c>
      <c r="C10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>
        <v>1.5199999999999818</v>
      </c>
      <c r="O10">
        <v>291.79333333333335</v>
      </c>
      <c r="P10" t="s">
        <v>8310</v>
      </c>
      <c r="Q10" t="s">
        <v>8311</v>
      </c>
      <c r="R10" s="12">
        <f t="shared" si="0"/>
        <v>42468.736249999994</v>
      </c>
      <c r="S10" s="12">
        <f t="shared" si="1"/>
        <v>42475.666666666664</v>
      </c>
    </row>
    <row r="11" spans="1:19" x14ac:dyDescent="0.35">
      <c r="A11">
        <v>9</v>
      </c>
      <c r="B11" t="s">
        <v>11</v>
      </c>
      <c r="C1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>
        <v>129.99</v>
      </c>
      <c r="O11">
        <v>31.499500000000001</v>
      </c>
      <c r="P11" t="s">
        <v>8310</v>
      </c>
      <c r="Q11" t="s">
        <v>8311</v>
      </c>
      <c r="R11" s="12">
        <f t="shared" si="0"/>
        <v>42446.895185185182</v>
      </c>
      <c r="S11" s="12">
        <f t="shared" si="1"/>
        <v>42476.895185185182</v>
      </c>
    </row>
    <row r="12" spans="1:19" x14ac:dyDescent="0.35">
      <c r="A12">
        <v>10</v>
      </c>
      <c r="B12" t="s">
        <v>12</v>
      </c>
      <c r="C12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>
        <v>15</v>
      </c>
      <c r="O12">
        <v>158.68421052631578</v>
      </c>
      <c r="P12" t="s">
        <v>8310</v>
      </c>
      <c r="Q12" t="s">
        <v>8311</v>
      </c>
      <c r="R12" s="12">
        <f t="shared" si="0"/>
        <v>41779.859710648147</v>
      </c>
      <c r="S12" s="12">
        <f t="shared" si="1"/>
        <v>41814.859710648147</v>
      </c>
    </row>
    <row r="13" spans="1:19" x14ac:dyDescent="0.35">
      <c r="A13">
        <v>11</v>
      </c>
      <c r="B13" t="s">
        <v>13</v>
      </c>
      <c r="C1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>
        <v>1025</v>
      </c>
      <c r="O13">
        <v>80.333333333333329</v>
      </c>
      <c r="P13" t="s">
        <v>8310</v>
      </c>
      <c r="Q13" t="s">
        <v>8311</v>
      </c>
      <c r="R13" s="12">
        <f t="shared" si="0"/>
        <v>42572.570162037031</v>
      </c>
      <c r="S13" s="12">
        <f t="shared" si="1"/>
        <v>42603.916666666664</v>
      </c>
    </row>
    <row r="14" spans="1:19" x14ac:dyDescent="0.35">
      <c r="A14">
        <v>12</v>
      </c>
      <c r="B14" t="s">
        <v>14</v>
      </c>
      <c r="C14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>
        <v>19588</v>
      </c>
      <c r="O14">
        <v>59.961305925030231</v>
      </c>
      <c r="P14" t="s">
        <v>8310</v>
      </c>
      <c r="Q14" t="s">
        <v>8311</v>
      </c>
      <c r="R14" s="12">
        <f t="shared" si="0"/>
        <v>41791.504918981482</v>
      </c>
      <c r="S14" s="12">
        <f t="shared" si="1"/>
        <v>41835.916666666664</v>
      </c>
    </row>
    <row r="15" spans="1:19" x14ac:dyDescent="0.35">
      <c r="A15">
        <v>13</v>
      </c>
      <c r="B15" t="s">
        <v>15</v>
      </c>
      <c r="C15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>
        <v>2099</v>
      </c>
      <c r="O15">
        <v>109.78431372549019</v>
      </c>
      <c r="P15" t="s">
        <v>8310</v>
      </c>
      <c r="Q15" t="s">
        <v>8311</v>
      </c>
      <c r="R15" s="12">
        <f t="shared" si="0"/>
        <v>42508.468854166662</v>
      </c>
      <c r="S15" s="12">
        <f t="shared" si="1"/>
        <v>42544.643749999996</v>
      </c>
    </row>
    <row r="16" spans="1:19" x14ac:dyDescent="0.35">
      <c r="A16">
        <v>14</v>
      </c>
      <c r="B16" t="s">
        <v>16</v>
      </c>
      <c r="C16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>
        <v>56</v>
      </c>
      <c r="O16">
        <v>147.70731707317074</v>
      </c>
      <c r="P16" t="s">
        <v>8310</v>
      </c>
      <c r="Q16" t="s">
        <v>8311</v>
      </c>
      <c r="R16" s="12">
        <f t="shared" si="0"/>
        <v>41807.818148148144</v>
      </c>
      <c r="S16" s="12">
        <f t="shared" si="1"/>
        <v>41833.374305555553</v>
      </c>
    </row>
    <row r="17" spans="1:19" x14ac:dyDescent="0.35">
      <c r="A17">
        <v>15</v>
      </c>
      <c r="B17" t="s">
        <v>17</v>
      </c>
      <c r="C17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>
        <v>132</v>
      </c>
      <c r="O17">
        <v>21.755102040816325</v>
      </c>
      <c r="P17" t="s">
        <v>8310</v>
      </c>
      <c r="Q17" t="s">
        <v>8311</v>
      </c>
      <c r="R17" s="12">
        <f t="shared" si="0"/>
        <v>42256.183541666665</v>
      </c>
      <c r="S17" s="12">
        <f t="shared" si="1"/>
        <v>42274.634722222218</v>
      </c>
    </row>
    <row r="18" spans="1:19" x14ac:dyDescent="0.35">
      <c r="A18">
        <v>16</v>
      </c>
      <c r="B18" t="s">
        <v>18</v>
      </c>
      <c r="C18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>
        <v>29</v>
      </c>
      <c r="O18">
        <v>171.84285714285716</v>
      </c>
      <c r="P18" t="s">
        <v>8310</v>
      </c>
      <c r="Q18" t="s">
        <v>8311</v>
      </c>
      <c r="R18" s="12">
        <f t="shared" si="0"/>
        <v>41760.588090277779</v>
      </c>
      <c r="S18" s="12">
        <f t="shared" si="1"/>
        <v>41806.020833333328</v>
      </c>
    </row>
    <row r="19" spans="1:19" x14ac:dyDescent="0.35">
      <c r="A19">
        <v>17</v>
      </c>
      <c r="B19" t="s">
        <v>19</v>
      </c>
      <c r="C19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>
        <v>10</v>
      </c>
      <c r="O19">
        <v>41.944444444444443</v>
      </c>
      <c r="P19" t="s">
        <v>8310</v>
      </c>
      <c r="Q19" t="s">
        <v>8311</v>
      </c>
      <c r="R19" s="12">
        <f t="shared" si="0"/>
        <v>41917.523402777777</v>
      </c>
      <c r="S19" s="12">
        <f t="shared" si="1"/>
        <v>41947.565069444441</v>
      </c>
    </row>
    <row r="20" spans="1:19" x14ac:dyDescent="0.35">
      <c r="A20">
        <v>18</v>
      </c>
      <c r="B20" t="s">
        <v>20</v>
      </c>
      <c r="C20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>
        <v>1896.3300000000017</v>
      </c>
      <c r="O20">
        <v>93.264122807017543</v>
      </c>
      <c r="P20" t="s">
        <v>8310</v>
      </c>
      <c r="Q20" t="s">
        <v>8311</v>
      </c>
      <c r="R20" s="12">
        <f t="shared" si="0"/>
        <v>41869.333981481475</v>
      </c>
      <c r="S20" s="12">
        <f t="shared" si="1"/>
        <v>41899.333981481475</v>
      </c>
    </row>
    <row r="21" spans="1:19" x14ac:dyDescent="0.35">
      <c r="A21">
        <v>19</v>
      </c>
      <c r="B21" t="s">
        <v>21</v>
      </c>
      <c r="C2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>
        <v>385</v>
      </c>
      <c r="O21">
        <v>56.136363636363633</v>
      </c>
      <c r="P21" t="s">
        <v>8310</v>
      </c>
      <c r="Q21" t="s">
        <v>8311</v>
      </c>
      <c r="R21" s="12">
        <f t="shared" si="0"/>
        <v>42175.608032407406</v>
      </c>
      <c r="S21" s="12">
        <f t="shared" si="1"/>
        <v>42205.608032407406</v>
      </c>
    </row>
    <row r="22" spans="1:19" x14ac:dyDescent="0.35">
      <c r="A22">
        <v>20</v>
      </c>
      <c r="B22" t="s">
        <v>22</v>
      </c>
      <c r="C22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>
        <v>4</v>
      </c>
      <c r="O22">
        <v>80.16</v>
      </c>
      <c r="P22" t="s">
        <v>8310</v>
      </c>
      <c r="Q22" t="s">
        <v>8311</v>
      </c>
      <c r="R22" s="12">
        <f t="shared" si="0"/>
        <v>42200.549907407403</v>
      </c>
      <c r="S22" s="12">
        <f t="shared" si="1"/>
        <v>42260.549907407403</v>
      </c>
    </row>
    <row r="23" spans="1:19" x14ac:dyDescent="0.35">
      <c r="A23">
        <v>21</v>
      </c>
      <c r="B23" t="s">
        <v>23</v>
      </c>
      <c r="C2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>
        <v>1690</v>
      </c>
      <c r="O23">
        <v>199.9009900990099</v>
      </c>
      <c r="P23" t="s">
        <v>8310</v>
      </c>
      <c r="Q23" t="s">
        <v>8311</v>
      </c>
      <c r="R23" s="12">
        <f t="shared" si="0"/>
        <v>41878.418854166666</v>
      </c>
      <c r="S23" s="12">
        <f t="shared" si="1"/>
        <v>41908.418854166666</v>
      </c>
    </row>
    <row r="24" spans="1:19" x14ac:dyDescent="0.35">
      <c r="A24">
        <v>22</v>
      </c>
      <c r="B24" t="s">
        <v>24</v>
      </c>
      <c r="C24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>
        <v>60</v>
      </c>
      <c r="O24">
        <v>51.25</v>
      </c>
      <c r="P24" t="s">
        <v>8310</v>
      </c>
      <c r="Q24" t="s">
        <v>8311</v>
      </c>
      <c r="R24" s="12">
        <f t="shared" si="0"/>
        <v>41989.703009259254</v>
      </c>
      <c r="S24" s="12">
        <f t="shared" si="1"/>
        <v>42005.124305555553</v>
      </c>
    </row>
    <row r="25" spans="1:19" x14ac:dyDescent="0.35">
      <c r="A25">
        <v>23</v>
      </c>
      <c r="B25" t="s">
        <v>25</v>
      </c>
      <c r="C25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>
        <v>370</v>
      </c>
      <c r="O25">
        <v>103.04347826086956</v>
      </c>
      <c r="P25" t="s">
        <v>8310</v>
      </c>
      <c r="Q25" t="s">
        <v>8311</v>
      </c>
      <c r="R25" s="12">
        <f t="shared" si="0"/>
        <v>42097.570613425924</v>
      </c>
      <c r="S25" s="12">
        <f t="shared" si="1"/>
        <v>42124.430555555555</v>
      </c>
    </row>
    <row r="26" spans="1:19" x14ac:dyDescent="0.35">
      <c r="A26">
        <v>24</v>
      </c>
      <c r="B26" t="s">
        <v>26</v>
      </c>
      <c r="C26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>
        <v>3082.6900000000023</v>
      </c>
      <c r="O26">
        <v>66.346149825783982</v>
      </c>
      <c r="P26" t="s">
        <v>8310</v>
      </c>
      <c r="Q26" t="s">
        <v>8311</v>
      </c>
      <c r="R26" s="12">
        <f t="shared" si="0"/>
        <v>42229.611840277772</v>
      </c>
      <c r="S26" s="12">
        <f t="shared" si="1"/>
        <v>42262.610416666663</v>
      </c>
    </row>
    <row r="27" spans="1:19" x14ac:dyDescent="0.35">
      <c r="A27">
        <v>25</v>
      </c>
      <c r="B27" t="s">
        <v>27</v>
      </c>
      <c r="C27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>
        <v>200</v>
      </c>
      <c r="O27">
        <v>57.142857142857146</v>
      </c>
      <c r="P27" t="s">
        <v>8310</v>
      </c>
      <c r="Q27" t="s">
        <v>8311</v>
      </c>
      <c r="R27" s="12">
        <f t="shared" si="0"/>
        <v>42317.816678240742</v>
      </c>
      <c r="S27" s="12">
        <f t="shared" si="1"/>
        <v>42377.816678240742</v>
      </c>
    </row>
    <row r="28" spans="1:19" x14ac:dyDescent="0.35">
      <c r="A28">
        <v>26</v>
      </c>
      <c r="B28" t="s">
        <v>28</v>
      </c>
      <c r="C28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>
        <v>690</v>
      </c>
      <c r="O28">
        <v>102.10526315789474</v>
      </c>
      <c r="P28" t="s">
        <v>8310</v>
      </c>
      <c r="Q28" t="s">
        <v>8311</v>
      </c>
      <c r="R28" s="12">
        <f t="shared" si="0"/>
        <v>41828.307222222218</v>
      </c>
      <c r="S28" s="12">
        <f t="shared" si="1"/>
        <v>41868.307222222218</v>
      </c>
    </row>
    <row r="29" spans="1:19" x14ac:dyDescent="0.35">
      <c r="A29">
        <v>27</v>
      </c>
      <c r="B29" t="s">
        <v>29</v>
      </c>
      <c r="C29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>
        <v>2345</v>
      </c>
      <c r="O29">
        <v>148.96666666666667</v>
      </c>
      <c r="P29" t="s">
        <v>8310</v>
      </c>
      <c r="Q29" t="s">
        <v>8311</v>
      </c>
      <c r="R29" s="12">
        <f t="shared" si="0"/>
        <v>41928.956400462957</v>
      </c>
      <c r="S29" s="12">
        <f t="shared" si="1"/>
        <v>41958.998067129629</v>
      </c>
    </row>
    <row r="30" spans="1:19" x14ac:dyDescent="0.35">
      <c r="A30">
        <v>28</v>
      </c>
      <c r="B30" t="s">
        <v>30</v>
      </c>
      <c r="C30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>
        <v>42</v>
      </c>
      <c r="O30">
        <v>169.6056338028169</v>
      </c>
      <c r="P30" t="s">
        <v>8310</v>
      </c>
      <c r="Q30" t="s">
        <v>8311</v>
      </c>
      <c r="R30" s="12">
        <f t="shared" si="0"/>
        <v>42324.755601851844</v>
      </c>
      <c r="S30" s="12">
        <f t="shared" si="1"/>
        <v>42354.755601851844</v>
      </c>
    </row>
    <row r="31" spans="1:19" x14ac:dyDescent="0.35">
      <c r="A31">
        <v>29</v>
      </c>
      <c r="B31" t="s">
        <v>31</v>
      </c>
      <c r="C3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>
        <v>700</v>
      </c>
      <c r="O31">
        <v>31.623931623931625</v>
      </c>
      <c r="P31" t="s">
        <v>8310</v>
      </c>
      <c r="Q31" t="s">
        <v>8311</v>
      </c>
      <c r="R31" s="12">
        <f t="shared" si="0"/>
        <v>41812.464907407404</v>
      </c>
      <c r="S31" s="12">
        <f t="shared" si="1"/>
        <v>41842.464907407404</v>
      </c>
    </row>
    <row r="32" spans="1:19" x14ac:dyDescent="0.35">
      <c r="A32">
        <v>30</v>
      </c>
      <c r="B32" t="s">
        <v>32</v>
      </c>
      <c r="C32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>
        <v>51.989999999999782</v>
      </c>
      <c r="O32">
        <v>76.45264150943396</v>
      </c>
      <c r="P32" t="s">
        <v>8310</v>
      </c>
      <c r="Q32" t="s">
        <v>8311</v>
      </c>
      <c r="R32" s="12">
        <f t="shared" si="0"/>
        <v>41842.084664351853</v>
      </c>
      <c r="S32" s="12">
        <f t="shared" si="1"/>
        <v>41872.084664351853</v>
      </c>
    </row>
    <row r="33" spans="1:19" x14ac:dyDescent="0.35">
      <c r="A33">
        <v>31</v>
      </c>
      <c r="B33" t="s">
        <v>33</v>
      </c>
      <c r="C3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>
        <v>0</v>
      </c>
      <c r="O33">
        <v>13</v>
      </c>
      <c r="P33" t="s">
        <v>8310</v>
      </c>
      <c r="Q33" t="s">
        <v>8311</v>
      </c>
      <c r="R33" s="12">
        <f t="shared" si="0"/>
        <v>42376.583726851844</v>
      </c>
      <c r="S33" s="12">
        <f t="shared" si="1"/>
        <v>42394.583726851844</v>
      </c>
    </row>
    <row r="34" spans="1:19" x14ac:dyDescent="0.35">
      <c r="A34">
        <v>32</v>
      </c>
      <c r="B34" t="s">
        <v>34</v>
      </c>
      <c r="C34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>
        <v>70</v>
      </c>
      <c r="O34">
        <v>320.44943820224717</v>
      </c>
      <c r="P34" t="s">
        <v>8310</v>
      </c>
      <c r="Q34" t="s">
        <v>8311</v>
      </c>
      <c r="R34" s="12">
        <f t="shared" si="0"/>
        <v>42461.419178240736</v>
      </c>
      <c r="S34" s="12">
        <f t="shared" si="1"/>
        <v>42502.957638888889</v>
      </c>
    </row>
    <row r="35" spans="1:19" x14ac:dyDescent="0.35">
      <c r="A35">
        <v>33</v>
      </c>
      <c r="B35" t="s">
        <v>35</v>
      </c>
      <c r="C35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>
        <v>110</v>
      </c>
      <c r="O35">
        <v>83.75</v>
      </c>
      <c r="P35" t="s">
        <v>8310</v>
      </c>
      <c r="Q35" t="s">
        <v>8311</v>
      </c>
      <c r="R35" s="12">
        <f t="shared" si="0"/>
        <v>42286.452557870369</v>
      </c>
      <c r="S35" s="12">
        <f t="shared" si="1"/>
        <v>42316.494224537033</v>
      </c>
    </row>
    <row r="36" spans="1:19" x14ac:dyDescent="0.35">
      <c r="A36">
        <v>34</v>
      </c>
      <c r="B36" t="s">
        <v>36</v>
      </c>
      <c r="C36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>
        <v>792</v>
      </c>
      <c r="O36">
        <v>49.882352941176471</v>
      </c>
      <c r="P36" t="s">
        <v>8310</v>
      </c>
      <c r="Q36" t="s">
        <v>8311</v>
      </c>
      <c r="R36" s="12">
        <f t="shared" si="0"/>
        <v>41841.113437499997</v>
      </c>
      <c r="S36" s="12">
        <f t="shared" si="1"/>
        <v>41856.113437499997</v>
      </c>
    </row>
    <row r="37" spans="1:19" x14ac:dyDescent="0.35">
      <c r="A37">
        <v>35</v>
      </c>
      <c r="B37" t="s">
        <v>37</v>
      </c>
      <c r="C37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>
        <v>665</v>
      </c>
      <c r="O37">
        <v>59.464285714285715</v>
      </c>
      <c r="P37" t="s">
        <v>8310</v>
      </c>
      <c r="Q37" t="s">
        <v>8311</v>
      </c>
      <c r="R37" s="12">
        <f t="shared" si="0"/>
        <v>42098.083495370367</v>
      </c>
      <c r="S37" s="12">
        <f t="shared" si="1"/>
        <v>42121.791666666664</v>
      </c>
    </row>
    <row r="38" spans="1:19" x14ac:dyDescent="0.35">
      <c r="A38">
        <v>36</v>
      </c>
      <c r="B38" t="s">
        <v>38</v>
      </c>
      <c r="C38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>
        <v>2529</v>
      </c>
      <c r="O38">
        <v>193.84090909090909</v>
      </c>
      <c r="P38" t="s">
        <v>8310</v>
      </c>
      <c r="Q38" t="s">
        <v>8311</v>
      </c>
      <c r="R38" s="12">
        <f t="shared" si="0"/>
        <v>42068.098668981482</v>
      </c>
      <c r="S38" s="12">
        <f t="shared" si="1"/>
        <v>42098.05700231481</v>
      </c>
    </row>
    <row r="39" spans="1:19" x14ac:dyDescent="0.35">
      <c r="A39">
        <v>37</v>
      </c>
      <c r="B39" t="s">
        <v>39</v>
      </c>
      <c r="C39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>
        <v>18357</v>
      </c>
      <c r="O39">
        <v>159.51383399209487</v>
      </c>
      <c r="P39" t="s">
        <v>8310</v>
      </c>
      <c r="Q39" t="s">
        <v>8311</v>
      </c>
      <c r="R39" s="12">
        <f t="shared" si="0"/>
        <v>42032.484710648147</v>
      </c>
      <c r="S39" s="12">
        <f t="shared" si="1"/>
        <v>42062.484710648147</v>
      </c>
    </row>
    <row r="40" spans="1:19" x14ac:dyDescent="0.35">
      <c r="A40">
        <v>38</v>
      </c>
      <c r="B40" t="s">
        <v>40</v>
      </c>
      <c r="C40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>
        <v>251</v>
      </c>
      <c r="O40">
        <v>41.68181818181818</v>
      </c>
      <c r="P40" t="s">
        <v>8310</v>
      </c>
      <c r="Q40" t="s">
        <v>8311</v>
      </c>
      <c r="R40" s="12">
        <f t="shared" si="0"/>
        <v>41374.84888888889</v>
      </c>
      <c r="S40" s="12">
        <f t="shared" si="1"/>
        <v>41404.84888888889</v>
      </c>
    </row>
    <row r="41" spans="1:19" x14ac:dyDescent="0.35">
      <c r="A41">
        <v>39</v>
      </c>
      <c r="B41" t="s">
        <v>41</v>
      </c>
      <c r="C4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>
        <v>7745</v>
      </c>
      <c r="O41">
        <v>150.89861751152074</v>
      </c>
      <c r="P41" t="s">
        <v>8310</v>
      </c>
      <c r="Q41" t="s">
        <v>8311</v>
      </c>
      <c r="R41" s="12">
        <f t="shared" si="0"/>
        <v>41753.838749999995</v>
      </c>
      <c r="S41" s="12">
        <f t="shared" si="1"/>
        <v>41784.749305555553</v>
      </c>
    </row>
    <row r="42" spans="1:19" x14ac:dyDescent="0.35">
      <c r="A42">
        <v>40</v>
      </c>
      <c r="B42" t="s">
        <v>42</v>
      </c>
      <c r="C42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>
        <v>27</v>
      </c>
      <c r="O42">
        <v>126.6875</v>
      </c>
      <c r="P42" t="s">
        <v>8310</v>
      </c>
      <c r="Q42" t="s">
        <v>8311</v>
      </c>
      <c r="R42" s="12">
        <f t="shared" si="0"/>
        <v>41789.005648148144</v>
      </c>
      <c r="S42" s="12">
        <f t="shared" si="1"/>
        <v>41808.958333333328</v>
      </c>
    </row>
    <row r="43" spans="1:19" x14ac:dyDescent="0.35">
      <c r="A43">
        <v>41</v>
      </c>
      <c r="B43" t="s">
        <v>43</v>
      </c>
      <c r="C4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>
        <v>0</v>
      </c>
      <c r="O43">
        <v>105.26315789473684</v>
      </c>
      <c r="P43" t="s">
        <v>8310</v>
      </c>
      <c r="Q43" t="s">
        <v>8311</v>
      </c>
      <c r="R43" s="12">
        <f t="shared" si="0"/>
        <v>41887.360578703701</v>
      </c>
      <c r="S43" s="12">
        <f t="shared" si="1"/>
        <v>41917.360578703701</v>
      </c>
    </row>
    <row r="44" spans="1:19" x14ac:dyDescent="0.35">
      <c r="A44">
        <v>42</v>
      </c>
      <c r="B44" t="s">
        <v>44</v>
      </c>
      <c r="C44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>
        <v>5860</v>
      </c>
      <c r="O44">
        <v>117.51479289940828</v>
      </c>
      <c r="P44" t="s">
        <v>8310</v>
      </c>
      <c r="Q44" t="s">
        <v>8311</v>
      </c>
      <c r="R44" s="12">
        <f t="shared" si="0"/>
        <v>41971.430856481478</v>
      </c>
      <c r="S44" s="12">
        <f t="shared" si="1"/>
        <v>42001.430856481478</v>
      </c>
    </row>
    <row r="45" spans="1:19" x14ac:dyDescent="0.35">
      <c r="A45">
        <v>43</v>
      </c>
      <c r="B45" t="s">
        <v>45</v>
      </c>
      <c r="C45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>
        <v>20866</v>
      </c>
      <c r="O45">
        <v>117.36121673003802</v>
      </c>
      <c r="P45" t="s">
        <v>8310</v>
      </c>
      <c r="Q45" t="s">
        <v>8311</v>
      </c>
      <c r="R45" s="12">
        <f t="shared" si="0"/>
        <v>41802.582013888888</v>
      </c>
      <c r="S45" s="12">
        <f t="shared" si="1"/>
        <v>41832.791666666664</v>
      </c>
    </row>
    <row r="46" spans="1:19" x14ac:dyDescent="0.35">
      <c r="A46">
        <v>44</v>
      </c>
      <c r="B46" t="s">
        <v>46</v>
      </c>
      <c r="C46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>
        <v>0</v>
      </c>
      <c r="O46">
        <v>133.33333333333334</v>
      </c>
      <c r="P46" t="s">
        <v>8310</v>
      </c>
      <c r="Q46" t="s">
        <v>8311</v>
      </c>
      <c r="R46" s="12">
        <f t="shared" si="0"/>
        <v>41873.890474537031</v>
      </c>
      <c r="S46" s="12">
        <f t="shared" si="1"/>
        <v>41918.890474537031</v>
      </c>
    </row>
    <row r="47" spans="1:19" x14ac:dyDescent="0.35">
      <c r="A47">
        <v>45</v>
      </c>
      <c r="B47" t="s">
        <v>47</v>
      </c>
      <c r="C47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>
        <v>1000</v>
      </c>
      <c r="O47">
        <v>98.360655737704917</v>
      </c>
      <c r="P47" t="s">
        <v>8310</v>
      </c>
      <c r="Q47" t="s">
        <v>8311</v>
      </c>
      <c r="R47" s="12">
        <f t="shared" si="0"/>
        <v>42457.415590277778</v>
      </c>
      <c r="S47" s="12">
        <f t="shared" si="1"/>
        <v>42487.415590277778</v>
      </c>
    </row>
    <row r="48" spans="1:19" x14ac:dyDescent="0.35">
      <c r="A48">
        <v>46</v>
      </c>
      <c r="B48" t="s">
        <v>48</v>
      </c>
      <c r="C48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>
        <v>350</v>
      </c>
      <c r="O48">
        <v>194.44444444444446</v>
      </c>
      <c r="P48" t="s">
        <v>8310</v>
      </c>
      <c r="Q48" t="s">
        <v>8311</v>
      </c>
      <c r="R48" s="12">
        <f t="shared" si="0"/>
        <v>42323.756643518514</v>
      </c>
      <c r="S48" s="12">
        <f t="shared" si="1"/>
        <v>42353.756643518514</v>
      </c>
    </row>
    <row r="49" spans="1:19" x14ac:dyDescent="0.35">
      <c r="A49">
        <v>47</v>
      </c>
      <c r="B49" t="s">
        <v>49</v>
      </c>
      <c r="C49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>
        <v>380.55000000000018</v>
      </c>
      <c r="O49">
        <v>76.865000000000009</v>
      </c>
      <c r="P49" t="s">
        <v>8310</v>
      </c>
      <c r="Q49" t="s">
        <v>8311</v>
      </c>
      <c r="R49" s="12">
        <f t="shared" si="0"/>
        <v>41932.611192129625</v>
      </c>
      <c r="S49" s="12">
        <f t="shared" si="1"/>
        <v>41992.652858796289</v>
      </c>
    </row>
    <row r="50" spans="1:19" x14ac:dyDescent="0.35">
      <c r="A50">
        <v>48</v>
      </c>
      <c r="B50" t="s">
        <v>50</v>
      </c>
      <c r="C50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>
        <v>159</v>
      </c>
      <c r="O50">
        <v>56.815789473684212</v>
      </c>
      <c r="P50" t="s">
        <v>8310</v>
      </c>
      <c r="Q50" t="s">
        <v>8311</v>
      </c>
      <c r="R50" s="12">
        <f t="shared" si="0"/>
        <v>42033.308564814812</v>
      </c>
      <c r="S50" s="12">
        <f t="shared" si="1"/>
        <v>42064.291666666664</v>
      </c>
    </row>
    <row r="51" spans="1:19" x14ac:dyDescent="0.35">
      <c r="A51">
        <v>49</v>
      </c>
      <c r="B51" t="s">
        <v>51</v>
      </c>
      <c r="C5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>
        <v>0</v>
      </c>
      <c r="O51">
        <v>137.93103448275863</v>
      </c>
      <c r="P51" t="s">
        <v>8310</v>
      </c>
      <c r="Q51" t="s">
        <v>8311</v>
      </c>
      <c r="R51" s="12">
        <f t="shared" si="0"/>
        <v>42270.968113425923</v>
      </c>
      <c r="S51" s="12">
        <f t="shared" si="1"/>
        <v>42300.968113425923</v>
      </c>
    </row>
    <row r="52" spans="1:19" x14ac:dyDescent="0.35">
      <c r="A52">
        <v>50</v>
      </c>
      <c r="B52" t="s">
        <v>52</v>
      </c>
      <c r="C52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>
        <v>0</v>
      </c>
      <c r="O52">
        <v>27.272727272727273</v>
      </c>
      <c r="P52" t="s">
        <v>8310</v>
      </c>
      <c r="Q52" t="s">
        <v>8311</v>
      </c>
      <c r="R52" s="12">
        <f t="shared" si="0"/>
        <v>41995.544652777775</v>
      </c>
      <c r="S52" s="12">
        <f t="shared" si="1"/>
        <v>42034.499999999993</v>
      </c>
    </row>
    <row r="53" spans="1:19" x14ac:dyDescent="0.35">
      <c r="A53">
        <v>51</v>
      </c>
      <c r="B53" t="s">
        <v>53</v>
      </c>
      <c r="C5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>
        <v>3082</v>
      </c>
      <c r="O53">
        <v>118.33613445378151</v>
      </c>
      <c r="P53" t="s">
        <v>8310</v>
      </c>
      <c r="Q53" t="s">
        <v>8311</v>
      </c>
      <c r="R53" s="12">
        <f t="shared" si="0"/>
        <v>42196.72033564814</v>
      </c>
      <c r="S53" s="12">
        <f t="shared" si="1"/>
        <v>42226.72033564814</v>
      </c>
    </row>
    <row r="54" spans="1:19" x14ac:dyDescent="0.35">
      <c r="A54">
        <v>52</v>
      </c>
      <c r="B54" t="s">
        <v>54</v>
      </c>
      <c r="C54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>
        <v>1621</v>
      </c>
      <c r="O54">
        <v>223.48076923076923</v>
      </c>
      <c r="P54" t="s">
        <v>8310</v>
      </c>
      <c r="Q54" t="s">
        <v>8311</v>
      </c>
      <c r="R54" s="12">
        <f t="shared" si="0"/>
        <v>41807.493587962963</v>
      </c>
      <c r="S54" s="12">
        <f t="shared" si="1"/>
        <v>41837.493587962963</v>
      </c>
    </row>
    <row r="55" spans="1:19" x14ac:dyDescent="0.35">
      <c r="A55">
        <v>53</v>
      </c>
      <c r="B55" t="s">
        <v>55</v>
      </c>
      <c r="C55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>
        <v>289</v>
      </c>
      <c r="O55">
        <v>28.111111111111111</v>
      </c>
      <c r="P55" t="s">
        <v>8310</v>
      </c>
      <c r="Q55" t="s">
        <v>8311</v>
      </c>
      <c r="R55" s="12">
        <f t="shared" si="0"/>
        <v>41719.340798611105</v>
      </c>
      <c r="S55" s="12">
        <f t="shared" si="1"/>
        <v>41733.708333333328</v>
      </c>
    </row>
    <row r="56" spans="1:19" x14ac:dyDescent="0.35">
      <c r="A56">
        <v>54</v>
      </c>
      <c r="B56" t="s">
        <v>56</v>
      </c>
      <c r="C56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>
        <v>100</v>
      </c>
      <c r="O56">
        <v>194.23076923076923</v>
      </c>
      <c r="P56" t="s">
        <v>8310</v>
      </c>
      <c r="Q56" t="s">
        <v>8311</v>
      </c>
      <c r="R56" s="12">
        <f t="shared" si="0"/>
        <v>42333.504872685182</v>
      </c>
      <c r="S56" s="12">
        <f t="shared" si="1"/>
        <v>42363.504872685182</v>
      </c>
    </row>
    <row r="57" spans="1:19" x14ac:dyDescent="0.35">
      <c r="A57">
        <v>55</v>
      </c>
      <c r="B57" t="s">
        <v>57</v>
      </c>
      <c r="C57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>
        <v>2490</v>
      </c>
      <c r="O57">
        <v>128.95348837209303</v>
      </c>
      <c r="P57" t="s">
        <v>8310</v>
      </c>
      <c r="Q57" t="s">
        <v>8311</v>
      </c>
      <c r="R57" s="12">
        <f t="shared" si="0"/>
        <v>42496.760601851849</v>
      </c>
      <c r="S57" s="12">
        <f t="shared" si="1"/>
        <v>42517.760601851849</v>
      </c>
    </row>
    <row r="58" spans="1:19" x14ac:dyDescent="0.35">
      <c r="A58">
        <v>56</v>
      </c>
      <c r="B58" t="s">
        <v>58</v>
      </c>
      <c r="C58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>
        <v>581</v>
      </c>
      <c r="O58">
        <v>49.316091954022987</v>
      </c>
      <c r="P58" t="s">
        <v>8310</v>
      </c>
      <c r="Q58" t="s">
        <v>8311</v>
      </c>
      <c r="R58" s="12">
        <f t="shared" si="0"/>
        <v>42149.340555555558</v>
      </c>
      <c r="S58" s="12">
        <f t="shared" si="1"/>
        <v>42163.458333333336</v>
      </c>
    </row>
    <row r="59" spans="1:19" x14ac:dyDescent="0.35">
      <c r="A59">
        <v>57</v>
      </c>
      <c r="B59" t="s">
        <v>59</v>
      </c>
      <c r="C59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>
        <v>285</v>
      </c>
      <c r="O59">
        <v>221.52173913043478</v>
      </c>
      <c r="P59" t="s">
        <v>8310</v>
      </c>
      <c r="Q59" t="s">
        <v>8311</v>
      </c>
      <c r="R59" s="12">
        <f t="shared" si="0"/>
        <v>42089.624560185184</v>
      </c>
      <c r="S59" s="12">
        <f t="shared" si="1"/>
        <v>42119.624560185184</v>
      </c>
    </row>
    <row r="60" spans="1:19" x14ac:dyDescent="0.35">
      <c r="A60">
        <v>58</v>
      </c>
      <c r="B60" t="s">
        <v>60</v>
      </c>
      <c r="C60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>
        <v>291</v>
      </c>
      <c r="O60">
        <v>137.21333333333334</v>
      </c>
      <c r="P60" t="s">
        <v>8310</v>
      </c>
      <c r="Q60" t="s">
        <v>8311</v>
      </c>
      <c r="R60" s="12">
        <f t="shared" si="0"/>
        <v>41932.536712962959</v>
      </c>
      <c r="S60" s="12">
        <f t="shared" si="1"/>
        <v>41962.578379629624</v>
      </c>
    </row>
    <row r="61" spans="1:19" x14ac:dyDescent="0.35">
      <c r="A61">
        <v>59</v>
      </c>
      <c r="B61" t="s">
        <v>61</v>
      </c>
      <c r="C6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>
        <v>25.139999999999418</v>
      </c>
      <c r="O61">
        <v>606.82242424242418</v>
      </c>
      <c r="P61" t="s">
        <v>8310</v>
      </c>
      <c r="Q61" t="s">
        <v>8311</v>
      </c>
      <c r="R61" s="12">
        <f t="shared" si="0"/>
        <v>42230.027499999997</v>
      </c>
      <c r="S61" s="12">
        <f t="shared" si="1"/>
        <v>42261.666666666664</v>
      </c>
    </row>
    <row r="62" spans="1:19" x14ac:dyDescent="0.35">
      <c r="A62">
        <v>60</v>
      </c>
      <c r="B62" t="s">
        <v>62</v>
      </c>
      <c r="C62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>
        <v>148.32999999999993</v>
      </c>
      <c r="O62">
        <v>43.040092592592593</v>
      </c>
      <c r="P62" t="s">
        <v>8310</v>
      </c>
      <c r="Q62" t="s">
        <v>8312</v>
      </c>
      <c r="R62" s="12">
        <f t="shared" si="0"/>
        <v>41701.693483796298</v>
      </c>
      <c r="S62" s="12">
        <f t="shared" si="1"/>
        <v>41720.791666666664</v>
      </c>
    </row>
    <row r="63" spans="1:19" x14ac:dyDescent="0.35">
      <c r="A63">
        <v>61</v>
      </c>
      <c r="B63" t="s">
        <v>63</v>
      </c>
      <c r="C6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>
        <v>2415</v>
      </c>
      <c r="O63">
        <v>322.39130434782606</v>
      </c>
      <c r="P63" t="s">
        <v>8310</v>
      </c>
      <c r="Q63" t="s">
        <v>8312</v>
      </c>
      <c r="R63" s="12">
        <f t="shared" si="0"/>
        <v>41409.605983796289</v>
      </c>
      <c r="S63" s="12">
        <f t="shared" si="1"/>
        <v>41431.605983796289</v>
      </c>
    </row>
    <row r="64" spans="1:19" x14ac:dyDescent="0.35">
      <c r="A64">
        <v>62</v>
      </c>
      <c r="B64" t="s">
        <v>64</v>
      </c>
      <c r="C64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>
        <v>1642</v>
      </c>
      <c r="O64">
        <v>96.708333333333329</v>
      </c>
      <c r="P64" t="s">
        <v>8310</v>
      </c>
      <c r="Q64" t="s">
        <v>8312</v>
      </c>
      <c r="R64" s="12">
        <f t="shared" si="0"/>
        <v>41311.591180555552</v>
      </c>
      <c r="S64" s="12">
        <f t="shared" si="1"/>
        <v>41336.591180555552</v>
      </c>
    </row>
    <row r="65" spans="1:19" x14ac:dyDescent="0.35">
      <c r="A65">
        <v>63</v>
      </c>
      <c r="B65" t="s">
        <v>65</v>
      </c>
      <c r="C65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>
        <v>270.36999999999989</v>
      </c>
      <c r="O65">
        <v>35.474531249999998</v>
      </c>
      <c r="P65" t="s">
        <v>8310</v>
      </c>
      <c r="Q65" t="s">
        <v>8312</v>
      </c>
      <c r="R65" s="12">
        <f t="shared" si="0"/>
        <v>41612.703854166662</v>
      </c>
      <c r="S65" s="12">
        <f t="shared" si="1"/>
        <v>41635.999305555553</v>
      </c>
    </row>
    <row r="66" spans="1:19" x14ac:dyDescent="0.35">
      <c r="A66">
        <v>64</v>
      </c>
      <c r="B66" t="s">
        <v>66</v>
      </c>
      <c r="C66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>
        <v>880</v>
      </c>
      <c r="O66">
        <v>86.666666666666671</v>
      </c>
      <c r="P66" t="s">
        <v>8310</v>
      </c>
      <c r="Q66" t="s">
        <v>8312</v>
      </c>
      <c r="R66" s="12">
        <f t="shared" si="0"/>
        <v>41432.809965277775</v>
      </c>
      <c r="S66" s="12">
        <f t="shared" si="1"/>
        <v>41462.809965277775</v>
      </c>
    </row>
    <row r="67" spans="1:19" x14ac:dyDescent="0.35">
      <c r="A67">
        <v>65</v>
      </c>
      <c r="B67" t="s">
        <v>67</v>
      </c>
      <c r="C67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>
        <v>527</v>
      </c>
      <c r="O67">
        <v>132.05263157894737</v>
      </c>
      <c r="P67" t="s">
        <v>8310</v>
      </c>
      <c r="Q67" t="s">
        <v>8312</v>
      </c>
      <c r="R67" s="12">
        <f t="shared" ref="R67:R130" si="2">(J67/86400)+25569+(-5/24)</f>
        <v>41835.612893518519</v>
      </c>
      <c r="S67" s="12">
        <f t="shared" ref="S67:S130" si="3">(I67/86400)+25569+(-5/24)</f>
        <v>41862.040972222218</v>
      </c>
    </row>
    <row r="68" spans="1:19" x14ac:dyDescent="0.35">
      <c r="A68">
        <v>66</v>
      </c>
      <c r="B68" t="s">
        <v>68</v>
      </c>
      <c r="C68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>
        <v>372</v>
      </c>
      <c r="O68">
        <v>91.230769230769226</v>
      </c>
      <c r="P68" t="s">
        <v>8310</v>
      </c>
      <c r="Q68" t="s">
        <v>8312</v>
      </c>
      <c r="R68" s="12">
        <f t="shared" si="2"/>
        <v>42539.641435185178</v>
      </c>
      <c r="S68" s="12">
        <f t="shared" si="3"/>
        <v>42569.641435185178</v>
      </c>
    </row>
    <row r="69" spans="1:19" x14ac:dyDescent="0.35">
      <c r="A69">
        <v>67</v>
      </c>
      <c r="B69" t="s">
        <v>69</v>
      </c>
      <c r="C69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>
        <v>325</v>
      </c>
      <c r="O69">
        <v>116.25</v>
      </c>
      <c r="P69" t="s">
        <v>8310</v>
      </c>
      <c r="Q69" t="s">
        <v>8312</v>
      </c>
      <c r="R69" s="12">
        <f t="shared" si="2"/>
        <v>41075.375046296293</v>
      </c>
      <c r="S69" s="12">
        <f t="shared" si="3"/>
        <v>41105.375046296293</v>
      </c>
    </row>
    <row r="70" spans="1:19" x14ac:dyDescent="0.35">
      <c r="A70">
        <v>68</v>
      </c>
      <c r="B70" t="s">
        <v>70</v>
      </c>
      <c r="C70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>
        <v>163</v>
      </c>
      <c r="O70">
        <v>21.194444444444443</v>
      </c>
      <c r="P70" t="s">
        <v>8310</v>
      </c>
      <c r="Q70" t="s">
        <v>8312</v>
      </c>
      <c r="R70" s="12">
        <f t="shared" si="2"/>
        <v>41663.36100694444</v>
      </c>
      <c r="S70" s="12">
        <f t="shared" si="3"/>
        <v>41693.36100694444</v>
      </c>
    </row>
    <row r="71" spans="1:19" x14ac:dyDescent="0.35">
      <c r="A71">
        <v>69</v>
      </c>
      <c r="B71" t="s">
        <v>71</v>
      </c>
      <c r="C7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>
        <v>1094.2299999999996</v>
      </c>
      <c r="O71">
        <v>62.327134831460668</v>
      </c>
      <c r="P71" t="s">
        <v>8310</v>
      </c>
      <c r="Q71" t="s">
        <v>8312</v>
      </c>
      <c r="R71" s="12">
        <f t="shared" si="2"/>
        <v>40785.979456018518</v>
      </c>
      <c r="S71" s="12">
        <f t="shared" si="3"/>
        <v>40818.082638888889</v>
      </c>
    </row>
    <row r="72" spans="1:19" x14ac:dyDescent="0.35">
      <c r="A72">
        <v>70</v>
      </c>
      <c r="B72" t="s">
        <v>72</v>
      </c>
      <c r="C72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>
        <v>136</v>
      </c>
      <c r="O72">
        <v>37.411764705882355</v>
      </c>
      <c r="P72" t="s">
        <v>8310</v>
      </c>
      <c r="Q72" t="s">
        <v>8312</v>
      </c>
      <c r="R72" s="12">
        <f t="shared" si="2"/>
        <v>40730.688020833331</v>
      </c>
      <c r="S72" s="12">
        <f t="shared" si="3"/>
        <v>40790.688020833331</v>
      </c>
    </row>
    <row r="73" spans="1:19" x14ac:dyDescent="0.35">
      <c r="A73">
        <v>71</v>
      </c>
      <c r="B73" t="s">
        <v>73</v>
      </c>
      <c r="C7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>
        <v>431</v>
      </c>
      <c r="O73">
        <v>69.71875</v>
      </c>
      <c r="P73" t="s">
        <v>8310</v>
      </c>
      <c r="Q73" t="s">
        <v>8312</v>
      </c>
      <c r="R73" s="12">
        <f t="shared" si="2"/>
        <v>40997.063159722216</v>
      </c>
      <c r="S73" s="12">
        <f t="shared" si="3"/>
        <v>41057.063159722216</v>
      </c>
    </row>
    <row r="74" spans="1:19" x14ac:dyDescent="0.35">
      <c r="A74">
        <v>72</v>
      </c>
      <c r="B74" t="s">
        <v>74</v>
      </c>
      <c r="C74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>
        <v>185</v>
      </c>
      <c r="O74">
        <v>58.170731707317074</v>
      </c>
      <c r="P74" t="s">
        <v>8310</v>
      </c>
      <c r="Q74" t="s">
        <v>8312</v>
      </c>
      <c r="R74" s="12">
        <f t="shared" si="2"/>
        <v>41207.801863425928</v>
      </c>
      <c r="S74" s="12">
        <f t="shared" si="3"/>
        <v>41227.791666666664</v>
      </c>
    </row>
    <row r="75" spans="1:19" x14ac:dyDescent="0.35">
      <c r="A75">
        <v>73</v>
      </c>
      <c r="B75" t="s">
        <v>75</v>
      </c>
      <c r="C75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>
        <v>0</v>
      </c>
      <c r="O75">
        <v>50</v>
      </c>
      <c r="P75" t="s">
        <v>8310</v>
      </c>
      <c r="Q75" t="s">
        <v>8312</v>
      </c>
      <c r="R75" s="12">
        <f t="shared" si="2"/>
        <v>40587.548425925925</v>
      </c>
      <c r="S75" s="12">
        <f t="shared" si="3"/>
        <v>40665.957638888889</v>
      </c>
    </row>
    <row r="76" spans="1:19" x14ac:dyDescent="0.35">
      <c r="A76">
        <v>74</v>
      </c>
      <c r="B76" t="s">
        <v>76</v>
      </c>
      <c r="C76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>
        <v>64.659999999999968</v>
      </c>
      <c r="O76">
        <v>19.471034482758618</v>
      </c>
      <c r="P76" t="s">
        <v>8310</v>
      </c>
      <c r="Q76" t="s">
        <v>8312</v>
      </c>
      <c r="R76" s="12">
        <f t="shared" si="2"/>
        <v>42360.278877314813</v>
      </c>
      <c r="S76" s="12">
        <f t="shared" si="3"/>
        <v>42390.278877314813</v>
      </c>
    </row>
    <row r="77" spans="1:19" x14ac:dyDescent="0.35">
      <c r="A77">
        <v>75</v>
      </c>
      <c r="B77" t="s">
        <v>77</v>
      </c>
      <c r="C77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>
        <v>540</v>
      </c>
      <c r="O77">
        <v>85.957446808510639</v>
      </c>
      <c r="P77" t="s">
        <v>8310</v>
      </c>
      <c r="Q77" t="s">
        <v>8312</v>
      </c>
      <c r="R77" s="12">
        <f t="shared" si="2"/>
        <v>41357.000833333332</v>
      </c>
      <c r="S77" s="12">
        <f t="shared" si="3"/>
        <v>41387.000833333332</v>
      </c>
    </row>
    <row r="78" spans="1:19" x14ac:dyDescent="0.35">
      <c r="A78">
        <v>76</v>
      </c>
      <c r="B78" t="s">
        <v>78</v>
      </c>
      <c r="C78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>
        <v>160</v>
      </c>
      <c r="O78">
        <v>30.666666666666668</v>
      </c>
      <c r="P78" t="s">
        <v>8310</v>
      </c>
      <c r="Q78" t="s">
        <v>8312</v>
      </c>
      <c r="R78" s="12">
        <f t="shared" si="2"/>
        <v>40844.483310185184</v>
      </c>
      <c r="S78" s="12">
        <f t="shared" si="3"/>
        <v>40904.524976851848</v>
      </c>
    </row>
    <row r="79" spans="1:19" x14ac:dyDescent="0.35">
      <c r="A79">
        <v>77</v>
      </c>
      <c r="B79" t="s">
        <v>79</v>
      </c>
      <c r="C79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>
        <v>1170</v>
      </c>
      <c r="O79">
        <v>60.384615384615387</v>
      </c>
      <c r="P79" t="s">
        <v>8310</v>
      </c>
      <c r="Q79" t="s">
        <v>8312</v>
      </c>
      <c r="R79" s="12">
        <f t="shared" si="2"/>
        <v>40996.936539351846</v>
      </c>
      <c r="S79" s="12">
        <f t="shared" si="3"/>
        <v>41049.915972222218</v>
      </c>
    </row>
    <row r="80" spans="1:19" x14ac:dyDescent="0.35">
      <c r="A80">
        <v>78</v>
      </c>
      <c r="B80" t="s">
        <v>80</v>
      </c>
      <c r="C80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>
        <v>1301</v>
      </c>
      <c r="O80">
        <v>38.6</v>
      </c>
      <c r="P80" t="s">
        <v>8310</v>
      </c>
      <c r="Q80" t="s">
        <v>8312</v>
      </c>
      <c r="R80" s="12">
        <f t="shared" si="2"/>
        <v>42604.522233796299</v>
      </c>
      <c r="S80" s="12">
        <f t="shared" si="3"/>
        <v>42614.522233796299</v>
      </c>
    </row>
    <row r="81" spans="1:19" x14ac:dyDescent="0.35">
      <c r="A81">
        <v>79</v>
      </c>
      <c r="B81" t="s">
        <v>81</v>
      </c>
      <c r="C8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>
        <v>351</v>
      </c>
      <c r="O81">
        <v>40.268292682926827</v>
      </c>
      <c r="P81" t="s">
        <v>8310</v>
      </c>
      <c r="Q81" t="s">
        <v>8312</v>
      </c>
      <c r="R81" s="12">
        <f t="shared" si="2"/>
        <v>41724.568206018514</v>
      </c>
      <c r="S81" s="12">
        <f t="shared" si="3"/>
        <v>41754.568206018514</v>
      </c>
    </row>
    <row r="82" spans="1:19" x14ac:dyDescent="0.35">
      <c r="A82">
        <v>80</v>
      </c>
      <c r="B82" t="s">
        <v>82</v>
      </c>
      <c r="C82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>
        <v>870</v>
      </c>
      <c r="O82">
        <v>273.82978723404256</v>
      </c>
      <c r="P82" t="s">
        <v>8310</v>
      </c>
      <c r="Q82" t="s">
        <v>8312</v>
      </c>
      <c r="R82" s="12">
        <f t="shared" si="2"/>
        <v>41582.875648148147</v>
      </c>
      <c r="S82" s="12">
        <f t="shared" si="3"/>
        <v>41617.875648148147</v>
      </c>
    </row>
    <row r="83" spans="1:19" x14ac:dyDescent="0.35">
      <c r="A83">
        <v>81</v>
      </c>
      <c r="B83" t="s">
        <v>83</v>
      </c>
      <c r="C8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>
        <v>735</v>
      </c>
      <c r="O83">
        <v>53.035714285714285</v>
      </c>
      <c r="P83" t="s">
        <v>8310</v>
      </c>
      <c r="Q83" t="s">
        <v>8312</v>
      </c>
      <c r="R83" s="12">
        <f t="shared" si="2"/>
        <v>41099.950543981475</v>
      </c>
      <c r="S83" s="12">
        <f t="shared" si="3"/>
        <v>41103.918055555558</v>
      </c>
    </row>
    <row r="84" spans="1:19" x14ac:dyDescent="0.35">
      <c r="A84">
        <v>82</v>
      </c>
      <c r="B84" t="s">
        <v>84</v>
      </c>
      <c r="C84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>
        <v>0.5</v>
      </c>
      <c r="O84">
        <v>40.005000000000003</v>
      </c>
      <c r="P84" t="s">
        <v>8310</v>
      </c>
      <c r="Q84" t="s">
        <v>8312</v>
      </c>
      <c r="R84" s="12">
        <f t="shared" si="2"/>
        <v>40795.611817129626</v>
      </c>
      <c r="S84" s="12">
        <f t="shared" si="3"/>
        <v>40825.611817129626</v>
      </c>
    </row>
    <row r="85" spans="1:19" x14ac:dyDescent="0.35">
      <c r="A85">
        <v>83</v>
      </c>
      <c r="B85" t="s">
        <v>85</v>
      </c>
      <c r="C85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>
        <v>5</v>
      </c>
      <c r="O85">
        <v>15.76923076923077</v>
      </c>
      <c r="P85" t="s">
        <v>8310</v>
      </c>
      <c r="Q85" t="s">
        <v>8312</v>
      </c>
      <c r="R85" s="12">
        <f t="shared" si="2"/>
        <v>42042.407280092586</v>
      </c>
      <c r="S85" s="12">
        <f t="shared" si="3"/>
        <v>42057.270833333336</v>
      </c>
    </row>
    <row r="86" spans="1:19" x14ac:dyDescent="0.35">
      <c r="A86">
        <v>84</v>
      </c>
      <c r="B86" t="s">
        <v>86</v>
      </c>
      <c r="C86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>
        <v>0</v>
      </c>
      <c r="O86">
        <v>71.428571428571431</v>
      </c>
      <c r="P86" t="s">
        <v>8310</v>
      </c>
      <c r="Q86" t="s">
        <v>8312</v>
      </c>
      <c r="R86" s="12">
        <f t="shared" si="2"/>
        <v>40648.54960648148</v>
      </c>
      <c r="S86" s="12">
        <f t="shared" si="3"/>
        <v>40678.54960648148</v>
      </c>
    </row>
    <row r="87" spans="1:19" x14ac:dyDescent="0.35">
      <c r="A87">
        <v>85</v>
      </c>
      <c r="B87" t="s">
        <v>87</v>
      </c>
      <c r="C87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>
        <v>306</v>
      </c>
      <c r="O87">
        <v>71.714285714285708</v>
      </c>
      <c r="P87" t="s">
        <v>8310</v>
      </c>
      <c r="Q87" t="s">
        <v>8312</v>
      </c>
      <c r="R87" s="12">
        <f t="shared" si="2"/>
        <v>40778.917094907403</v>
      </c>
      <c r="S87" s="12">
        <f t="shared" si="3"/>
        <v>40808.917094907403</v>
      </c>
    </row>
    <row r="88" spans="1:19" x14ac:dyDescent="0.35">
      <c r="A88">
        <v>86</v>
      </c>
      <c r="B88" t="s">
        <v>88</v>
      </c>
      <c r="C88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>
        <v>388</v>
      </c>
      <c r="O88">
        <v>375.76470588235293</v>
      </c>
      <c r="P88" t="s">
        <v>8310</v>
      </c>
      <c r="Q88" t="s">
        <v>8312</v>
      </c>
      <c r="R88" s="12">
        <f t="shared" si="2"/>
        <v>42291.347743055558</v>
      </c>
      <c r="S88" s="12">
        <f t="shared" si="3"/>
        <v>42365.389409722215</v>
      </c>
    </row>
    <row r="89" spans="1:19" x14ac:dyDescent="0.35">
      <c r="A89">
        <v>87</v>
      </c>
      <c r="B89" t="s">
        <v>89</v>
      </c>
      <c r="C89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>
        <v>115</v>
      </c>
      <c r="O89">
        <v>104.6</v>
      </c>
      <c r="P89" t="s">
        <v>8310</v>
      </c>
      <c r="Q89" t="s">
        <v>8312</v>
      </c>
      <c r="R89" s="12">
        <f t="shared" si="2"/>
        <v>40322.331053240741</v>
      </c>
      <c r="S89" s="12">
        <f t="shared" si="3"/>
        <v>40331.861805555549</v>
      </c>
    </row>
    <row r="90" spans="1:19" x14ac:dyDescent="0.35">
      <c r="A90">
        <v>88</v>
      </c>
      <c r="B90" t="s">
        <v>90</v>
      </c>
      <c r="C90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>
        <v>100</v>
      </c>
      <c r="O90">
        <v>60</v>
      </c>
      <c r="P90" t="s">
        <v>8310</v>
      </c>
      <c r="Q90" t="s">
        <v>8312</v>
      </c>
      <c r="R90" s="12">
        <f t="shared" si="2"/>
        <v>41786.450590277775</v>
      </c>
      <c r="S90" s="12">
        <f t="shared" si="3"/>
        <v>41812.450590277775</v>
      </c>
    </row>
    <row r="91" spans="1:19" x14ac:dyDescent="0.35">
      <c r="A91">
        <v>89</v>
      </c>
      <c r="B91" t="s">
        <v>91</v>
      </c>
      <c r="C9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>
        <v>904</v>
      </c>
      <c r="O91">
        <v>123.28571428571429</v>
      </c>
      <c r="P91" t="s">
        <v>8310</v>
      </c>
      <c r="Q91" t="s">
        <v>8312</v>
      </c>
      <c r="R91" s="12">
        <f t="shared" si="2"/>
        <v>41402.543888888882</v>
      </c>
      <c r="S91" s="12">
        <f t="shared" si="3"/>
        <v>41427.543888888882</v>
      </c>
    </row>
    <row r="92" spans="1:19" x14ac:dyDescent="0.35">
      <c r="A92">
        <v>90</v>
      </c>
      <c r="B92" t="s">
        <v>92</v>
      </c>
      <c r="C92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>
        <v>2</v>
      </c>
      <c r="O92">
        <v>31.375</v>
      </c>
      <c r="P92" t="s">
        <v>8310</v>
      </c>
      <c r="Q92" t="s">
        <v>8312</v>
      </c>
      <c r="R92" s="12">
        <f t="shared" si="2"/>
        <v>40706.089108796295</v>
      </c>
      <c r="S92" s="12">
        <f t="shared" si="3"/>
        <v>40736.089108796295</v>
      </c>
    </row>
    <row r="93" spans="1:19" x14ac:dyDescent="0.35">
      <c r="A93">
        <v>91</v>
      </c>
      <c r="B93" t="s">
        <v>93</v>
      </c>
      <c r="C9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>
        <v>600</v>
      </c>
      <c r="O93">
        <v>78.260869565217391</v>
      </c>
      <c r="P93" t="s">
        <v>8310</v>
      </c>
      <c r="Q93" t="s">
        <v>8312</v>
      </c>
      <c r="R93" s="12">
        <f t="shared" si="2"/>
        <v>40619.194027777776</v>
      </c>
      <c r="S93" s="12">
        <f t="shared" si="3"/>
        <v>40680.194027777776</v>
      </c>
    </row>
    <row r="94" spans="1:19" x14ac:dyDescent="0.35">
      <c r="A94">
        <v>92</v>
      </c>
      <c r="B94" t="s">
        <v>94</v>
      </c>
      <c r="C94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>
        <v>260</v>
      </c>
      <c r="O94">
        <v>122.32558139534883</v>
      </c>
      <c r="P94" t="s">
        <v>8310</v>
      </c>
      <c r="Q94" t="s">
        <v>8312</v>
      </c>
      <c r="R94" s="12">
        <f t="shared" si="2"/>
        <v>42720.990543981483</v>
      </c>
      <c r="S94" s="12">
        <f t="shared" si="3"/>
        <v>42767.124999999993</v>
      </c>
    </row>
    <row r="95" spans="1:19" x14ac:dyDescent="0.35">
      <c r="A95">
        <v>93</v>
      </c>
      <c r="B95" t="s">
        <v>95</v>
      </c>
      <c r="C95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>
        <v>106</v>
      </c>
      <c r="O95">
        <v>73.733333333333334</v>
      </c>
      <c r="P95" t="s">
        <v>8310</v>
      </c>
      <c r="Q95" t="s">
        <v>8312</v>
      </c>
      <c r="R95" s="12">
        <f t="shared" si="2"/>
        <v>41065.649733796294</v>
      </c>
      <c r="S95" s="12">
        <f t="shared" si="3"/>
        <v>41093.666666666664</v>
      </c>
    </row>
    <row r="96" spans="1:19" x14ac:dyDescent="0.35">
      <c r="A96">
        <v>94</v>
      </c>
      <c r="B96" t="s">
        <v>96</v>
      </c>
      <c r="C96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>
        <v>10</v>
      </c>
      <c r="O96">
        <v>21.666666666666668</v>
      </c>
      <c r="P96" t="s">
        <v>8310</v>
      </c>
      <c r="Q96" t="s">
        <v>8312</v>
      </c>
      <c r="R96" s="12">
        <f t="shared" si="2"/>
        <v>41716.509513888886</v>
      </c>
      <c r="S96" s="12">
        <f t="shared" si="3"/>
        <v>41736.509513888886</v>
      </c>
    </row>
    <row r="97" spans="1:19" x14ac:dyDescent="0.35">
      <c r="A97">
        <v>95</v>
      </c>
      <c r="B97" t="s">
        <v>97</v>
      </c>
      <c r="C97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>
        <v>110</v>
      </c>
      <c r="O97">
        <v>21.904761904761905</v>
      </c>
      <c r="P97" t="s">
        <v>8310</v>
      </c>
      <c r="Q97" t="s">
        <v>8312</v>
      </c>
      <c r="R97" s="12">
        <f t="shared" si="2"/>
        <v>40934.796770833331</v>
      </c>
      <c r="S97" s="12">
        <f t="shared" si="3"/>
        <v>40964.796770833331</v>
      </c>
    </row>
    <row r="98" spans="1:19" x14ac:dyDescent="0.35">
      <c r="A98">
        <v>96</v>
      </c>
      <c r="B98" t="s">
        <v>98</v>
      </c>
      <c r="C98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>
        <v>220</v>
      </c>
      <c r="O98">
        <v>50.588235294117645</v>
      </c>
      <c r="P98" t="s">
        <v>8310</v>
      </c>
      <c r="Q98" t="s">
        <v>8312</v>
      </c>
      <c r="R98" s="12">
        <f t="shared" si="2"/>
        <v>40324.45417824074</v>
      </c>
      <c r="S98" s="12">
        <f t="shared" si="3"/>
        <v>40390.916666666664</v>
      </c>
    </row>
    <row r="99" spans="1:19" x14ac:dyDescent="0.35">
      <c r="A99">
        <v>97</v>
      </c>
      <c r="B99" t="s">
        <v>99</v>
      </c>
      <c r="C99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>
        <v>25</v>
      </c>
      <c r="O99">
        <v>53.125</v>
      </c>
      <c r="P99" t="s">
        <v>8310</v>
      </c>
      <c r="Q99" t="s">
        <v>8312</v>
      </c>
      <c r="R99" s="12">
        <f t="shared" si="2"/>
        <v>40705.926874999997</v>
      </c>
      <c r="S99" s="12">
        <f t="shared" si="3"/>
        <v>40735.926874999997</v>
      </c>
    </row>
    <row r="100" spans="1:19" x14ac:dyDescent="0.35">
      <c r="A100">
        <v>98</v>
      </c>
      <c r="B100" t="s">
        <v>100</v>
      </c>
      <c r="C100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>
        <v>200</v>
      </c>
      <c r="O100">
        <v>56.666666666666664</v>
      </c>
      <c r="P100" t="s">
        <v>8310</v>
      </c>
      <c r="Q100" t="s">
        <v>8312</v>
      </c>
      <c r="R100" s="12">
        <f t="shared" si="2"/>
        <v>41214.586504629631</v>
      </c>
      <c r="S100" s="12">
        <f t="shared" si="3"/>
        <v>41250.770833333328</v>
      </c>
    </row>
    <row r="101" spans="1:19" x14ac:dyDescent="0.35">
      <c r="A101">
        <v>99</v>
      </c>
      <c r="B101" t="s">
        <v>101</v>
      </c>
      <c r="C10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>
        <v>90.289999999999964</v>
      </c>
      <c r="O101">
        <v>40.776666666666664</v>
      </c>
      <c r="P101" t="s">
        <v>8310</v>
      </c>
      <c r="Q101" t="s">
        <v>8312</v>
      </c>
      <c r="R101" s="12">
        <f t="shared" si="2"/>
        <v>41631.694432870368</v>
      </c>
      <c r="S101" s="12">
        <f t="shared" si="3"/>
        <v>41661.694432870368</v>
      </c>
    </row>
    <row r="102" spans="1:19" x14ac:dyDescent="0.35">
      <c r="A102">
        <v>100</v>
      </c>
      <c r="B102" t="s">
        <v>102</v>
      </c>
      <c r="C102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>
        <v>0</v>
      </c>
      <c r="O102">
        <v>192.30769230769232</v>
      </c>
      <c r="P102" t="s">
        <v>8310</v>
      </c>
      <c r="Q102" t="s">
        <v>8312</v>
      </c>
      <c r="R102" s="12">
        <f t="shared" si="2"/>
        <v>41197.544976851852</v>
      </c>
      <c r="S102" s="12">
        <f t="shared" si="3"/>
        <v>41217.586643518516</v>
      </c>
    </row>
    <row r="103" spans="1:19" x14ac:dyDescent="0.35">
      <c r="A103">
        <v>101</v>
      </c>
      <c r="B103" t="s">
        <v>103</v>
      </c>
      <c r="C10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>
        <v>0</v>
      </c>
      <c r="O103">
        <v>100</v>
      </c>
      <c r="P103" t="s">
        <v>8310</v>
      </c>
      <c r="Q103" t="s">
        <v>8312</v>
      </c>
      <c r="R103" s="12">
        <f t="shared" si="2"/>
        <v>41274.568402777775</v>
      </c>
      <c r="S103" s="12">
        <f t="shared" si="3"/>
        <v>41298.568402777775</v>
      </c>
    </row>
    <row r="104" spans="1:19" x14ac:dyDescent="0.35">
      <c r="A104">
        <v>102</v>
      </c>
      <c r="B104" t="s">
        <v>104</v>
      </c>
      <c r="C104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>
        <v>1665</v>
      </c>
      <c r="O104">
        <v>117.92307692307692</v>
      </c>
      <c r="P104" t="s">
        <v>8310</v>
      </c>
      <c r="Q104" t="s">
        <v>8312</v>
      </c>
      <c r="R104" s="12">
        <f t="shared" si="2"/>
        <v>40504.922835648147</v>
      </c>
      <c r="S104" s="12">
        <f t="shared" si="3"/>
        <v>40534.922835648147</v>
      </c>
    </row>
    <row r="105" spans="1:19" x14ac:dyDescent="0.35">
      <c r="A105">
        <v>103</v>
      </c>
      <c r="B105" t="s">
        <v>105</v>
      </c>
      <c r="C105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>
        <v>67</v>
      </c>
      <c r="O105">
        <v>27.897959183673468</v>
      </c>
      <c r="P105" t="s">
        <v>8310</v>
      </c>
      <c r="Q105" t="s">
        <v>8312</v>
      </c>
      <c r="R105" s="12">
        <f t="shared" si="2"/>
        <v>41682.597569444442</v>
      </c>
      <c r="S105" s="12">
        <f t="shared" si="3"/>
        <v>41705.597569444442</v>
      </c>
    </row>
    <row r="106" spans="1:19" x14ac:dyDescent="0.35">
      <c r="A106">
        <v>104</v>
      </c>
      <c r="B106" t="s">
        <v>106</v>
      </c>
      <c r="C106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>
        <v>100</v>
      </c>
      <c r="O106">
        <v>60</v>
      </c>
      <c r="P106" t="s">
        <v>8310</v>
      </c>
      <c r="Q106" t="s">
        <v>8312</v>
      </c>
      <c r="R106" s="12">
        <f t="shared" si="2"/>
        <v>40612.486874999995</v>
      </c>
      <c r="S106" s="12">
        <f t="shared" si="3"/>
        <v>40635.833333333328</v>
      </c>
    </row>
    <row r="107" spans="1:19" x14ac:dyDescent="0.35">
      <c r="A107">
        <v>105</v>
      </c>
      <c r="B107" t="s">
        <v>107</v>
      </c>
      <c r="C107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>
        <v>163</v>
      </c>
      <c r="O107">
        <v>39.383333333333333</v>
      </c>
      <c r="P107" t="s">
        <v>8310</v>
      </c>
      <c r="Q107" t="s">
        <v>8312</v>
      </c>
      <c r="R107" s="12">
        <f t="shared" si="2"/>
        <v>42485.516435185178</v>
      </c>
      <c r="S107" s="12">
        <f t="shared" si="3"/>
        <v>42503.791666666664</v>
      </c>
    </row>
    <row r="108" spans="1:19" x14ac:dyDescent="0.35">
      <c r="A108">
        <v>106</v>
      </c>
      <c r="B108" t="s">
        <v>108</v>
      </c>
      <c r="C108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>
        <v>25</v>
      </c>
      <c r="O108">
        <v>186.11111111111111</v>
      </c>
      <c r="P108" t="s">
        <v>8310</v>
      </c>
      <c r="Q108" t="s">
        <v>8312</v>
      </c>
      <c r="R108" s="12">
        <f t="shared" si="2"/>
        <v>40987.568298611106</v>
      </c>
      <c r="S108" s="12">
        <f t="shared" si="3"/>
        <v>41001.568298611106</v>
      </c>
    </row>
    <row r="109" spans="1:19" x14ac:dyDescent="0.35">
      <c r="A109">
        <v>107</v>
      </c>
      <c r="B109" t="s">
        <v>109</v>
      </c>
      <c r="C109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>
        <v>185</v>
      </c>
      <c r="O109">
        <v>111.37681159420291</v>
      </c>
      <c r="P109" t="s">
        <v>8310</v>
      </c>
      <c r="Q109" t="s">
        <v>8312</v>
      </c>
      <c r="R109" s="12">
        <f t="shared" si="2"/>
        <v>40635.774155092593</v>
      </c>
      <c r="S109" s="12">
        <f t="shared" si="3"/>
        <v>40657.774155092593</v>
      </c>
    </row>
    <row r="110" spans="1:19" x14ac:dyDescent="0.35">
      <c r="A110">
        <v>108</v>
      </c>
      <c r="B110" t="s">
        <v>110</v>
      </c>
      <c r="C110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>
        <v>2200</v>
      </c>
      <c r="O110">
        <v>78.723404255319153</v>
      </c>
      <c r="P110" t="s">
        <v>8310</v>
      </c>
      <c r="Q110" t="s">
        <v>8312</v>
      </c>
      <c r="R110" s="12">
        <f t="shared" si="2"/>
        <v>41365.404745370368</v>
      </c>
      <c r="S110" s="12">
        <f t="shared" si="3"/>
        <v>41425.404745370368</v>
      </c>
    </row>
    <row r="111" spans="1:19" x14ac:dyDescent="0.35">
      <c r="A111">
        <v>109</v>
      </c>
      <c r="B111" t="s">
        <v>111</v>
      </c>
      <c r="C11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>
        <v>1195</v>
      </c>
      <c r="O111">
        <v>46.702127659574465</v>
      </c>
      <c r="P111" t="s">
        <v>8310</v>
      </c>
      <c r="Q111" t="s">
        <v>8312</v>
      </c>
      <c r="R111" s="12">
        <f t="shared" si="2"/>
        <v>40569.817476851851</v>
      </c>
      <c r="S111" s="12">
        <f t="shared" si="3"/>
        <v>40599.817476851851</v>
      </c>
    </row>
    <row r="112" spans="1:19" x14ac:dyDescent="0.35">
      <c r="A112">
        <v>110</v>
      </c>
      <c r="B112" t="s">
        <v>112</v>
      </c>
      <c r="C112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>
        <v>400</v>
      </c>
      <c r="O112">
        <v>65.384615384615387</v>
      </c>
      <c r="P112" t="s">
        <v>8310</v>
      </c>
      <c r="Q112" t="s">
        <v>8312</v>
      </c>
      <c r="R112" s="12">
        <f t="shared" si="2"/>
        <v>41557.741354166668</v>
      </c>
      <c r="S112" s="12">
        <f t="shared" si="3"/>
        <v>41592.040972222218</v>
      </c>
    </row>
    <row r="113" spans="1:19" x14ac:dyDescent="0.35">
      <c r="A113">
        <v>111</v>
      </c>
      <c r="B113" t="s">
        <v>113</v>
      </c>
      <c r="C11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>
        <v>1910</v>
      </c>
      <c r="O113">
        <v>102.0754716981132</v>
      </c>
      <c r="P113" t="s">
        <v>8310</v>
      </c>
      <c r="Q113" t="s">
        <v>8312</v>
      </c>
      <c r="R113" s="12">
        <f t="shared" si="2"/>
        <v>42125.124849537031</v>
      </c>
      <c r="S113" s="12">
        <f t="shared" si="3"/>
        <v>42155.124849537031</v>
      </c>
    </row>
    <row r="114" spans="1:19" x14ac:dyDescent="0.35">
      <c r="A114">
        <v>112</v>
      </c>
      <c r="B114" t="s">
        <v>114</v>
      </c>
      <c r="C114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>
        <v>200</v>
      </c>
      <c r="O114">
        <v>64.197530864197532</v>
      </c>
      <c r="P114" t="s">
        <v>8310</v>
      </c>
      <c r="Q114" t="s">
        <v>8312</v>
      </c>
      <c r="R114" s="12">
        <f t="shared" si="2"/>
        <v>41717.834699074076</v>
      </c>
      <c r="S114" s="12">
        <f t="shared" si="3"/>
        <v>41741.875</v>
      </c>
    </row>
    <row r="115" spans="1:19" x14ac:dyDescent="0.35">
      <c r="A115">
        <v>113</v>
      </c>
      <c r="B115" t="s">
        <v>115</v>
      </c>
      <c r="C115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>
        <v>2050</v>
      </c>
      <c r="O115">
        <v>90.384615384615387</v>
      </c>
      <c r="P115" t="s">
        <v>8310</v>
      </c>
      <c r="Q115" t="s">
        <v>8312</v>
      </c>
      <c r="R115" s="12">
        <f t="shared" si="2"/>
        <v>40753.550092592588</v>
      </c>
      <c r="S115" s="12">
        <f t="shared" si="3"/>
        <v>40761.416666666664</v>
      </c>
    </row>
    <row r="116" spans="1:19" x14ac:dyDescent="0.35">
      <c r="A116">
        <v>114</v>
      </c>
      <c r="B116" t="s">
        <v>116</v>
      </c>
      <c r="C116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>
        <v>100</v>
      </c>
      <c r="O116">
        <v>88.571428571428569</v>
      </c>
      <c r="P116" t="s">
        <v>8310</v>
      </c>
      <c r="Q116" t="s">
        <v>8312</v>
      </c>
      <c r="R116" s="12">
        <f t="shared" si="2"/>
        <v>40861.065833333334</v>
      </c>
      <c r="S116" s="12">
        <f t="shared" si="3"/>
        <v>40921.065833333334</v>
      </c>
    </row>
    <row r="117" spans="1:19" x14ac:dyDescent="0.35">
      <c r="A117">
        <v>115</v>
      </c>
      <c r="B117" t="s">
        <v>117</v>
      </c>
      <c r="C117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>
        <v>182</v>
      </c>
      <c r="O117">
        <v>28.727272727272727</v>
      </c>
      <c r="P117" t="s">
        <v>8310</v>
      </c>
      <c r="Q117" t="s">
        <v>8312</v>
      </c>
      <c r="R117" s="12">
        <f t="shared" si="2"/>
        <v>40918.530601851853</v>
      </c>
      <c r="S117" s="12">
        <f t="shared" si="3"/>
        <v>40943.530601851853</v>
      </c>
    </row>
    <row r="118" spans="1:19" x14ac:dyDescent="0.35">
      <c r="A118">
        <v>116</v>
      </c>
      <c r="B118" t="s">
        <v>118</v>
      </c>
      <c r="C118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>
        <v>478</v>
      </c>
      <c r="O118">
        <v>69.78947368421052</v>
      </c>
      <c r="P118" t="s">
        <v>8310</v>
      </c>
      <c r="Q118" t="s">
        <v>8312</v>
      </c>
      <c r="R118" s="12">
        <f t="shared" si="2"/>
        <v>40595.288831018515</v>
      </c>
      <c r="S118" s="12">
        <f t="shared" si="3"/>
        <v>40641.247164351851</v>
      </c>
    </row>
    <row r="119" spans="1:19" x14ac:dyDescent="0.35">
      <c r="A119">
        <v>117</v>
      </c>
      <c r="B119" t="s">
        <v>119</v>
      </c>
      <c r="C119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>
        <v>22.220000000000255</v>
      </c>
      <c r="O119">
        <v>167.48962962962963</v>
      </c>
      <c r="P119" t="s">
        <v>8310</v>
      </c>
      <c r="Q119" t="s">
        <v>8312</v>
      </c>
      <c r="R119" s="12">
        <f t="shared" si="2"/>
        <v>40248.626666666663</v>
      </c>
      <c r="S119" s="12">
        <f t="shared" si="3"/>
        <v>40338.583333333328</v>
      </c>
    </row>
    <row r="120" spans="1:19" x14ac:dyDescent="0.35">
      <c r="A120">
        <v>118</v>
      </c>
      <c r="B120" t="s">
        <v>120</v>
      </c>
      <c r="C120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>
        <v>651.57999999999993</v>
      </c>
      <c r="O120">
        <v>144.91230769230768</v>
      </c>
      <c r="P120" t="s">
        <v>8310</v>
      </c>
      <c r="Q120" t="s">
        <v>8312</v>
      </c>
      <c r="R120" s="12">
        <f t="shared" si="2"/>
        <v>40722.845324074071</v>
      </c>
      <c r="S120" s="12">
        <f t="shared" si="3"/>
        <v>40752.845324074071</v>
      </c>
    </row>
    <row r="121" spans="1:19" x14ac:dyDescent="0.35">
      <c r="A121">
        <v>119</v>
      </c>
      <c r="B121" t="s">
        <v>121</v>
      </c>
      <c r="C12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>
        <v>148.09999999999991</v>
      </c>
      <c r="O121">
        <v>91.840540540540545</v>
      </c>
      <c r="P121" t="s">
        <v>8310</v>
      </c>
      <c r="Q121" t="s">
        <v>8312</v>
      </c>
      <c r="R121" s="12">
        <f t="shared" si="2"/>
        <v>40738.860949074071</v>
      </c>
      <c r="S121" s="12">
        <f t="shared" si="3"/>
        <v>40768.75</v>
      </c>
    </row>
    <row r="122" spans="1:19" x14ac:dyDescent="0.35">
      <c r="A122">
        <v>120</v>
      </c>
      <c r="B122" t="s">
        <v>122</v>
      </c>
      <c r="C122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>
        <v>-69990</v>
      </c>
      <c r="O122">
        <v>10</v>
      </c>
      <c r="P122" t="s">
        <v>8310</v>
      </c>
      <c r="Q122" t="s">
        <v>8313</v>
      </c>
      <c r="R122" s="12">
        <f t="shared" si="2"/>
        <v>42615.841516203705</v>
      </c>
      <c r="S122" s="12">
        <f t="shared" si="3"/>
        <v>42645.841516203705</v>
      </c>
    </row>
    <row r="123" spans="1:19" x14ac:dyDescent="0.35">
      <c r="A123">
        <v>121</v>
      </c>
      <c r="B123" t="s">
        <v>123</v>
      </c>
      <c r="C12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>
        <v>-2999</v>
      </c>
      <c r="O123">
        <v>1</v>
      </c>
      <c r="P123" t="s">
        <v>8310</v>
      </c>
      <c r="Q123" t="s">
        <v>8313</v>
      </c>
      <c r="R123" s="12">
        <f t="shared" si="2"/>
        <v>42096.496643518512</v>
      </c>
      <c r="S123" s="12">
        <f t="shared" si="3"/>
        <v>42112.219444444439</v>
      </c>
    </row>
    <row r="124" spans="1:19" x14ac:dyDescent="0.35">
      <c r="A124">
        <v>122</v>
      </c>
      <c r="B124" t="s">
        <v>124</v>
      </c>
      <c r="C124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>
        <v>-100000000</v>
      </c>
      <c r="O124" t="e">
        <v>#DIV/0!</v>
      </c>
      <c r="P124" t="s">
        <v>8310</v>
      </c>
      <c r="Q124" t="s">
        <v>8313</v>
      </c>
      <c r="R124" s="12">
        <f t="shared" si="2"/>
        <v>42593.223460648143</v>
      </c>
      <c r="S124" s="12">
        <f t="shared" si="3"/>
        <v>42653.223460648143</v>
      </c>
    </row>
    <row r="125" spans="1:19" x14ac:dyDescent="0.35">
      <c r="A125">
        <v>123</v>
      </c>
      <c r="B125" t="s">
        <v>125</v>
      </c>
      <c r="C125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>
        <v>-54849</v>
      </c>
      <c r="O125">
        <v>25.166666666666668</v>
      </c>
      <c r="P125" t="s">
        <v>8310</v>
      </c>
      <c r="Q125" t="s">
        <v>8313</v>
      </c>
      <c r="R125" s="12">
        <f t="shared" si="2"/>
        <v>41904.573657407404</v>
      </c>
      <c r="S125" s="12">
        <f t="shared" si="3"/>
        <v>41940.708333333328</v>
      </c>
    </row>
    <row r="126" spans="1:19" x14ac:dyDescent="0.35">
      <c r="A126">
        <v>124</v>
      </c>
      <c r="B126" t="s">
        <v>126</v>
      </c>
      <c r="C126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>
        <v>-4000</v>
      </c>
      <c r="O126" t="e">
        <v>#DIV/0!</v>
      </c>
      <c r="P126" t="s">
        <v>8310</v>
      </c>
      <c r="Q126" t="s">
        <v>8313</v>
      </c>
      <c r="R126" s="12">
        <f t="shared" si="2"/>
        <v>42114.720393518517</v>
      </c>
      <c r="S126" s="12">
        <f t="shared" si="3"/>
        <v>42139.720393518517</v>
      </c>
    </row>
    <row r="127" spans="1:19" x14ac:dyDescent="0.35">
      <c r="A127">
        <v>125</v>
      </c>
      <c r="B127" t="s">
        <v>127</v>
      </c>
      <c r="C127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>
        <v>-430</v>
      </c>
      <c r="O127">
        <v>11.666666666666666</v>
      </c>
      <c r="P127" t="s">
        <v>8310</v>
      </c>
      <c r="Q127" t="s">
        <v>8313</v>
      </c>
      <c r="R127" s="12">
        <f t="shared" si="2"/>
        <v>42709.78564814815</v>
      </c>
      <c r="S127" s="12">
        <f t="shared" si="3"/>
        <v>42769.78564814815</v>
      </c>
    </row>
    <row r="128" spans="1:19" x14ac:dyDescent="0.35">
      <c r="A128">
        <v>126</v>
      </c>
      <c r="B128" t="s">
        <v>128</v>
      </c>
      <c r="C128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>
        <v>-23613</v>
      </c>
      <c r="O128">
        <v>106.69230769230769</v>
      </c>
      <c r="P128" t="s">
        <v>8310</v>
      </c>
      <c r="Q128" t="s">
        <v>8313</v>
      </c>
      <c r="R128" s="12">
        <f t="shared" si="2"/>
        <v>42135.381215277775</v>
      </c>
      <c r="S128" s="12">
        <f t="shared" si="3"/>
        <v>42165.874999999993</v>
      </c>
    </row>
    <row r="129" spans="1:19" x14ac:dyDescent="0.35">
      <c r="A129">
        <v>127</v>
      </c>
      <c r="B129" t="s">
        <v>129</v>
      </c>
      <c r="C129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>
        <v>-7810</v>
      </c>
      <c r="O129">
        <v>47.5</v>
      </c>
      <c r="P129" t="s">
        <v>8310</v>
      </c>
      <c r="Q129" t="s">
        <v>8313</v>
      </c>
      <c r="R129" s="12">
        <f t="shared" si="2"/>
        <v>42067.415983796294</v>
      </c>
      <c r="S129" s="12">
        <f t="shared" si="3"/>
        <v>42097.37431712963</v>
      </c>
    </row>
    <row r="130" spans="1:19" x14ac:dyDescent="0.35">
      <c r="A130">
        <v>128</v>
      </c>
      <c r="B130" t="s">
        <v>130</v>
      </c>
      <c r="C130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>
        <v>-98133</v>
      </c>
      <c r="O130">
        <v>311.16666666666669</v>
      </c>
      <c r="P130" t="s">
        <v>8310</v>
      </c>
      <c r="Q130" t="s">
        <v>8313</v>
      </c>
      <c r="R130" s="12">
        <f t="shared" si="2"/>
        <v>42628.019594907404</v>
      </c>
      <c r="S130" s="12">
        <f t="shared" si="3"/>
        <v>42663.019594907404</v>
      </c>
    </row>
    <row r="131" spans="1:19" x14ac:dyDescent="0.35">
      <c r="A131">
        <v>129</v>
      </c>
      <c r="B131" t="s">
        <v>131</v>
      </c>
      <c r="C13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>
        <v>-20000</v>
      </c>
      <c r="O131" t="e">
        <v>#DIV/0!</v>
      </c>
      <c r="P131" t="s">
        <v>8310</v>
      </c>
      <c r="Q131" t="s">
        <v>8313</v>
      </c>
      <c r="R131" s="12">
        <f t="shared" ref="R131:R194" si="4">(J131/86400)+25569+(-5/24)</f>
        <v>41882.728969907403</v>
      </c>
      <c r="S131" s="12">
        <f t="shared" ref="S131:S194" si="5">(I131/86400)+25569+(-5/24)</f>
        <v>41942.728969907403</v>
      </c>
    </row>
    <row r="132" spans="1:19" x14ac:dyDescent="0.35">
      <c r="A132">
        <v>130</v>
      </c>
      <c r="B132" t="s">
        <v>132</v>
      </c>
      <c r="C132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>
        <v>-600</v>
      </c>
      <c r="O132" t="e">
        <v>#DIV/0!</v>
      </c>
      <c r="P132" t="s">
        <v>8310</v>
      </c>
      <c r="Q132" t="s">
        <v>8313</v>
      </c>
      <c r="R132" s="12">
        <f t="shared" si="4"/>
        <v>41778.707083333335</v>
      </c>
      <c r="S132" s="12">
        <f t="shared" si="5"/>
        <v>41806.636111111111</v>
      </c>
    </row>
    <row r="133" spans="1:19" x14ac:dyDescent="0.35">
      <c r="A133">
        <v>131</v>
      </c>
      <c r="B133" t="s">
        <v>133</v>
      </c>
      <c r="C13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>
        <v>-1200</v>
      </c>
      <c r="O133" t="e">
        <v>#DIV/0!</v>
      </c>
      <c r="P133" t="s">
        <v>8310</v>
      </c>
      <c r="Q133" t="s">
        <v>8313</v>
      </c>
      <c r="R133" s="12">
        <f t="shared" si="4"/>
        <v>42541.629178240742</v>
      </c>
      <c r="S133" s="12">
        <f t="shared" si="5"/>
        <v>42556.791666666664</v>
      </c>
    </row>
    <row r="134" spans="1:19" x14ac:dyDescent="0.35">
      <c r="A134">
        <v>132</v>
      </c>
      <c r="B134" t="s">
        <v>134</v>
      </c>
      <c r="C134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>
        <v>-72345</v>
      </c>
      <c r="O134">
        <v>94.506172839506178</v>
      </c>
      <c r="P134" t="s">
        <v>8310</v>
      </c>
      <c r="Q134" t="s">
        <v>8313</v>
      </c>
      <c r="R134" s="12">
        <f t="shared" si="4"/>
        <v>41905.60424768518</v>
      </c>
      <c r="S134" s="12">
        <f t="shared" si="5"/>
        <v>41950.645914351851</v>
      </c>
    </row>
    <row r="135" spans="1:19" x14ac:dyDescent="0.35">
      <c r="A135">
        <v>133</v>
      </c>
      <c r="B135" t="s">
        <v>135</v>
      </c>
      <c r="C135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>
        <v>-71764</v>
      </c>
      <c r="O135" t="e">
        <v>#DIV/0!</v>
      </c>
      <c r="P135" t="s">
        <v>8310</v>
      </c>
      <c r="Q135" t="s">
        <v>8313</v>
      </c>
      <c r="R135" s="12">
        <f t="shared" si="4"/>
        <v>42491.599351851844</v>
      </c>
      <c r="S135" s="12">
        <f t="shared" si="5"/>
        <v>42521.521527777775</v>
      </c>
    </row>
    <row r="136" spans="1:19" x14ac:dyDescent="0.35">
      <c r="A136">
        <v>134</v>
      </c>
      <c r="B136" t="s">
        <v>136</v>
      </c>
      <c r="C136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>
        <v>-5000</v>
      </c>
      <c r="O136" t="e">
        <v>#DIV/0!</v>
      </c>
      <c r="P136" t="s">
        <v>8310</v>
      </c>
      <c r="Q136" t="s">
        <v>8313</v>
      </c>
      <c r="R136" s="12">
        <f t="shared" si="4"/>
        <v>42221.701597222222</v>
      </c>
      <c r="S136" s="12">
        <f t="shared" si="5"/>
        <v>42251.499999999993</v>
      </c>
    </row>
    <row r="137" spans="1:19" x14ac:dyDescent="0.35">
      <c r="A137">
        <v>135</v>
      </c>
      <c r="B137" t="s">
        <v>137</v>
      </c>
      <c r="C137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>
        <v>-2597</v>
      </c>
      <c r="O137">
        <v>80.599999999999994</v>
      </c>
      <c r="P137" t="s">
        <v>8310</v>
      </c>
      <c r="Q137" t="s">
        <v>8313</v>
      </c>
      <c r="R137" s="12">
        <f t="shared" si="4"/>
        <v>41788.173576388886</v>
      </c>
      <c r="S137" s="12">
        <f t="shared" si="5"/>
        <v>41821.583333333328</v>
      </c>
    </row>
    <row r="138" spans="1:19" x14ac:dyDescent="0.35">
      <c r="A138">
        <v>136</v>
      </c>
      <c r="B138" t="s">
        <v>138</v>
      </c>
      <c r="C138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>
        <v>-3000</v>
      </c>
      <c r="O138" t="e">
        <v>#DIV/0!</v>
      </c>
      <c r="P138" t="s">
        <v>8310</v>
      </c>
      <c r="Q138" t="s">
        <v>8313</v>
      </c>
      <c r="R138" s="12">
        <f t="shared" si="4"/>
        <v>42096.201782407406</v>
      </c>
      <c r="S138" s="12">
        <f t="shared" si="5"/>
        <v>42140.219444444439</v>
      </c>
    </row>
    <row r="139" spans="1:19" x14ac:dyDescent="0.35">
      <c r="A139">
        <v>137</v>
      </c>
      <c r="B139" t="s">
        <v>139</v>
      </c>
      <c r="C139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>
        <v>-55000</v>
      </c>
      <c r="O139" t="e">
        <v>#DIV/0!</v>
      </c>
      <c r="P139" t="s">
        <v>8310</v>
      </c>
      <c r="Q139" t="s">
        <v>8313</v>
      </c>
      <c r="R139" s="12">
        <f t="shared" si="4"/>
        <v>42239.365659722222</v>
      </c>
      <c r="S139" s="12">
        <f t="shared" si="5"/>
        <v>42289.365659722222</v>
      </c>
    </row>
    <row r="140" spans="1:19" x14ac:dyDescent="0.35">
      <c r="A140">
        <v>138</v>
      </c>
      <c r="B140" t="s">
        <v>140</v>
      </c>
      <c r="C140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>
        <v>-145288</v>
      </c>
      <c r="O140">
        <v>81.241379310344826</v>
      </c>
      <c r="P140" t="s">
        <v>8310</v>
      </c>
      <c r="Q140" t="s">
        <v>8313</v>
      </c>
      <c r="R140" s="12">
        <f t="shared" si="4"/>
        <v>42186.049085648141</v>
      </c>
      <c r="S140" s="12">
        <f t="shared" si="5"/>
        <v>42216.999305555553</v>
      </c>
    </row>
    <row r="141" spans="1:19" x14ac:dyDescent="0.35">
      <c r="A141">
        <v>139</v>
      </c>
      <c r="B141" t="s">
        <v>141</v>
      </c>
      <c r="C14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>
        <v>0</v>
      </c>
      <c r="O141">
        <v>500</v>
      </c>
      <c r="P141" t="s">
        <v>8310</v>
      </c>
      <c r="Q141" t="s">
        <v>8313</v>
      </c>
      <c r="R141" s="12">
        <f t="shared" si="4"/>
        <v>42187.712638888886</v>
      </c>
      <c r="S141" s="12">
        <f t="shared" si="5"/>
        <v>42197.712638888886</v>
      </c>
    </row>
    <row r="142" spans="1:19" x14ac:dyDescent="0.35">
      <c r="A142">
        <v>140</v>
      </c>
      <c r="B142" t="s">
        <v>142</v>
      </c>
      <c r="C142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>
        <v>-200000</v>
      </c>
      <c r="O142" t="e">
        <v>#DIV/0!</v>
      </c>
      <c r="P142" t="s">
        <v>8310</v>
      </c>
      <c r="Q142" t="s">
        <v>8313</v>
      </c>
      <c r="R142" s="12">
        <f t="shared" si="4"/>
        <v>42052.989953703705</v>
      </c>
      <c r="S142" s="12">
        <f t="shared" si="5"/>
        <v>42082.948287037034</v>
      </c>
    </row>
    <row r="143" spans="1:19" x14ac:dyDescent="0.35">
      <c r="A143">
        <v>141</v>
      </c>
      <c r="B143" t="s">
        <v>143</v>
      </c>
      <c r="C14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>
        <v>-10707</v>
      </c>
      <c r="O143">
        <v>46.178571428571431</v>
      </c>
      <c r="P143" t="s">
        <v>8310</v>
      </c>
      <c r="Q143" t="s">
        <v>8313</v>
      </c>
      <c r="R143" s="12">
        <f t="shared" si="4"/>
        <v>42109.944710648146</v>
      </c>
      <c r="S143" s="12">
        <f t="shared" si="5"/>
        <v>42154.944710648146</v>
      </c>
    </row>
    <row r="144" spans="1:19" x14ac:dyDescent="0.35">
      <c r="A144">
        <v>142</v>
      </c>
      <c r="B144" t="s">
        <v>144</v>
      </c>
      <c r="C144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>
        <v>-2990</v>
      </c>
      <c r="O144">
        <v>10</v>
      </c>
      <c r="P144" t="s">
        <v>8310</v>
      </c>
      <c r="Q144" t="s">
        <v>8313</v>
      </c>
      <c r="R144" s="12">
        <f t="shared" si="4"/>
        <v>41938.684930555552</v>
      </c>
      <c r="S144" s="12">
        <f t="shared" si="5"/>
        <v>41959.726597222216</v>
      </c>
    </row>
    <row r="145" spans="1:19" x14ac:dyDescent="0.35">
      <c r="A145">
        <v>143</v>
      </c>
      <c r="B145" t="s">
        <v>145</v>
      </c>
      <c r="C145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>
        <v>-5500</v>
      </c>
      <c r="O145" t="e">
        <v>#DIV/0!</v>
      </c>
      <c r="P145" t="s">
        <v>8310</v>
      </c>
      <c r="Q145" t="s">
        <v>8313</v>
      </c>
      <c r="R145" s="12">
        <f t="shared" si="4"/>
        <v>42558.855810185181</v>
      </c>
      <c r="S145" s="12">
        <f t="shared" si="5"/>
        <v>42616.038194444445</v>
      </c>
    </row>
    <row r="146" spans="1:19" x14ac:dyDescent="0.35">
      <c r="A146">
        <v>144</v>
      </c>
      <c r="B146" t="s">
        <v>146</v>
      </c>
      <c r="C146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>
        <v>-5430</v>
      </c>
      <c r="O146">
        <v>55.945945945945944</v>
      </c>
      <c r="P146" t="s">
        <v>8310</v>
      </c>
      <c r="Q146" t="s">
        <v>8313</v>
      </c>
      <c r="R146" s="12">
        <f t="shared" si="4"/>
        <v>42047.554074074076</v>
      </c>
      <c r="S146" s="12">
        <f t="shared" si="5"/>
        <v>42107.512407407405</v>
      </c>
    </row>
    <row r="147" spans="1:19" x14ac:dyDescent="0.35">
      <c r="A147">
        <v>145</v>
      </c>
      <c r="B147" t="s">
        <v>147</v>
      </c>
      <c r="C147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>
        <v>-4162</v>
      </c>
      <c r="O147">
        <v>37.555555555555557</v>
      </c>
      <c r="P147" t="s">
        <v>8310</v>
      </c>
      <c r="Q147" t="s">
        <v>8313</v>
      </c>
      <c r="R147" s="12">
        <f t="shared" si="4"/>
        <v>42200.333935185183</v>
      </c>
      <c r="S147" s="12">
        <f t="shared" si="5"/>
        <v>42227.333935185183</v>
      </c>
    </row>
    <row r="148" spans="1:19" x14ac:dyDescent="0.35">
      <c r="A148">
        <v>146</v>
      </c>
      <c r="B148" t="s">
        <v>148</v>
      </c>
      <c r="C148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>
        <v>-19885</v>
      </c>
      <c r="O148">
        <v>38.333333333333336</v>
      </c>
      <c r="P148" t="s">
        <v>8310</v>
      </c>
      <c r="Q148" t="s">
        <v>8313</v>
      </c>
      <c r="R148" s="12">
        <f t="shared" si="4"/>
        <v>42692.807847222219</v>
      </c>
      <c r="S148" s="12">
        <f t="shared" si="5"/>
        <v>42752.807847222219</v>
      </c>
    </row>
    <row r="149" spans="1:19" x14ac:dyDescent="0.35">
      <c r="A149">
        <v>147</v>
      </c>
      <c r="B149" t="s">
        <v>149</v>
      </c>
      <c r="C149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>
        <v>-7000</v>
      </c>
      <c r="O149" t="e">
        <v>#DIV/0!</v>
      </c>
      <c r="P149" t="s">
        <v>8310</v>
      </c>
      <c r="Q149" t="s">
        <v>8313</v>
      </c>
      <c r="R149" s="12">
        <f t="shared" si="4"/>
        <v>41969.559490740743</v>
      </c>
      <c r="S149" s="12">
        <f t="shared" si="5"/>
        <v>42012.554166666661</v>
      </c>
    </row>
    <row r="150" spans="1:19" x14ac:dyDescent="0.35">
      <c r="A150">
        <v>148</v>
      </c>
      <c r="B150" t="s">
        <v>150</v>
      </c>
      <c r="C150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>
        <v>-49960</v>
      </c>
      <c r="O150">
        <v>20</v>
      </c>
      <c r="P150" t="s">
        <v>8310</v>
      </c>
      <c r="Q150" t="s">
        <v>8313</v>
      </c>
      <c r="R150" s="12">
        <f t="shared" si="4"/>
        <v>42397.073333333326</v>
      </c>
      <c r="S150" s="12">
        <f t="shared" si="5"/>
        <v>42427.073333333326</v>
      </c>
    </row>
    <row r="151" spans="1:19" x14ac:dyDescent="0.35">
      <c r="A151">
        <v>149</v>
      </c>
      <c r="B151" t="s">
        <v>151</v>
      </c>
      <c r="C15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>
        <v>-9908</v>
      </c>
      <c r="O151">
        <v>15.333333333333334</v>
      </c>
      <c r="P151" t="s">
        <v>8310</v>
      </c>
      <c r="Q151" t="s">
        <v>8313</v>
      </c>
      <c r="R151" s="12">
        <f t="shared" si="4"/>
        <v>41967.963773148142</v>
      </c>
      <c r="S151" s="12">
        <f t="shared" si="5"/>
        <v>41998.124999999993</v>
      </c>
    </row>
    <row r="152" spans="1:19" x14ac:dyDescent="0.35">
      <c r="A152">
        <v>150</v>
      </c>
      <c r="B152" t="s">
        <v>152</v>
      </c>
      <c r="C152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>
        <v>-99888</v>
      </c>
      <c r="O152">
        <v>449.43283582089555</v>
      </c>
      <c r="P152" t="s">
        <v>8310</v>
      </c>
      <c r="Q152" t="s">
        <v>8313</v>
      </c>
      <c r="R152" s="12">
        <f t="shared" si="4"/>
        <v>42089.95349537037</v>
      </c>
      <c r="S152" s="12">
        <f t="shared" si="5"/>
        <v>42149.95349537037</v>
      </c>
    </row>
    <row r="153" spans="1:19" x14ac:dyDescent="0.35">
      <c r="A153">
        <v>151</v>
      </c>
      <c r="B153" t="s">
        <v>153</v>
      </c>
      <c r="C15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>
        <v>-249860</v>
      </c>
      <c r="O153">
        <v>28</v>
      </c>
      <c r="P153" t="s">
        <v>8310</v>
      </c>
      <c r="Q153" t="s">
        <v>8313</v>
      </c>
      <c r="R153" s="12">
        <f t="shared" si="4"/>
        <v>42113.342488425922</v>
      </c>
      <c r="S153" s="12">
        <f t="shared" si="5"/>
        <v>42173.342488425922</v>
      </c>
    </row>
    <row r="154" spans="1:19" x14ac:dyDescent="0.35">
      <c r="A154">
        <v>152</v>
      </c>
      <c r="B154" t="s">
        <v>154</v>
      </c>
      <c r="C154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>
        <v>-379970</v>
      </c>
      <c r="O154">
        <v>15</v>
      </c>
      <c r="P154" t="s">
        <v>8310</v>
      </c>
      <c r="Q154" t="s">
        <v>8313</v>
      </c>
      <c r="R154" s="12">
        <f t="shared" si="4"/>
        <v>41874.869212962956</v>
      </c>
      <c r="S154" s="12">
        <f t="shared" si="5"/>
        <v>41904.869212962956</v>
      </c>
    </row>
    <row r="155" spans="1:19" x14ac:dyDescent="0.35">
      <c r="A155">
        <v>153</v>
      </c>
      <c r="B155" t="s">
        <v>155</v>
      </c>
      <c r="C155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>
        <v>-49641</v>
      </c>
      <c r="O155">
        <v>35.9</v>
      </c>
      <c r="P155" t="s">
        <v>8310</v>
      </c>
      <c r="Q155" t="s">
        <v>8313</v>
      </c>
      <c r="R155" s="12">
        <f t="shared" si="4"/>
        <v>41933.377824074072</v>
      </c>
      <c r="S155" s="12">
        <f t="shared" si="5"/>
        <v>41975.419490740744</v>
      </c>
    </row>
    <row r="156" spans="1:19" x14ac:dyDescent="0.35">
      <c r="A156">
        <v>154</v>
      </c>
      <c r="B156" t="s">
        <v>156</v>
      </c>
      <c r="C156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>
        <v>-1460</v>
      </c>
      <c r="O156">
        <v>13.333333333333334</v>
      </c>
      <c r="P156" t="s">
        <v>8310</v>
      </c>
      <c r="Q156" t="s">
        <v>8313</v>
      </c>
      <c r="R156" s="12">
        <f t="shared" si="4"/>
        <v>42115.339062499996</v>
      </c>
      <c r="S156" s="12">
        <f t="shared" si="5"/>
        <v>42158.339062499996</v>
      </c>
    </row>
    <row r="157" spans="1:19" x14ac:dyDescent="0.35">
      <c r="A157">
        <v>155</v>
      </c>
      <c r="B157" t="s">
        <v>157</v>
      </c>
      <c r="C157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>
        <v>-1349919</v>
      </c>
      <c r="O157">
        <v>20.25</v>
      </c>
      <c r="P157" t="s">
        <v>8310</v>
      </c>
      <c r="Q157" t="s">
        <v>8313</v>
      </c>
      <c r="R157" s="12">
        <f t="shared" si="4"/>
        <v>42168.351099537038</v>
      </c>
      <c r="S157" s="12">
        <f t="shared" si="5"/>
        <v>42208.351099537038</v>
      </c>
    </row>
    <row r="158" spans="1:19" x14ac:dyDescent="0.35">
      <c r="A158">
        <v>156</v>
      </c>
      <c r="B158" t="s">
        <v>158</v>
      </c>
      <c r="C158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>
        <v>-33215</v>
      </c>
      <c r="O158">
        <v>119</v>
      </c>
      <c r="P158" t="s">
        <v>8310</v>
      </c>
      <c r="Q158" t="s">
        <v>8313</v>
      </c>
      <c r="R158" s="12">
        <f t="shared" si="4"/>
        <v>41793.916620370372</v>
      </c>
      <c r="S158" s="12">
        <f t="shared" si="5"/>
        <v>41853.916620370372</v>
      </c>
    </row>
    <row r="159" spans="1:19" x14ac:dyDescent="0.35">
      <c r="A159">
        <v>157</v>
      </c>
      <c r="B159" t="s">
        <v>159</v>
      </c>
      <c r="C159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>
        <v>-2987</v>
      </c>
      <c r="O159">
        <v>4</v>
      </c>
      <c r="P159" t="s">
        <v>8310</v>
      </c>
      <c r="Q159" t="s">
        <v>8313</v>
      </c>
      <c r="R159" s="12">
        <f t="shared" si="4"/>
        <v>42396.703379629624</v>
      </c>
      <c r="S159" s="12">
        <f t="shared" si="5"/>
        <v>42426.703379629624</v>
      </c>
    </row>
    <row r="160" spans="1:19" x14ac:dyDescent="0.35">
      <c r="A160">
        <v>158</v>
      </c>
      <c r="B160" t="s">
        <v>160</v>
      </c>
      <c r="C160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>
        <v>-5000</v>
      </c>
      <c r="O160" t="e">
        <v>#DIV/0!</v>
      </c>
      <c r="P160" t="s">
        <v>8310</v>
      </c>
      <c r="Q160" t="s">
        <v>8313</v>
      </c>
      <c r="R160" s="12">
        <f t="shared" si="4"/>
        <v>41903.868379629625</v>
      </c>
      <c r="S160" s="12">
        <f t="shared" si="5"/>
        <v>41933.868379629625</v>
      </c>
    </row>
    <row r="161" spans="1:19" x14ac:dyDescent="0.35">
      <c r="A161">
        <v>159</v>
      </c>
      <c r="B161" t="s">
        <v>161</v>
      </c>
      <c r="C16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>
        <v>-499990</v>
      </c>
      <c r="O161">
        <v>10</v>
      </c>
      <c r="P161" t="s">
        <v>8310</v>
      </c>
      <c r="Q161" t="s">
        <v>8313</v>
      </c>
      <c r="R161" s="12">
        <f t="shared" si="4"/>
        <v>42514.226215277777</v>
      </c>
      <c r="S161" s="12">
        <f t="shared" si="5"/>
        <v>42554.226215277777</v>
      </c>
    </row>
    <row r="162" spans="1:19" x14ac:dyDescent="0.35">
      <c r="A162">
        <v>160</v>
      </c>
      <c r="B162" t="s">
        <v>162</v>
      </c>
      <c r="C162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>
        <v>-5000</v>
      </c>
      <c r="O162" t="e">
        <v>#DIV/0!</v>
      </c>
      <c r="P162" t="s">
        <v>8310</v>
      </c>
      <c r="Q162" t="s">
        <v>8314</v>
      </c>
      <c r="R162" s="12">
        <f t="shared" si="4"/>
        <v>42171.70475694444</v>
      </c>
      <c r="S162" s="12">
        <f t="shared" si="5"/>
        <v>42231.70475694444</v>
      </c>
    </row>
    <row r="163" spans="1:19" x14ac:dyDescent="0.35">
      <c r="A163">
        <v>161</v>
      </c>
      <c r="B163" t="s">
        <v>163</v>
      </c>
      <c r="C16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>
        <v>-49995</v>
      </c>
      <c r="O163">
        <v>5</v>
      </c>
      <c r="P163" t="s">
        <v>8310</v>
      </c>
      <c r="Q163" t="s">
        <v>8314</v>
      </c>
      <c r="R163" s="12">
        <f t="shared" si="4"/>
        <v>41792.479108796295</v>
      </c>
      <c r="S163" s="12">
        <f t="shared" si="5"/>
        <v>41822.479108796295</v>
      </c>
    </row>
    <row r="164" spans="1:19" x14ac:dyDescent="0.35">
      <c r="A164">
        <v>162</v>
      </c>
      <c r="B164" t="s">
        <v>164</v>
      </c>
      <c r="C164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>
        <v>-2365</v>
      </c>
      <c r="O164">
        <v>43.5</v>
      </c>
      <c r="P164" t="s">
        <v>8310</v>
      </c>
      <c r="Q164" t="s">
        <v>8314</v>
      </c>
      <c r="R164" s="12">
        <f t="shared" si="4"/>
        <v>41834.91847222222</v>
      </c>
      <c r="S164" s="12">
        <f t="shared" si="5"/>
        <v>41867.779166666667</v>
      </c>
    </row>
    <row r="165" spans="1:19" x14ac:dyDescent="0.35">
      <c r="A165">
        <v>163</v>
      </c>
      <c r="B165" t="s">
        <v>165</v>
      </c>
      <c r="C165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>
        <v>-2000000</v>
      </c>
      <c r="O165" t="e">
        <v>#DIV/0!</v>
      </c>
      <c r="P165" t="s">
        <v>8310</v>
      </c>
      <c r="Q165" t="s">
        <v>8314</v>
      </c>
      <c r="R165" s="12">
        <f t="shared" si="4"/>
        <v>42243.752939814811</v>
      </c>
      <c r="S165" s="12">
        <f t="shared" si="5"/>
        <v>42277.791666666664</v>
      </c>
    </row>
    <row r="166" spans="1:19" x14ac:dyDescent="0.35">
      <c r="A166">
        <v>164</v>
      </c>
      <c r="B166" t="s">
        <v>166</v>
      </c>
      <c r="C166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>
        <v>-119360</v>
      </c>
      <c r="O166">
        <v>91.428571428571431</v>
      </c>
      <c r="P166" t="s">
        <v>8310</v>
      </c>
      <c r="Q166" t="s">
        <v>8314</v>
      </c>
      <c r="R166" s="12">
        <f t="shared" si="4"/>
        <v>41841.554409722223</v>
      </c>
      <c r="S166" s="12">
        <f t="shared" si="5"/>
        <v>41901.554409722223</v>
      </c>
    </row>
    <row r="167" spans="1:19" x14ac:dyDescent="0.35">
      <c r="A167">
        <v>165</v>
      </c>
      <c r="B167" t="s">
        <v>167</v>
      </c>
      <c r="C167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>
        <v>-17000</v>
      </c>
      <c r="O167" t="e">
        <v>#DIV/0!</v>
      </c>
      <c r="P167" t="s">
        <v>8310</v>
      </c>
      <c r="Q167" t="s">
        <v>8314</v>
      </c>
      <c r="R167" s="12">
        <f t="shared" si="4"/>
        <v>42351.450509259252</v>
      </c>
      <c r="S167" s="12">
        <f t="shared" si="5"/>
        <v>42381.450509259252</v>
      </c>
    </row>
    <row r="168" spans="1:19" x14ac:dyDescent="0.35">
      <c r="A168">
        <v>166</v>
      </c>
      <c r="B168" t="s">
        <v>168</v>
      </c>
      <c r="C168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>
        <v>-2000</v>
      </c>
      <c r="O168">
        <v>3000</v>
      </c>
      <c r="P168" t="s">
        <v>8310</v>
      </c>
      <c r="Q168" t="s">
        <v>8314</v>
      </c>
      <c r="R168" s="12">
        <f t="shared" si="4"/>
        <v>42720.867615740739</v>
      </c>
      <c r="S168" s="12">
        <f t="shared" si="5"/>
        <v>42750.867615740739</v>
      </c>
    </row>
    <row r="169" spans="1:19" x14ac:dyDescent="0.35">
      <c r="A169">
        <v>167</v>
      </c>
      <c r="B169" t="s">
        <v>169</v>
      </c>
      <c r="C169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>
        <v>-109989</v>
      </c>
      <c r="O169">
        <v>5.5</v>
      </c>
      <c r="P169" t="s">
        <v>8310</v>
      </c>
      <c r="Q169" t="s">
        <v>8314</v>
      </c>
      <c r="R169" s="12">
        <f t="shared" si="4"/>
        <v>42160.719155092585</v>
      </c>
      <c r="S169" s="12">
        <f t="shared" si="5"/>
        <v>42220.719155092585</v>
      </c>
    </row>
    <row r="170" spans="1:19" x14ac:dyDescent="0.35">
      <c r="A170">
        <v>168</v>
      </c>
      <c r="B170" t="s">
        <v>170</v>
      </c>
      <c r="C170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>
        <v>-7675</v>
      </c>
      <c r="O170">
        <v>108.33333333333333</v>
      </c>
      <c r="P170" t="s">
        <v>8310</v>
      </c>
      <c r="Q170" t="s">
        <v>8314</v>
      </c>
      <c r="R170" s="12">
        <f t="shared" si="4"/>
        <v>42052.626967592594</v>
      </c>
      <c r="S170" s="12">
        <f t="shared" si="5"/>
        <v>42082.585300925923</v>
      </c>
    </row>
    <row r="171" spans="1:19" x14ac:dyDescent="0.35">
      <c r="A171">
        <v>169</v>
      </c>
      <c r="B171" t="s">
        <v>171</v>
      </c>
      <c r="C17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>
        <v>-1940</v>
      </c>
      <c r="O171">
        <v>56</v>
      </c>
      <c r="P171" t="s">
        <v>8310</v>
      </c>
      <c r="Q171" t="s">
        <v>8314</v>
      </c>
      <c r="R171" s="12">
        <f t="shared" si="4"/>
        <v>41900.296979166662</v>
      </c>
      <c r="S171" s="12">
        <f t="shared" si="5"/>
        <v>41930.296979166662</v>
      </c>
    </row>
    <row r="172" spans="1:19" x14ac:dyDescent="0.35">
      <c r="A172">
        <v>170</v>
      </c>
      <c r="B172" t="s">
        <v>172</v>
      </c>
      <c r="C172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>
        <v>-9675</v>
      </c>
      <c r="O172">
        <v>32.5</v>
      </c>
      <c r="P172" t="s">
        <v>8310</v>
      </c>
      <c r="Q172" t="s">
        <v>8314</v>
      </c>
      <c r="R172" s="12">
        <f t="shared" si="4"/>
        <v>42216.769479166665</v>
      </c>
      <c r="S172" s="12">
        <f t="shared" si="5"/>
        <v>42246.019444444442</v>
      </c>
    </row>
    <row r="173" spans="1:19" x14ac:dyDescent="0.35">
      <c r="A173">
        <v>171</v>
      </c>
      <c r="B173" t="s">
        <v>173</v>
      </c>
      <c r="C17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>
        <v>-49999</v>
      </c>
      <c r="O173">
        <v>1</v>
      </c>
      <c r="P173" t="s">
        <v>8310</v>
      </c>
      <c r="Q173" t="s">
        <v>8314</v>
      </c>
      <c r="R173" s="12">
        <f t="shared" si="4"/>
        <v>42533.972384259258</v>
      </c>
      <c r="S173" s="12">
        <f t="shared" si="5"/>
        <v>42593.972384259258</v>
      </c>
    </row>
    <row r="174" spans="1:19" x14ac:dyDescent="0.35">
      <c r="A174">
        <v>172</v>
      </c>
      <c r="B174" t="s">
        <v>174</v>
      </c>
      <c r="C174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>
        <v>-95000</v>
      </c>
      <c r="O174" t="e">
        <v>#DIV/0!</v>
      </c>
      <c r="P174" t="s">
        <v>8310</v>
      </c>
      <c r="Q174" t="s">
        <v>8314</v>
      </c>
      <c r="R174" s="12">
        <f t="shared" si="4"/>
        <v>42047.186608796292</v>
      </c>
      <c r="S174" s="12">
        <f t="shared" si="5"/>
        <v>42082.144942129627</v>
      </c>
    </row>
    <row r="175" spans="1:19" x14ac:dyDescent="0.35">
      <c r="A175">
        <v>173</v>
      </c>
      <c r="B175" t="s">
        <v>175</v>
      </c>
      <c r="C175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>
        <v>-1110</v>
      </c>
      <c r="O175" t="e">
        <v>#DIV/0!</v>
      </c>
      <c r="P175" t="s">
        <v>8310</v>
      </c>
      <c r="Q175" t="s">
        <v>8314</v>
      </c>
      <c r="R175" s="12">
        <f t="shared" si="4"/>
        <v>42033.364675925921</v>
      </c>
      <c r="S175" s="12">
        <f t="shared" si="5"/>
        <v>42063.364675925921</v>
      </c>
    </row>
    <row r="176" spans="1:19" x14ac:dyDescent="0.35">
      <c r="A176">
        <v>174</v>
      </c>
      <c r="B176" t="s">
        <v>176</v>
      </c>
      <c r="C176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>
        <v>-6000</v>
      </c>
      <c r="O176" t="e">
        <v>#DIV/0!</v>
      </c>
      <c r="P176" t="s">
        <v>8310</v>
      </c>
      <c r="Q176" t="s">
        <v>8314</v>
      </c>
      <c r="R176" s="12">
        <f t="shared" si="4"/>
        <v>42072.55064814815</v>
      </c>
      <c r="S176" s="12">
        <f t="shared" si="5"/>
        <v>42132.55064814815</v>
      </c>
    </row>
    <row r="177" spans="1:19" x14ac:dyDescent="0.35">
      <c r="A177">
        <v>175</v>
      </c>
      <c r="B177" t="s">
        <v>177</v>
      </c>
      <c r="C177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>
        <v>-18703</v>
      </c>
      <c r="O177">
        <v>49.884615384615387</v>
      </c>
      <c r="P177" t="s">
        <v>8310</v>
      </c>
      <c r="Q177" t="s">
        <v>8314</v>
      </c>
      <c r="R177" s="12">
        <f t="shared" si="4"/>
        <v>41855.569571759253</v>
      </c>
      <c r="S177" s="12">
        <f t="shared" si="5"/>
        <v>41880.569571759253</v>
      </c>
    </row>
    <row r="178" spans="1:19" x14ac:dyDescent="0.35">
      <c r="A178">
        <v>176</v>
      </c>
      <c r="B178" t="s">
        <v>178</v>
      </c>
      <c r="C178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>
        <v>-1500</v>
      </c>
      <c r="O178" t="e">
        <v>#DIV/0!</v>
      </c>
      <c r="P178" t="s">
        <v>8310</v>
      </c>
      <c r="Q178" t="s">
        <v>8314</v>
      </c>
      <c r="R178" s="12">
        <f t="shared" si="4"/>
        <v>42191.615729166668</v>
      </c>
      <c r="S178" s="12">
        <f t="shared" si="5"/>
        <v>42221.615729166668</v>
      </c>
    </row>
    <row r="179" spans="1:19" x14ac:dyDescent="0.35">
      <c r="A179">
        <v>177</v>
      </c>
      <c r="B179" t="s">
        <v>179</v>
      </c>
      <c r="C179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>
        <v>-270</v>
      </c>
      <c r="O179">
        <v>25.714285714285715</v>
      </c>
      <c r="P179" t="s">
        <v>8310</v>
      </c>
      <c r="Q179" t="s">
        <v>8314</v>
      </c>
      <c r="R179" s="12">
        <f t="shared" si="4"/>
        <v>42069.839421296296</v>
      </c>
      <c r="S179" s="12">
        <f t="shared" si="5"/>
        <v>42086.797754629624</v>
      </c>
    </row>
    <row r="180" spans="1:19" x14ac:dyDescent="0.35">
      <c r="A180">
        <v>178</v>
      </c>
      <c r="B180" t="s">
        <v>180</v>
      </c>
      <c r="C180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>
        <v>-500000</v>
      </c>
      <c r="O180" t="e">
        <v>#DIV/0!</v>
      </c>
      <c r="P180" t="s">
        <v>8310</v>
      </c>
      <c r="Q180" t="s">
        <v>8314</v>
      </c>
      <c r="R180" s="12">
        <f t="shared" si="4"/>
        <v>42304.747048611105</v>
      </c>
      <c r="S180" s="12">
        <f t="shared" si="5"/>
        <v>42334.788715277777</v>
      </c>
    </row>
    <row r="181" spans="1:19" x14ac:dyDescent="0.35">
      <c r="A181">
        <v>179</v>
      </c>
      <c r="B181" t="s">
        <v>181</v>
      </c>
      <c r="C18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>
        <v>-800</v>
      </c>
      <c r="O181">
        <v>100</v>
      </c>
      <c r="P181" t="s">
        <v>8310</v>
      </c>
      <c r="Q181" t="s">
        <v>8314</v>
      </c>
      <c r="R181" s="12">
        <f t="shared" si="4"/>
        <v>42402.872164351851</v>
      </c>
      <c r="S181" s="12">
        <f t="shared" si="5"/>
        <v>42432.872164351851</v>
      </c>
    </row>
    <row r="182" spans="1:19" x14ac:dyDescent="0.35">
      <c r="A182">
        <v>180</v>
      </c>
      <c r="B182" t="s">
        <v>182</v>
      </c>
      <c r="C182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>
        <v>-799</v>
      </c>
      <c r="O182">
        <v>30.846153846153847</v>
      </c>
      <c r="P182" t="s">
        <v>8310</v>
      </c>
      <c r="Q182" t="s">
        <v>8314</v>
      </c>
      <c r="R182" s="12">
        <f t="shared" si="4"/>
        <v>42067.782905092587</v>
      </c>
      <c r="S182" s="12">
        <f t="shared" si="5"/>
        <v>42107.583333333336</v>
      </c>
    </row>
    <row r="183" spans="1:19" x14ac:dyDescent="0.35">
      <c r="A183">
        <v>181</v>
      </c>
      <c r="B183" t="s">
        <v>183</v>
      </c>
      <c r="C18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>
        <v>-2701</v>
      </c>
      <c r="O183">
        <v>180.5</v>
      </c>
      <c r="P183" t="s">
        <v>8310</v>
      </c>
      <c r="Q183" t="s">
        <v>8314</v>
      </c>
      <c r="R183" s="12">
        <f t="shared" si="4"/>
        <v>42147.533506944441</v>
      </c>
      <c r="S183" s="12">
        <f t="shared" si="5"/>
        <v>42177.533506944441</v>
      </c>
    </row>
    <row r="184" spans="1:19" x14ac:dyDescent="0.35">
      <c r="A184">
        <v>182</v>
      </c>
      <c r="B184" t="s">
        <v>184</v>
      </c>
      <c r="C184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>
        <v>-1000</v>
      </c>
      <c r="O184" t="e">
        <v>#DIV/0!</v>
      </c>
      <c r="P184" t="s">
        <v>8310</v>
      </c>
      <c r="Q184" t="s">
        <v>8314</v>
      </c>
      <c r="R184" s="12">
        <f t="shared" si="4"/>
        <v>42711.803611111107</v>
      </c>
      <c r="S184" s="12">
        <f t="shared" si="5"/>
        <v>42741.803611111107</v>
      </c>
    </row>
    <row r="185" spans="1:19" x14ac:dyDescent="0.35">
      <c r="A185">
        <v>183</v>
      </c>
      <c r="B185" t="s">
        <v>185</v>
      </c>
      <c r="C185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>
        <v>-8018</v>
      </c>
      <c r="O185">
        <v>373.5</v>
      </c>
      <c r="P185" t="s">
        <v>8310</v>
      </c>
      <c r="Q185" t="s">
        <v>8314</v>
      </c>
      <c r="R185" s="12">
        <f t="shared" si="4"/>
        <v>41939.601967592593</v>
      </c>
      <c r="S185" s="12">
        <f t="shared" si="5"/>
        <v>41969.643634259257</v>
      </c>
    </row>
    <row r="186" spans="1:19" x14ac:dyDescent="0.35">
      <c r="A186">
        <v>184</v>
      </c>
      <c r="B186" t="s">
        <v>186</v>
      </c>
      <c r="C186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>
        <v>-1449</v>
      </c>
      <c r="O186">
        <v>25.5</v>
      </c>
      <c r="P186" t="s">
        <v>8310</v>
      </c>
      <c r="Q186" t="s">
        <v>8314</v>
      </c>
      <c r="R186" s="12">
        <f t="shared" si="4"/>
        <v>41825.58289351852</v>
      </c>
      <c r="S186" s="12">
        <f t="shared" si="5"/>
        <v>41882.957638888889</v>
      </c>
    </row>
    <row r="187" spans="1:19" x14ac:dyDescent="0.35">
      <c r="A187">
        <v>185</v>
      </c>
      <c r="B187" t="s">
        <v>187</v>
      </c>
      <c r="C187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>
        <v>-37800</v>
      </c>
      <c r="O187">
        <v>220</v>
      </c>
      <c r="P187" t="s">
        <v>8310</v>
      </c>
      <c r="Q187" t="s">
        <v>8314</v>
      </c>
      <c r="R187" s="12">
        <f t="shared" si="4"/>
        <v>42570.702997685185</v>
      </c>
      <c r="S187" s="12">
        <f t="shared" si="5"/>
        <v>42600.702997685185</v>
      </c>
    </row>
    <row r="188" spans="1:19" x14ac:dyDescent="0.35">
      <c r="A188">
        <v>186</v>
      </c>
      <c r="B188" t="s">
        <v>188</v>
      </c>
      <c r="C188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>
        <v>-5000</v>
      </c>
      <c r="O188" t="e">
        <v>#DIV/0!</v>
      </c>
      <c r="P188" t="s">
        <v>8310</v>
      </c>
      <c r="Q188" t="s">
        <v>8314</v>
      </c>
      <c r="R188" s="12">
        <f t="shared" si="4"/>
        <v>42767.604560185187</v>
      </c>
      <c r="S188" s="12">
        <f t="shared" si="5"/>
        <v>42797.624999999993</v>
      </c>
    </row>
    <row r="189" spans="1:19" x14ac:dyDescent="0.35">
      <c r="A189">
        <v>187</v>
      </c>
      <c r="B189" t="s">
        <v>189</v>
      </c>
      <c r="C189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>
        <v>-4200</v>
      </c>
      <c r="O189">
        <v>160</v>
      </c>
      <c r="P189" t="s">
        <v>8310</v>
      </c>
      <c r="Q189" t="s">
        <v>8314</v>
      </c>
      <c r="R189" s="12">
        <f t="shared" si="4"/>
        <v>42182.02612268518</v>
      </c>
      <c r="S189" s="12">
        <f t="shared" si="5"/>
        <v>42206.082638888889</v>
      </c>
    </row>
    <row r="190" spans="1:19" x14ac:dyDescent="0.35">
      <c r="A190">
        <v>188</v>
      </c>
      <c r="B190" t="s">
        <v>190</v>
      </c>
      <c r="C190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>
        <v>-1500</v>
      </c>
      <c r="O190" t="e">
        <v>#DIV/0!</v>
      </c>
      <c r="P190" t="s">
        <v>8310</v>
      </c>
      <c r="Q190" t="s">
        <v>8314</v>
      </c>
      <c r="R190" s="12">
        <f t="shared" si="4"/>
        <v>41856.974710648145</v>
      </c>
      <c r="S190" s="12">
        <f t="shared" si="5"/>
        <v>41886.974710648145</v>
      </c>
    </row>
    <row r="191" spans="1:19" x14ac:dyDescent="0.35">
      <c r="A191">
        <v>189</v>
      </c>
      <c r="B191" t="s">
        <v>191</v>
      </c>
      <c r="C19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>
        <v>-499655</v>
      </c>
      <c r="O191">
        <v>69</v>
      </c>
      <c r="P191" t="s">
        <v>8310</v>
      </c>
      <c r="Q191" t="s">
        <v>8314</v>
      </c>
      <c r="R191" s="12">
        <f t="shared" si="4"/>
        <v>42556.482372685183</v>
      </c>
      <c r="S191" s="12">
        <f t="shared" si="5"/>
        <v>42616.482372685183</v>
      </c>
    </row>
    <row r="192" spans="1:19" x14ac:dyDescent="0.35">
      <c r="A192">
        <v>190</v>
      </c>
      <c r="B192" t="s">
        <v>192</v>
      </c>
      <c r="C192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>
        <v>-11950</v>
      </c>
      <c r="O192">
        <v>50</v>
      </c>
      <c r="P192" t="s">
        <v>8310</v>
      </c>
      <c r="Q192" t="s">
        <v>8314</v>
      </c>
      <c r="R192" s="12">
        <f t="shared" si="4"/>
        <v>42527.442662037036</v>
      </c>
      <c r="S192" s="12">
        <f t="shared" si="5"/>
        <v>42537.442662037036</v>
      </c>
    </row>
    <row r="193" spans="1:19" x14ac:dyDescent="0.35">
      <c r="A193">
        <v>191</v>
      </c>
      <c r="B193" t="s">
        <v>193</v>
      </c>
      <c r="C19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>
        <v>-4750</v>
      </c>
      <c r="O193">
        <v>83.333333333333329</v>
      </c>
      <c r="P193" t="s">
        <v>8310</v>
      </c>
      <c r="Q193" t="s">
        <v>8314</v>
      </c>
      <c r="R193" s="12">
        <f t="shared" si="4"/>
        <v>42239.233078703699</v>
      </c>
      <c r="S193" s="12">
        <f t="shared" si="5"/>
        <v>42279.233078703699</v>
      </c>
    </row>
    <row r="194" spans="1:19" x14ac:dyDescent="0.35">
      <c r="A194">
        <v>192</v>
      </c>
      <c r="B194" t="s">
        <v>194</v>
      </c>
      <c r="C194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>
        <v>-999983</v>
      </c>
      <c r="O194">
        <v>5.666666666666667</v>
      </c>
      <c r="P194" t="s">
        <v>8310</v>
      </c>
      <c r="Q194" t="s">
        <v>8314</v>
      </c>
      <c r="R194" s="12">
        <f t="shared" si="4"/>
        <v>41899.583703703705</v>
      </c>
      <c r="S194" s="12">
        <f t="shared" si="5"/>
        <v>41929.583703703705</v>
      </c>
    </row>
    <row r="195" spans="1:19" x14ac:dyDescent="0.35">
      <c r="A195">
        <v>193</v>
      </c>
      <c r="B195" t="s">
        <v>195</v>
      </c>
      <c r="C195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>
        <v>-1000</v>
      </c>
      <c r="O195" t="e">
        <v>#DIV/0!</v>
      </c>
      <c r="P195" t="s">
        <v>8310</v>
      </c>
      <c r="Q195" t="s">
        <v>8314</v>
      </c>
      <c r="R195" s="12">
        <f t="shared" ref="R195:R258" si="6">(J195/86400)+25569+(-5/24)</f>
        <v>41911.726458333331</v>
      </c>
      <c r="S195" s="12">
        <f t="shared" ref="S195:S258" si="7">(I195/86400)+25569+(-5/24)</f>
        <v>41971.768124999995</v>
      </c>
    </row>
    <row r="196" spans="1:19" x14ac:dyDescent="0.35">
      <c r="A196">
        <v>194</v>
      </c>
      <c r="B196" t="s">
        <v>196</v>
      </c>
      <c r="C196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>
        <v>-2497</v>
      </c>
      <c r="O196">
        <v>1</v>
      </c>
      <c r="P196" t="s">
        <v>8310</v>
      </c>
      <c r="Q196" t="s">
        <v>8314</v>
      </c>
      <c r="R196" s="12">
        <f t="shared" si="6"/>
        <v>42375.788553240738</v>
      </c>
      <c r="S196" s="12">
        <f t="shared" si="7"/>
        <v>42435.788553240738</v>
      </c>
    </row>
    <row r="197" spans="1:19" x14ac:dyDescent="0.35">
      <c r="A197">
        <v>195</v>
      </c>
      <c r="B197" t="s">
        <v>197</v>
      </c>
      <c r="C197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>
        <v>-2000000</v>
      </c>
      <c r="O197" t="e">
        <v>#DIV/0!</v>
      </c>
      <c r="P197" t="s">
        <v>8310</v>
      </c>
      <c r="Q197" t="s">
        <v>8314</v>
      </c>
      <c r="R197" s="12">
        <f t="shared" si="6"/>
        <v>42135.462175925924</v>
      </c>
      <c r="S197" s="12">
        <f t="shared" si="7"/>
        <v>42195.462175925924</v>
      </c>
    </row>
    <row r="198" spans="1:19" x14ac:dyDescent="0.35">
      <c r="A198">
        <v>196</v>
      </c>
      <c r="B198" t="s">
        <v>198</v>
      </c>
      <c r="C198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>
        <v>-2035</v>
      </c>
      <c r="O198">
        <v>77.10526315789474</v>
      </c>
      <c r="P198" t="s">
        <v>8310</v>
      </c>
      <c r="Q198" t="s">
        <v>8314</v>
      </c>
      <c r="R198" s="12">
        <f t="shared" si="6"/>
        <v>42259.334467592591</v>
      </c>
      <c r="S198" s="12">
        <f t="shared" si="7"/>
        <v>42287.666666666664</v>
      </c>
    </row>
    <row r="199" spans="1:19" x14ac:dyDescent="0.35">
      <c r="A199">
        <v>197</v>
      </c>
      <c r="B199" t="s">
        <v>199</v>
      </c>
      <c r="C199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>
        <v>-2238</v>
      </c>
      <c r="O199">
        <v>32.75</v>
      </c>
      <c r="P199" t="s">
        <v>8310</v>
      </c>
      <c r="Q199" t="s">
        <v>8314</v>
      </c>
      <c r="R199" s="12">
        <f t="shared" si="6"/>
        <v>42741.640046296299</v>
      </c>
      <c r="S199" s="12">
        <f t="shared" si="7"/>
        <v>42783.666666666664</v>
      </c>
    </row>
    <row r="200" spans="1:19" x14ac:dyDescent="0.35">
      <c r="A200">
        <v>198</v>
      </c>
      <c r="B200" t="s">
        <v>200</v>
      </c>
      <c r="C200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>
        <v>-24721</v>
      </c>
      <c r="O200">
        <v>46.5</v>
      </c>
      <c r="P200" t="s">
        <v>8310</v>
      </c>
      <c r="Q200" t="s">
        <v>8314</v>
      </c>
      <c r="R200" s="12">
        <f t="shared" si="6"/>
        <v>41887.175023148149</v>
      </c>
      <c r="S200" s="12">
        <f t="shared" si="7"/>
        <v>41917.175023148149</v>
      </c>
    </row>
    <row r="201" spans="1:19" x14ac:dyDescent="0.35">
      <c r="A201">
        <v>199</v>
      </c>
      <c r="B201" t="s">
        <v>201</v>
      </c>
      <c r="C20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>
        <v>-10000</v>
      </c>
      <c r="O201" t="e">
        <v>#DIV/0!</v>
      </c>
      <c r="P201" t="s">
        <v>8310</v>
      </c>
      <c r="Q201" t="s">
        <v>8314</v>
      </c>
      <c r="R201" s="12">
        <f t="shared" si="6"/>
        <v>42583.915532407402</v>
      </c>
      <c r="S201" s="12">
        <f t="shared" si="7"/>
        <v>42613.915532407402</v>
      </c>
    </row>
    <row r="202" spans="1:19" x14ac:dyDescent="0.35">
      <c r="A202">
        <v>200</v>
      </c>
      <c r="B202" t="s">
        <v>202</v>
      </c>
      <c r="C202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>
        <v>-4428.45</v>
      </c>
      <c r="O202">
        <v>87.308333333333337</v>
      </c>
      <c r="P202" t="s">
        <v>8310</v>
      </c>
      <c r="Q202" t="s">
        <v>8314</v>
      </c>
      <c r="R202" s="12">
        <f t="shared" si="6"/>
        <v>41866.875034722216</v>
      </c>
      <c r="S202" s="12">
        <f t="shared" si="7"/>
        <v>41896.875034722216</v>
      </c>
    </row>
    <row r="203" spans="1:19" x14ac:dyDescent="0.35">
      <c r="A203">
        <v>201</v>
      </c>
      <c r="B203" t="s">
        <v>203</v>
      </c>
      <c r="C20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>
        <v>-270</v>
      </c>
      <c r="O203">
        <v>54.285714285714285</v>
      </c>
      <c r="P203" t="s">
        <v>8310</v>
      </c>
      <c r="Q203" t="s">
        <v>8314</v>
      </c>
      <c r="R203" s="12">
        <f t="shared" si="6"/>
        <v>42023.610289351847</v>
      </c>
      <c r="S203" s="12">
        <f t="shared" si="7"/>
        <v>42043.610289351847</v>
      </c>
    </row>
    <row r="204" spans="1:19" x14ac:dyDescent="0.35">
      <c r="A204">
        <v>202</v>
      </c>
      <c r="B204" t="s">
        <v>204</v>
      </c>
      <c r="C204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>
        <v>-6000</v>
      </c>
      <c r="O204" t="e">
        <v>#DIV/0!</v>
      </c>
      <c r="P204" t="s">
        <v>8310</v>
      </c>
      <c r="Q204" t="s">
        <v>8314</v>
      </c>
      <c r="R204" s="12">
        <f t="shared" si="6"/>
        <v>42255.719490740739</v>
      </c>
      <c r="S204" s="12">
        <f t="shared" si="7"/>
        <v>42285.665972222218</v>
      </c>
    </row>
    <row r="205" spans="1:19" x14ac:dyDescent="0.35">
      <c r="A205">
        <v>203</v>
      </c>
      <c r="B205" t="s">
        <v>205</v>
      </c>
      <c r="C205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>
        <v>-1754</v>
      </c>
      <c r="O205">
        <v>93.25</v>
      </c>
      <c r="P205" t="s">
        <v>8310</v>
      </c>
      <c r="Q205" t="s">
        <v>8314</v>
      </c>
      <c r="R205" s="12">
        <f t="shared" si="6"/>
        <v>41973.639629629623</v>
      </c>
      <c r="S205" s="12">
        <f t="shared" si="7"/>
        <v>42033.639629629623</v>
      </c>
    </row>
    <row r="206" spans="1:19" x14ac:dyDescent="0.35">
      <c r="A206">
        <v>204</v>
      </c>
      <c r="B206" t="s">
        <v>206</v>
      </c>
      <c r="C206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>
        <v>-147835</v>
      </c>
      <c r="O206">
        <v>117.68368136117556</v>
      </c>
      <c r="P206" t="s">
        <v>8310</v>
      </c>
      <c r="Q206" t="s">
        <v>8314</v>
      </c>
      <c r="R206" s="12">
        <f t="shared" si="6"/>
        <v>42556.375034722216</v>
      </c>
      <c r="S206" s="12">
        <f t="shared" si="7"/>
        <v>42586.375034722216</v>
      </c>
    </row>
    <row r="207" spans="1:19" x14ac:dyDescent="0.35">
      <c r="A207">
        <v>205</v>
      </c>
      <c r="B207" t="s">
        <v>207</v>
      </c>
      <c r="C207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>
        <v>-6700</v>
      </c>
      <c r="O207">
        <v>76.470588235294116</v>
      </c>
      <c r="P207" t="s">
        <v>8310</v>
      </c>
      <c r="Q207" t="s">
        <v>8314</v>
      </c>
      <c r="R207" s="12">
        <f t="shared" si="6"/>
        <v>42248.423865740733</v>
      </c>
      <c r="S207" s="12">
        <f t="shared" si="7"/>
        <v>42283.423865740733</v>
      </c>
    </row>
    <row r="208" spans="1:19" x14ac:dyDescent="0.35">
      <c r="A208">
        <v>206</v>
      </c>
      <c r="B208" t="s">
        <v>208</v>
      </c>
      <c r="C208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>
        <v>-12700</v>
      </c>
      <c r="O208" t="e">
        <v>#DIV/0!</v>
      </c>
      <c r="P208" t="s">
        <v>8310</v>
      </c>
      <c r="Q208" t="s">
        <v>8314</v>
      </c>
      <c r="R208" s="12">
        <f t="shared" si="6"/>
        <v>42566.79609953703</v>
      </c>
      <c r="S208" s="12">
        <f t="shared" si="7"/>
        <v>42587.79609953703</v>
      </c>
    </row>
    <row r="209" spans="1:19" x14ac:dyDescent="0.35">
      <c r="A209">
        <v>207</v>
      </c>
      <c r="B209" t="s">
        <v>209</v>
      </c>
      <c r="C209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>
        <v>-11870</v>
      </c>
      <c r="O209">
        <v>163.84615384615384</v>
      </c>
      <c r="P209" t="s">
        <v>8310</v>
      </c>
      <c r="Q209" t="s">
        <v>8314</v>
      </c>
      <c r="R209" s="12">
        <f t="shared" si="6"/>
        <v>41977.988865740735</v>
      </c>
      <c r="S209" s="12">
        <f t="shared" si="7"/>
        <v>42007.988865740735</v>
      </c>
    </row>
    <row r="210" spans="1:19" x14ac:dyDescent="0.35">
      <c r="A210">
        <v>208</v>
      </c>
      <c r="B210" t="s">
        <v>210</v>
      </c>
      <c r="C210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>
        <v>-50000</v>
      </c>
      <c r="O210" t="e">
        <v>#DIV/0!</v>
      </c>
      <c r="P210" t="s">
        <v>8310</v>
      </c>
      <c r="Q210" t="s">
        <v>8314</v>
      </c>
      <c r="R210" s="12">
        <f t="shared" si="6"/>
        <v>41959.16165509259</v>
      </c>
      <c r="S210" s="12">
        <f t="shared" si="7"/>
        <v>41989.16165509259</v>
      </c>
    </row>
    <row r="211" spans="1:19" x14ac:dyDescent="0.35">
      <c r="A211">
        <v>209</v>
      </c>
      <c r="B211" t="s">
        <v>211</v>
      </c>
      <c r="C21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>
        <v>-25000</v>
      </c>
      <c r="O211" t="e">
        <v>#DIV/0!</v>
      </c>
      <c r="P211" t="s">
        <v>8310</v>
      </c>
      <c r="Q211" t="s">
        <v>8314</v>
      </c>
      <c r="R211" s="12">
        <f t="shared" si="6"/>
        <v>42165.714525462965</v>
      </c>
      <c r="S211" s="12">
        <f t="shared" si="7"/>
        <v>42195.714525462965</v>
      </c>
    </row>
    <row r="212" spans="1:19" x14ac:dyDescent="0.35">
      <c r="A212">
        <v>210</v>
      </c>
      <c r="B212" t="s">
        <v>212</v>
      </c>
      <c r="C212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>
        <v>-8970</v>
      </c>
      <c r="O212">
        <v>91.818181818181813</v>
      </c>
      <c r="P212" t="s">
        <v>8310</v>
      </c>
      <c r="Q212" t="s">
        <v>8314</v>
      </c>
      <c r="R212" s="12">
        <f t="shared" si="6"/>
        <v>42248.856388888882</v>
      </c>
      <c r="S212" s="12">
        <f t="shared" si="7"/>
        <v>42277.999999999993</v>
      </c>
    </row>
    <row r="213" spans="1:19" x14ac:dyDescent="0.35">
      <c r="A213">
        <v>211</v>
      </c>
      <c r="B213" t="s">
        <v>213</v>
      </c>
      <c r="C21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>
        <v>-2770</v>
      </c>
      <c r="O213">
        <v>185.83333333333334</v>
      </c>
      <c r="P213" t="s">
        <v>8310</v>
      </c>
      <c r="Q213" t="s">
        <v>8314</v>
      </c>
      <c r="R213" s="12">
        <f t="shared" si="6"/>
        <v>42235.951585648145</v>
      </c>
      <c r="S213" s="12">
        <f t="shared" si="7"/>
        <v>42265.951585648145</v>
      </c>
    </row>
    <row r="214" spans="1:19" x14ac:dyDescent="0.35">
      <c r="A214">
        <v>212</v>
      </c>
      <c r="B214" t="s">
        <v>214</v>
      </c>
      <c r="C214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>
        <v>-6299</v>
      </c>
      <c r="O214">
        <v>1</v>
      </c>
      <c r="P214" t="s">
        <v>8310</v>
      </c>
      <c r="Q214" t="s">
        <v>8314</v>
      </c>
      <c r="R214" s="12">
        <f t="shared" si="6"/>
        <v>42416.672685185178</v>
      </c>
      <c r="S214" s="12">
        <f t="shared" si="7"/>
        <v>42476.631018518521</v>
      </c>
    </row>
    <row r="215" spans="1:19" x14ac:dyDescent="0.35">
      <c r="A215">
        <v>213</v>
      </c>
      <c r="B215" t="s">
        <v>215</v>
      </c>
      <c r="C215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>
        <v>-49980</v>
      </c>
      <c r="O215">
        <v>20</v>
      </c>
      <c r="P215" t="s">
        <v>8310</v>
      </c>
      <c r="Q215" t="s">
        <v>8314</v>
      </c>
      <c r="R215" s="12">
        <f t="shared" si="6"/>
        <v>42202.385960648149</v>
      </c>
      <c r="S215" s="12">
        <f t="shared" si="7"/>
        <v>42232.379641203697</v>
      </c>
    </row>
    <row r="216" spans="1:19" x14ac:dyDescent="0.35">
      <c r="A216">
        <v>214</v>
      </c>
      <c r="B216" t="s">
        <v>216</v>
      </c>
      <c r="C216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>
        <v>-12499</v>
      </c>
      <c r="O216">
        <v>1</v>
      </c>
      <c r="P216" t="s">
        <v>8310</v>
      </c>
      <c r="Q216" t="s">
        <v>8314</v>
      </c>
      <c r="R216" s="12">
        <f t="shared" si="6"/>
        <v>42009.432280092595</v>
      </c>
      <c r="S216" s="12">
        <f t="shared" si="7"/>
        <v>42069.432280092595</v>
      </c>
    </row>
    <row r="217" spans="1:19" x14ac:dyDescent="0.35">
      <c r="A217">
        <v>215</v>
      </c>
      <c r="B217" t="s">
        <v>217</v>
      </c>
      <c r="C217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>
        <v>-4390</v>
      </c>
      <c r="O217">
        <v>10</v>
      </c>
      <c r="P217" t="s">
        <v>8310</v>
      </c>
      <c r="Q217" t="s">
        <v>8314</v>
      </c>
      <c r="R217" s="12">
        <f t="shared" si="6"/>
        <v>42375.021782407406</v>
      </c>
      <c r="S217" s="12">
        <f t="shared" si="7"/>
        <v>42417.790972222218</v>
      </c>
    </row>
    <row r="218" spans="1:19" x14ac:dyDescent="0.35">
      <c r="A218">
        <v>216</v>
      </c>
      <c r="B218" t="s">
        <v>218</v>
      </c>
      <c r="C218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>
        <v>-22150.78</v>
      </c>
      <c r="O218">
        <v>331.53833333333336</v>
      </c>
      <c r="P218" t="s">
        <v>8310</v>
      </c>
      <c r="Q218" t="s">
        <v>8314</v>
      </c>
      <c r="R218" s="12">
        <f t="shared" si="6"/>
        <v>42066.750428240739</v>
      </c>
      <c r="S218" s="12">
        <f t="shared" si="7"/>
        <v>42116.708761574067</v>
      </c>
    </row>
    <row r="219" spans="1:19" x14ac:dyDescent="0.35">
      <c r="A219">
        <v>217</v>
      </c>
      <c r="B219" t="s">
        <v>219</v>
      </c>
      <c r="C219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>
        <v>-88057</v>
      </c>
      <c r="O219">
        <v>314.28947368421052</v>
      </c>
      <c r="P219" t="s">
        <v>8310</v>
      </c>
      <c r="Q219" t="s">
        <v>8314</v>
      </c>
      <c r="R219" s="12">
        <f t="shared" si="6"/>
        <v>41970.432280092595</v>
      </c>
      <c r="S219" s="12">
        <f t="shared" si="7"/>
        <v>42001.432280092595</v>
      </c>
    </row>
    <row r="220" spans="1:19" x14ac:dyDescent="0.35">
      <c r="A220">
        <v>218</v>
      </c>
      <c r="B220" t="s">
        <v>220</v>
      </c>
      <c r="C220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>
        <v>-4900</v>
      </c>
      <c r="O220">
        <v>100</v>
      </c>
      <c r="P220" t="s">
        <v>8310</v>
      </c>
      <c r="Q220" t="s">
        <v>8314</v>
      </c>
      <c r="R220" s="12">
        <f t="shared" si="6"/>
        <v>42079.420011574075</v>
      </c>
      <c r="S220" s="12">
        <f t="shared" si="7"/>
        <v>42139.420011574075</v>
      </c>
    </row>
    <row r="221" spans="1:19" x14ac:dyDescent="0.35">
      <c r="A221">
        <v>219</v>
      </c>
      <c r="B221" t="s">
        <v>221</v>
      </c>
      <c r="C22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>
        <v>-41185</v>
      </c>
      <c r="O221">
        <v>115.98684210526316</v>
      </c>
      <c r="P221" t="s">
        <v>8310</v>
      </c>
      <c r="Q221" t="s">
        <v>8314</v>
      </c>
      <c r="R221" s="12">
        <f t="shared" si="6"/>
        <v>42429.118344907409</v>
      </c>
      <c r="S221" s="12">
        <f t="shared" si="7"/>
        <v>42461.082638888889</v>
      </c>
    </row>
    <row r="222" spans="1:19" x14ac:dyDescent="0.35">
      <c r="A222">
        <v>220</v>
      </c>
      <c r="B222" t="s">
        <v>222</v>
      </c>
      <c r="C222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>
        <v>-49640</v>
      </c>
      <c r="O222">
        <v>120</v>
      </c>
      <c r="P222" t="s">
        <v>8310</v>
      </c>
      <c r="Q222" t="s">
        <v>8314</v>
      </c>
      <c r="R222" s="12">
        <f t="shared" si="6"/>
        <v>42195.435532407406</v>
      </c>
      <c r="S222" s="12">
        <f t="shared" si="7"/>
        <v>42236.629166666666</v>
      </c>
    </row>
    <row r="223" spans="1:19" x14ac:dyDescent="0.35">
      <c r="A223">
        <v>221</v>
      </c>
      <c r="B223" t="s">
        <v>223</v>
      </c>
      <c r="C22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>
        <v>-50000</v>
      </c>
      <c r="O223" t="e">
        <v>#DIV/0!</v>
      </c>
      <c r="P223" t="s">
        <v>8310</v>
      </c>
      <c r="Q223" t="s">
        <v>8314</v>
      </c>
      <c r="R223" s="12">
        <f t="shared" si="6"/>
        <v>42031.629212962966</v>
      </c>
      <c r="S223" s="12">
        <f t="shared" si="7"/>
        <v>42091.587546296294</v>
      </c>
    </row>
    <row r="224" spans="1:19" x14ac:dyDescent="0.35">
      <c r="A224">
        <v>222</v>
      </c>
      <c r="B224" t="s">
        <v>224</v>
      </c>
      <c r="C224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>
        <v>-870</v>
      </c>
      <c r="O224">
        <v>65</v>
      </c>
      <c r="P224" t="s">
        <v>8310</v>
      </c>
      <c r="Q224" t="s">
        <v>8314</v>
      </c>
      <c r="R224" s="12">
        <f t="shared" si="6"/>
        <v>42031.561550925922</v>
      </c>
      <c r="S224" s="12">
        <f t="shared" si="7"/>
        <v>42089.902083333327</v>
      </c>
    </row>
    <row r="225" spans="1:19" x14ac:dyDescent="0.35">
      <c r="A225">
        <v>223</v>
      </c>
      <c r="B225" t="s">
        <v>225</v>
      </c>
      <c r="C225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>
        <v>-1500000</v>
      </c>
      <c r="O225" t="e">
        <v>#DIV/0!</v>
      </c>
      <c r="P225" t="s">
        <v>8310</v>
      </c>
      <c r="Q225" t="s">
        <v>8314</v>
      </c>
      <c r="R225" s="12">
        <f t="shared" si="6"/>
        <v>42481.839699074073</v>
      </c>
      <c r="S225" s="12">
        <f t="shared" si="7"/>
        <v>42511.836805555555</v>
      </c>
    </row>
    <row r="226" spans="1:19" x14ac:dyDescent="0.35">
      <c r="A226">
        <v>224</v>
      </c>
      <c r="B226" t="s">
        <v>226</v>
      </c>
      <c r="C226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>
        <v>-6000000</v>
      </c>
      <c r="O226" t="e">
        <v>#DIV/0!</v>
      </c>
      <c r="P226" t="s">
        <v>8310</v>
      </c>
      <c r="Q226" t="s">
        <v>8314</v>
      </c>
      <c r="R226" s="12">
        <f t="shared" si="6"/>
        <v>42135.026921296296</v>
      </c>
      <c r="S226" s="12">
        <f t="shared" si="7"/>
        <v>42195.026921296296</v>
      </c>
    </row>
    <row r="227" spans="1:19" x14ac:dyDescent="0.35">
      <c r="A227">
        <v>225</v>
      </c>
      <c r="B227" t="s">
        <v>227</v>
      </c>
      <c r="C227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>
        <v>-200</v>
      </c>
      <c r="O227" t="e">
        <v>#DIV/0!</v>
      </c>
      <c r="P227" t="s">
        <v>8310</v>
      </c>
      <c r="Q227" t="s">
        <v>8314</v>
      </c>
      <c r="R227" s="12">
        <f t="shared" si="6"/>
        <v>42438.752939814811</v>
      </c>
      <c r="S227" s="12">
        <f t="shared" si="7"/>
        <v>42468.711273148147</v>
      </c>
    </row>
    <row r="228" spans="1:19" x14ac:dyDescent="0.35">
      <c r="A228">
        <v>226</v>
      </c>
      <c r="B228" t="s">
        <v>228</v>
      </c>
      <c r="C228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>
        <v>-28750</v>
      </c>
      <c r="O228">
        <v>125</v>
      </c>
      <c r="P228" t="s">
        <v>8310</v>
      </c>
      <c r="Q228" t="s">
        <v>8314</v>
      </c>
      <c r="R228" s="12">
        <f t="shared" si="6"/>
        <v>42106.457685185182</v>
      </c>
      <c r="S228" s="12">
        <f t="shared" si="7"/>
        <v>42155.186805555553</v>
      </c>
    </row>
    <row r="229" spans="1:19" x14ac:dyDescent="0.35">
      <c r="A229">
        <v>227</v>
      </c>
      <c r="B229" t="s">
        <v>229</v>
      </c>
      <c r="C229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>
        <v>-28000</v>
      </c>
      <c r="O229" t="e">
        <v>#DIV/0!</v>
      </c>
      <c r="P229" t="s">
        <v>8310</v>
      </c>
      <c r="Q229" t="s">
        <v>8314</v>
      </c>
      <c r="R229" s="12">
        <f t="shared" si="6"/>
        <v>42164.685659722221</v>
      </c>
      <c r="S229" s="12">
        <f t="shared" si="7"/>
        <v>42194.685659722221</v>
      </c>
    </row>
    <row r="230" spans="1:19" x14ac:dyDescent="0.35">
      <c r="A230">
        <v>228</v>
      </c>
      <c r="B230" t="s">
        <v>230</v>
      </c>
      <c r="C230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>
        <v>-8000</v>
      </c>
      <c r="O230" t="e">
        <v>#DIV/0!</v>
      </c>
      <c r="P230" t="s">
        <v>8310</v>
      </c>
      <c r="Q230" t="s">
        <v>8314</v>
      </c>
      <c r="R230" s="12">
        <f t="shared" si="6"/>
        <v>42096.478067129625</v>
      </c>
      <c r="S230" s="12">
        <f t="shared" si="7"/>
        <v>42156.478067129625</v>
      </c>
    </row>
    <row r="231" spans="1:19" x14ac:dyDescent="0.35">
      <c r="A231">
        <v>229</v>
      </c>
      <c r="B231" t="s">
        <v>231</v>
      </c>
      <c r="C23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>
        <v>-3000</v>
      </c>
      <c r="O231" t="e">
        <v>#DIV/0!</v>
      </c>
      <c r="P231" t="s">
        <v>8310</v>
      </c>
      <c r="Q231" t="s">
        <v>8314</v>
      </c>
      <c r="R231" s="12">
        <f t="shared" si="6"/>
        <v>42383.725659722222</v>
      </c>
      <c r="S231" s="12">
        <f t="shared" si="7"/>
        <v>42413.725659722222</v>
      </c>
    </row>
    <row r="232" spans="1:19" x14ac:dyDescent="0.35">
      <c r="A232">
        <v>230</v>
      </c>
      <c r="B232" t="s">
        <v>232</v>
      </c>
      <c r="C232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>
        <v>-14940</v>
      </c>
      <c r="O232">
        <v>30</v>
      </c>
      <c r="P232" t="s">
        <v>8310</v>
      </c>
      <c r="Q232" t="s">
        <v>8314</v>
      </c>
      <c r="R232" s="12">
        <f t="shared" si="6"/>
        <v>42129.568877314814</v>
      </c>
      <c r="S232" s="12">
        <f t="shared" si="7"/>
        <v>42159.568877314814</v>
      </c>
    </row>
    <row r="233" spans="1:19" x14ac:dyDescent="0.35">
      <c r="A233">
        <v>231</v>
      </c>
      <c r="B233" t="s">
        <v>233</v>
      </c>
      <c r="C23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>
        <v>-1500000</v>
      </c>
      <c r="O233" t="e">
        <v>#DIV/0!</v>
      </c>
      <c r="P233" t="s">
        <v>8310</v>
      </c>
      <c r="Q233" t="s">
        <v>8314</v>
      </c>
      <c r="R233" s="12">
        <f t="shared" si="6"/>
        <v>42341.75059027777</v>
      </c>
      <c r="S233" s="12">
        <f t="shared" si="7"/>
        <v>42371.75059027777</v>
      </c>
    </row>
    <row r="234" spans="1:19" x14ac:dyDescent="0.35">
      <c r="A234">
        <v>232</v>
      </c>
      <c r="B234" t="s">
        <v>234</v>
      </c>
      <c r="C234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>
        <v>-3890</v>
      </c>
      <c r="O234">
        <v>15.714285714285714</v>
      </c>
      <c r="P234" t="s">
        <v>8310</v>
      </c>
      <c r="Q234" t="s">
        <v>8314</v>
      </c>
      <c r="R234" s="12">
        <f t="shared" si="6"/>
        <v>42032.617430555554</v>
      </c>
      <c r="S234" s="12">
        <f t="shared" si="7"/>
        <v>42062.617430555554</v>
      </c>
    </row>
    <row r="235" spans="1:19" x14ac:dyDescent="0.35">
      <c r="A235">
        <v>233</v>
      </c>
      <c r="B235" t="s">
        <v>235</v>
      </c>
      <c r="C235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>
        <v>-350000</v>
      </c>
      <c r="O235" t="e">
        <v>#DIV/0!</v>
      </c>
      <c r="P235" t="s">
        <v>8310</v>
      </c>
      <c r="Q235" t="s">
        <v>8314</v>
      </c>
      <c r="R235" s="12">
        <f t="shared" si="6"/>
        <v>42612.703379629624</v>
      </c>
      <c r="S235" s="12">
        <f t="shared" si="7"/>
        <v>42642.703379629624</v>
      </c>
    </row>
    <row r="236" spans="1:19" x14ac:dyDescent="0.35">
      <c r="A236">
        <v>234</v>
      </c>
      <c r="B236" t="s">
        <v>236</v>
      </c>
      <c r="C236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>
        <v>-599</v>
      </c>
      <c r="O236">
        <v>80.2</v>
      </c>
      <c r="P236" t="s">
        <v>8310</v>
      </c>
      <c r="Q236" t="s">
        <v>8314</v>
      </c>
      <c r="R236" s="12">
        <f t="shared" si="6"/>
        <v>42135.82707175926</v>
      </c>
      <c r="S236" s="12">
        <f t="shared" si="7"/>
        <v>42175.82707175926</v>
      </c>
    </row>
    <row r="237" spans="1:19" x14ac:dyDescent="0.35">
      <c r="A237">
        <v>235</v>
      </c>
      <c r="B237" t="s">
        <v>237</v>
      </c>
      <c r="C237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>
        <v>-10000</v>
      </c>
      <c r="O237" t="e">
        <v>#DIV/0!</v>
      </c>
      <c r="P237" t="s">
        <v>8310</v>
      </c>
      <c r="Q237" t="s">
        <v>8314</v>
      </c>
      <c r="R237" s="12">
        <f t="shared" si="6"/>
        <v>42164.700196759259</v>
      </c>
      <c r="S237" s="12">
        <f t="shared" si="7"/>
        <v>42194.700196759259</v>
      </c>
    </row>
    <row r="238" spans="1:19" x14ac:dyDescent="0.35">
      <c r="A238">
        <v>236</v>
      </c>
      <c r="B238" t="s">
        <v>238</v>
      </c>
      <c r="C238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>
        <v>-150000</v>
      </c>
      <c r="O238" t="e">
        <v>#DIV/0!</v>
      </c>
      <c r="P238" t="s">
        <v>8310</v>
      </c>
      <c r="Q238" t="s">
        <v>8314</v>
      </c>
      <c r="R238" s="12">
        <f t="shared" si="6"/>
        <v>42320.876145833332</v>
      </c>
      <c r="S238" s="12">
        <f t="shared" si="7"/>
        <v>42373.791666666664</v>
      </c>
    </row>
    <row r="239" spans="1:19" x14ac:dyDescent="0.35">
      <c r="A239">
        <v>237</v>
      </c>
      <c r="B239" t="s">
        <v>239</v>
      </c>
      <c r="C239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>
        <v>-14950</v>
      </c>
      <c r="O239">
        <v>50</v>
      </c>
      <c r="P239" t="s">
        <v>8310</v>
      </c>
      <c r="Q239" t="s">
        <v>8314</v>
      </c>
      <c r="R239" s="12">
        <f t="shared" si="6"/>
        <v>42377.368854166663</v>
      </c>
      <c r="S239" s="12">
        <f t="shared" si="7"/>
        <v>42437.368854166663</v>
      </c>
    </row>
    <row r="240" spans="1:19" x14ac:dyDescent="0.35">
      <c r="A240">
        <v>238</v>
      </c>
      <c r="B240" t="s">
        <v>240</v>
      </c>
      <c r="C240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>
        <v>-26000</v>
      </c>
      <c r="O240" t="e">
        <v>#DIV/0!</v>
      </c>
      <c r="P240" t="s">
        <v>8310</v>
      </c>
      <c r="Q240" t="s">
        <v>8314</v>
      </c>
      <c r="R240" s="12">
        <f t="shared" si="6"/>
        <v>42713.754166666666</v>
      </c>
      <c r="S240" s="12">
        <f t="shared" si="7"/>
        <v>42734.166666666664</v>
      </c>
    </row>
    <row r="241" spans="1:19" x14ac:dyDescent="0.35">
      <c r="A241">
        <v>239</v>
      </c>
      <c r="B241" t="s">
        <v>241</v>
      </c>
      <c r="C24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>
        <v>-750</v>
      </c>
      <c r="O241">
        <v>50</v>
      </c>
      <c r="P241" t="s">
        <v>8310</v>
      </c>
      <c r="Q241" t="s">
        <v>8314</v>
      </c>
      <c r="R241" s="12">
        <f t="shared" si="6"/>
        <v>42296.901967592588</v>
      </c>
      <c r="S241" s="12">
        <f t="shared" si="7"/>
        <v>42316.291666666664</v>
      </c>
    </row>
    <row r="242" spans="1:19" x14ac:dyDescent="0.35">
      <c r="A242">
        <v>240</v>
      </c>
      <c r="B242" t="s">
        <v>242</v>
      </c>
      <c r="C242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>
        <v>1145.1200000000008</v>
      </c>
      <c r="O242">
        <v>117.84759124087591</v>
      </c>
      <c r="P242" t="s">
        <v>8310</v>
      </c>
      <c r="Q242" t="s">
        <v>8315</v>
      </c>
      <c r="R242" s="12">
        <f t="shared" si="6"/>
        <v>41354.500127314815</v>
      </c>
      <c r="S242" s="12">
        <f t="shared" si="7"/>
        <v>41399.500127314815</v>
      </c>
    </row>
    <row r="243" spans="1:19" x14ac:dyDescent="0.35">
      <c r="A243">
        <v>241</v>
      </c>
      <c r="B243" t="s">
        <v>243</v>
      </c>
      <c r="C24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>
        <v>4600</v>
      </c>
      <c r="O243">
        <v>109.04255319148936</v>
      </c>
      <c r="P243" t="s">
        <v>8310</v>
      </c>
      <c r="Q243" t="s">
        <v>8315</v>
      </c>
      <c r="R243" s="12">
        <f t="shared" si="6"/>
        <v>41949.489629629628</v>
      </c>
      <c r="S243" s="12">
        <f t="shared" si="7"/>
        <v>41994.489629629628</v>
      </c>
    </row>
    <row r="244" spans="1:19" x14ac:dyDescent="0.35">
      <c r="A244">
        <v>242</v>
      </c>
      <c r="B244" t="s">
        <v>244</v>
      </c>
      <c r="C244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>
        <v>1750</v>
      </c>
      <c r="O244">
        <v>73.019801980198025</v>
      </c>
      <c r="P244" t="s">
        <v>8310</v>
      </c>
      <c r="Q244" t="s">
        <v>8315</v>
      </c>
      <c r="R244" s="12">
        <f t="shared" si="6"/>
        <v>40862.28460648148</v>
      </c>
      <c r="S244" s="12">
        <f t="shared" si="7"/>
        <v>40897.28460648148</v>
      </c>
    </row>
    <row r="245" spans="1:19" x14ac:dyDescent="0.35">
      <c r="A245">
        <v>243</v>
      </c>
      <c r="B245" t="s">
        <v>245</v>
      </c>
      <c r="C245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>
        <v>648</v>
      </c>
      <c r="O245">
        <v>78.195121951219505</v>
      </c>
      <c r="P245" t="s">
        <v>8310</v>
      </c>
      <c r="Q245" t="s">
        <v>8315</v>
      </c>
      <c r="R245" s="12">
        <f t="shared" si="6"/>
        <v>41661.839166666665</v>
      </c>
      <c r="S245" s="12">
        <f t="shared" si="7"/>
        <v>41691.839166666665</v>
      </c>
    </row>
    <row r="246" spans="1:19" x14ac:dyDescent="0.35">
      <c r="A246">
        <v>244</v>
      </c>
      <c r="B246">
        <v>39756</v>
      </c>
      <c r="C246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>
        <v>481.5</v>
      </c>
      <c r="O246">
        <v>47.398809523809526</v>
      </c>
      <c r="P246" t="s">
        <v>8310</v>
      </c>
      <c r="Q246" t="s">
        <v>8315</v>
      </c>
      <c r="R246" s="12">
        <f t="shared" si="6"/>
        <v>40213.115266203698</v>
      </c>
      <c r="S246" s="12">
        <f t="shared" si="7"/>
        <v>40253.087500000001</v>
      </c>
    </row>
    <row r="247" spans="1:19" x14ac:dyDescent="0.35">
      <c r="A247">
        <v>245</v>
      </c>
      <c r="B247" t="s">
        <v>246</v>
      </c>
      <c r="C247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>
        <v>186</v>
      </c>
      <c r="O247">
        <v>54.020833333333336</v>
      </c>
      <c r="P247" t="s">
        <v>8310</v>
      </c>
      <c r="Q247" t="s">
        <v>8315</v>
      </c>
      <c r="R247" s="12">
        <f t="shared" si="6"/>
        <v>41106.844733796293</v>
      </c>
      <c r="S247" s="12">
        <f t="shared" si="7"/>
        <v>41136.844733796293</v>
      </c>
    </row>
    <row r="248" spans="1:19" x14ac:dyDescent="0.35">
      <c r="A248">
        <v>246</v>
      </c>
      <c r="B248" t="s">
        <v>247</v>
      </c>
      <c r="C248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>
        <v>10273</v>
      </c>
      <c r="O248">
        <v>68.488789237668158</v>
      </c>
      <c r="P248" t="s">
        <v>8310</v>
      </c>
      <c r="Q248" t="s">
        <v>8315</v>
      </c>
      <c r="R248" s="12">
        <f t="shared" si="6"/>
        <v>40480.155150462961</v>
      </c>
      <c r="S248" s="12">
        <f t="shared" si="7"/>
        <v>40530.196817129625</v>
      </c>
    </row>
    <row r="249" spans="1:19" x14ac:dyDescent="0.35">
      <c r="A249">
        <v>247</v>
      </c>
      <c r="B249" t="s">
        <v>248</v>
      </c>
      <c r="C249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>
        <v>1705</v>
      </c>
      <c r="O249">
        <v>108.14516129032258</v>
      </c>
      <c r="P249" t="s">
        <v>8310</v>
      </c>
      <c r="Q249" t="s">
        <v>8315</v>
      </c>
      <c r="R249" s="12">
        <f t="shared" si="6"/>
        <v>40430.395995370367</v>
      </c>
      <c r="S249" s="12">
        <f t="shared" si="7"/>
        <v>40466.943749999999</v>
      </c>
    </row>
    <row r="250" spans="1:19" x14ac:dyDescent="0.35">
      <c r="A250">
        <v>248</v>
      </c>
      <c r="B250" t="s">
        <v>249</v>
      </c>
      <c r="C250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>
        <v>1133</v>
      </c>
      <c r="O250">
        <v>589.95205479452056</v>
      </c>
      <c r="P250" t="s">
        <v>8310</v>
      </c>
      <c r="Q250" t="s">
        <v>8315</v>
      </c>
      <c r="R250" s="12">
        <f t="shared" si="6"/>
        <v>40870.566076388888</v>
      </c>
      <c r="S250" s="12">
        <f t="shared" si="7"/>
        <v>40915.566076388888</v>
      </c>
    </row>
    <row r="251" spans="1:19" x14ac:dyDescent="0.35">
      <c r="A251">
        <v>249</v>
      </c>
      <c r="B251" t="s">
        <v>250</v>
      </c>
      <c r="C25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>
        <v>1292</v>
      </c>
      <c r="O251">
        <v>48.051063829787232</v>
      </c>
      <c r="P251" t="s">
        <v>8310</v>
      </c>
      <c r="Q251" t="s">
        <v>8315</v>
      </c>
      <c r="R251" s="12">
        <f t="shared" si="6"/>
        <v>40332.715509259258</v>
      </c>
      <c r="S251" s="12">
        <f t="shared" si="7"/>
        <v>40412.527777777774</v>
      </c>
    </row>
    <row r="252" spans="1:19" x14ac:dyDescent="0.35">
      <c r="A252">
        <v>250</v>
      </c>
      <c r="B252" t="s">
        <v>251</v>
      </c>
      <c r="C252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>
        <v>1675</v>
      </c>
      <c r="O252">
        <v>72.482837528604122</v>
      </c>
      <c r="P252" t="s">
        <v>8310</v>
      </c>
      <c r="Q252" t="s">
        <v>8315</v>
      </c>
      <c r="R252" s="12">
        <f t="shared" si="6"/>
        <v>41401.357534722221</v>
      </c>
      <c r="S252" s="12">
        <f t="shared" si="7"/>
        <v>41431.357534722221</v>
      </c>
    </row>
    <row r="253" spans="1:19" x14ac:dyDescent="0.35">
      <c r="A253">
        <v>251</v>
      </c>
      <c r="B253" t="s">
        <v>252</v>
      </c>
      <c r="C25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>
        <v>895</v>
      </c>
      <c r="O253">
        <v>57.077922077922075</v>
      </c>
      <c r="P253" t="s">
        <v>8310</v>
      </c>
      <c r="Q253" t="s">
        <v>8315</v>
      </c>
      <c r="R253" s="12">
        <f t="shared" si="6"/>
        <v>41013.579236111109</v>
      </c>
      <c r="S253" s="12">
        <f t="shared" si="7"/>
        <v>41045.583333333328</v>
      </c>
    </row>
    <row r="254" spans="1:19" x14ac:dyDescent="0.35">
      <c r="A254">
        <v>252</v>
      </c>
      <c r="B254" t="s">
        <v>253</v>
      </c>
      <c r="C254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>
        <v>4228</v>
      </c>
      <c r="O254">
        <v>85.444444444444443</v>
      </c>
      <c r="P254" t="s">
        <v>8310</v>
      </c>
      <c r="Q254" t="s">
        <v>8315</v>
      </c>
      <c r="R254" s="12">
        <f t="shared" si="6"/>
        <v>40266.454374999994</v>
      </c>
      <c r="S254" s="12">
        <f t="shared" si="7"/>
        <v>40329.957638888889</v>
      </c>
    </row>
    <row r="255" spans="1:19" x14ac:dyDescent="0.35">
      <c r="A255">
        <v>253</v>
      </c>
      <c r="B255" t="s">
        <v>254</v>
      </c>
      <c r="C255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>
        <v>11</v>
      </c>
      <c r="O255">
        <v>215.85714285714286</v>
      </c>
      <c r="P255" t="s">
        <v>8310</v>
      </c>
      <c r="Q255" t="s">
        <v>8315</v>
      </c>
      <c r="R255" s="12">
        <f t="shared" si="6"/>
        <v>40924.44253472222</v>
      </c>
      <c r="S255" s="12">
        <f t="shared" si="7"/>
        <v>40954.44253472222</v>
      </c>
    </row>
    <row r="256" spans="1:19" x14ac:dyDescent="0.35">
      <c r="A256">
        <v>254</v>
      </c>
      <c r="B256" t="s">
        <v>255</v>
      </c>
      <c r="C256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>
        <v>4067.34</v>
      </c>
      <c r="O256">
        <v>89.38643312101911</v>
      </c>
      <c r="P256" t="s">
        <v>8310</v>
      </c>
      <c r="Q256" t="s">
        <v>8315</v>
      </c>
      <c r="R256" s="12">
        <f t="shared" si="6"/>
        <v>42263.744328703702</v>
      </c>
      <c r="S256" s="12">
        <f t="shared" si="7"/>
        <v>42293.874999999993</v>
      </c>
    </row>
    <row r="257" spans="1:19" x14ac:dyDescent="0.35">
      <c r="A257">
        <v>255</v>
      </c>
      <c r="B257" t="s">
        <v>256</v>
      </c>
      <c r="C257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>
        <v>538.65999999999985</v>
      </c>
      <c r="O257">
        <v>45.418404255319146</v>
      </c>
      <c r="P257" t="s">
        <v>8310</v>
      </c>
      <c r="Q257" t="s">
        <v>8315</v>
      </c>
      <c r="R257" s="12">
        <f t="shared" si="6"/>
        <v>40588.318078703705</v>
      </c>
      <c r="S257" s="12">
        <f t="shared" si="7"/>
        <v>40618.276412037034</v>
      </c>
    </row>
    <row r="258" spans="1:19" x14ac:dyDescent="0.35">
      <c r="A258">
        <v>256</v>
      </c>
      <c r="B258" t="s">
        <v>257</v>
      </c>
      <c r="C258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>
        <v>5083</v>
      </c>
      <c r="O258">
        <v>65.756363636363631</v>
      </c>
      <c r="P258" t="s">
        <v>8310</v>
      </c>
      <c r="Q258" t="s">
        <v>8315</v>
      </c>
      <c r="R258" s="12">
        <f t="shared" si="6"/>
        <v>41319.560960648145</v>
      </c>
      <c r="S258" s="12">
        <f t="shared" si="7"/>
        <v>41349.560960648145</v>
      </c>
    </row>
    <row r="259" spans="1:19" x14ac:dyDescent="0.35">
      <c r="A259">
        <v>257</v>
      </c>
      <c r="B259" t="s">
        <v>258</v>
      </c>
      <c r="C259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>
        <v>2354.2699999999968</v>
      </c>
      <c r="O259">
        <v>66.70405357142856</v>
      </c>
      <c r="P259" t="s">
        <v>8310</v>
      </c>
      <c r="Q259" t="s">
        <v>8315</v>
      </c>
      <c r="R259" s="12">
        <f t="shared" ref="R259:R322" si="8">(J259/86400)+25569+(-5/24)</f>
        <v>42479.418541666666</v>
      </c>
      <c r="S259" s="12">
        <f t="shared" ref="S259:S322" si="9">(I259/86400)+25569+(-5/24)</f>
        <v>42509.418541666666</v>
      </c>
    </row>
    <row r="260" spans="1:19" x14ac:dyDescent="0.35">
      <c r="A260">
        <v>258</v>
      </c>
      <c r="B260" t="s">
        <v>259</v>
      </c>
      <c r="C260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>
        <v>27342</v>
      </c>
      <c r="O260">
        <v>83.345930232558146</v>
      </c>
      <c r="P260" t="s">
        <v>8310</v>
      </c>
      <c r="Q260" t="s">
        <v>8315</v>
      </c>
      <c r="R260" s="12">
        <f t="shared" si="8"/>
        <v>40681.843356481477</v>
      </c>
      <c r="S260" s="12">
        <f t="shared" si="9"/>
        <v>40711.843356481477</v>
      </c>
    </row>
    <row r="261" spans="1:19" x14ac:dyDescent="0.35">
      <c r="A261">
        <v>259</v>
      </c>
      <c r="B261" t="s">
        <v>260</v>
      </c>
      <c r="C26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>
        <v>23953.42</v>
      </c>
      <c r="O261">
        <v>105.04609341825902</v>
      </c>
      <c r="P261" t="s">
        <v>8310</v>
      </c>
      <c r="Q261" t="s">
        <v>8315</v>
      </c>
      <c r="R261" s="12">
        <f t="shared" si="8"/>
        <v>42072.529733796291</v>
      </c>
      <c r="S261" s="12">
        <f t="shared" si="9"/>
        <v>42102.529733796291</v>
      </c>
    </row>
    <row r="262" spans="1:19" x14ac:dyDescent="0.35">
      <c r="A262">
        <v>260</v>
      </c>
      <c r="B262" t="s">
        <v>261</v>
      </c>
      <c r="C262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>
        <v>640</v>
      </c>
      <c r="O262">
        <v>120.90909090909091</v>
      </c>
      <c r="P262" t="s">
        <v>8310</v>
      </c>
      <c r="Q262" t="s">
        <v>8315</v>
      </c>
      <c r="R262" s="12">
        <f t="shared" si="8"/>
        <v>40330.547210648147</v>
      </c>
      <c r="S262" s="12">
        <f t="shared" si="9"/>
        <v>40376.207638888889</v>
      </c>
    </row>
    <row r="263" spans="1:19" x14ac:dyDescent="0.35">
      <c r="A263">
        <v>261</v>
      </c>
      <c r="B263" t="s">
        <v>262</v>
      </c>
      <c r="C26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>
        <v>1480</v>
      </c>
      <c r="O263">
        <v>97.63636363636364</v>
      </c>
      <c r="P263" t="s">
        <v>8310</v>
      </c>
      <c r="Q263" t="s">
        <v>8315</v>
      </c>
      <c r="R263" s="12">
        <f t="shared" si="8"/>
        <v>41017.677129629628</v>
      </c>
      <c r="S263" s="12">
        <f t="shared" si="9"/>
        <v>41067.413194444445</v>
      </c>
    </row>
    <row r="264" spans="1:19" x14ac:dyDescent="0.35">
      <c r="A264">
        <v>262</v>
      </c>
      <c r="B264" t="s">
        <v>263</v>
      </c>
      <c r="C264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>
        <v>3500</v>
      </c>
      <c r="O264">
        <v>41.379310344827587</v>
      </c>
      <c r="P264" t="s">
        <v>8310</v>
      </c>
      <c r="Q264" t="s">
        <v>8315</v>
      </c>
      <c r="R264" s="12">
        <f t="shared" si="8"/>
        <v>40555.039675925924</v>
      </c>
      <c r="S264" s="12">
        <f t="shared" si="9"/>
        <v>40600.039675925924</v>
      </c>
    </row>
    <row r="265" spans="1:19" x14ac:dyDescent="0.35">
      <c r="A265">
        <v>263</v>
      </c>
      <c r="B265" t="s">
        <v>264</v>
      </c>
      <c r="C265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>
        <v>4520.2700000000004</v>
      </c>
      <c r="O265">
        <v>30.654485981308412</v>
      </c>
      <c r="P265" t="s">
        <v>8310</v>
      </c>
      <c r="Q265" t="s">
        <v>8315</v>
      </c>
      <c r="R265" s="12">
        <f t="shared" si="8"/>
        <v>41149.746458333328</v>
      </c>
      <c r="S265" s="12">
        <f t="shared" si="9"/>
        <v>41179.746458333328</v>
      </c>
    </row>
    <row r="266" spans="1:19" x14ac:dyDescent="0.35">
      <c r="A266">
        <v>264</v>
      </c>
      <c r="B266" t="s">
        <v>265</v>
      </c>
      <c r="C266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>
        <v>910</v>
      </c>
      <c r="O266">
        <v>64.945054945054949</v>
      </c>
      <c r="P266" t="s">
        <v>8310</v>
      </c>
      <c r="Q266" t="s">
        <v>8315</v>
      </c>
      <c r="R266" s="12">
        <f t="shared" si="8"/>
        <v>41010.411979166667</v>
      </c>
      <c r="S266" s="12">
        <f t="shared" si="9"/>
        <v>41040.411979166667</v>
      </c>
    </row>
    <row r="267" spans="1:19" x14ac:dyDescent="0.35">
      <c r="A267">
        <v>265</v>
      </c>
      <c r="B267" t="s">
        <v>266</v>
      </c>
      <c r="C267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>
        <v>555</v>
      </c>
      <c r="O267">
        <v>95.775862068965523</v>
      </c>
      <c r="P267" t="s">
        <v>8310</v>
      </c>
      <c r="Q267" t="s">
        <v>8315</v>
      </c>
      <c r="R267" s="12">
        <f t="shared" si="8"/>
        <v>40267.03738425926</v>
      </c>
      <c r="S267" s="12">
        <f t="shared" si="9"/>
        <v>40308.636111111111</v>
      </c>
    </row>
    <row r="268" spans="1:19" x14ac:dyDescent="0.35">
      <c r="A268">
        <v>266</v>
      </c>
      <c r="B268" t="s">
        <v>267</v>
      </c>
      <c r="C268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>
        <v>455</v>
      </c>
      <c r="O268">
        <v>40.416666666666664</v>
      </c>
      <c r="P268" t="s">
        <v>8310</v>
      </c>
      <c r="Q268" t="s">
        <v>8315</v>
      </c>
      <c r="R268" s="12">
        <f t="shared" si="8"/>
        <v>40204.966516203705</v>
      </c>
      <c r="S268" s="12">
        <f t="shared" si="9"/>
        <v>40290.95208333333</v>
      </c>
    </row>
    <row r="269" spans="1:19" x14ac:dyDescent="0.35">
      <c r="A269">
        <v>267</v>
      </c>
      <c r="B269" t="s">
        <v>268</v>
      </c>
      <c r="C269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>
        <v>3115.4400000000005</v>
      </c>
      <c r="O269">
        <v>78.578424242424248</v>
      </c>
      <c r="P269" t="s">
        <v>8310</v>
      </c>
      <c r="Q269" t="s">
        <v>8315</v>
      </c>
      <c r="R269" s="12">
        <f t="shared" si="8"/>
        <v>41785.244201388887</v>
      </c>
      <c r="S269" s="12">
        <f t="shared" si="9"/>
        <v>41815.244201388887</v>
      </c>
    </row>
    <row r="270" spans="1:19" x14ac:dyDescent="0.35">
      <c r="A270">
        <v>268</v>
      </c>
      <c r="B270" t="s">
        <v>269</v>
      </c>
      <c r="C270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>
        <v>570</v>
      </c>
      <c r="O270">
        <v>50.18018018018018</v>
      </c>
      <c r="P270" t="s">
        <v>8310</v>
      </c>
      <c r="Q270" t="s">
        <v>8315</v>
      </c>
      <c r="R270" s="12">
        <f t="shared" si="8"/>
        <v>40808.944189814814</v>
      </c>
      <c r="S270" s="12">
        <f t="shared" si="9"/>
        <v>40853.985856481479</v>
      </c>
    </row>
    <row r="271" spans="1:19" x14ac:dyDescent="0.35">
      <c r="A271">
        <v>269</v>
      </c>
      <c r="B271" t="s">
        <v>270</v>
      </c>
      <c r="C27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>
        <v>47233.76999999999</v>
      </c>
      <c r="O271">
        <v>92.251735588972423</v>
      </c>
      <c r="P271" t="s">
        <v>8310</v>
      </c>
      <c r="Q271" t="s">
        <v>8315</v>
      </c>
      <c r="R271" s="12">
        <f t="shared" si="8"/>
        <v>42757.988680555551</v>
      </c>
      <c r="S271" s="12">
        <f t="shared" si="9"/>
        <v>42787.988680555551</v>
      </c>
    </row>
    <row r="272" spans="1:19" x14ac:dyDescent="0.35">
      <c r="A272">
        <v>270</v>
      </c>
      <c r="B272" t="s">
        <v>271</v>
      </c>
      <c r="C272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>
        <v>1210</v>
      </c>
      <c r="O272">
        <v>57.540983606557376</v>
      </c>
      <c r="P272" t="s">
        <v>8310</v>
      </c>
      <c r="Q272" t="s">
        <v>8315</v>
      </c>
      <c r="R272" s="12">
        <f t="shared" si="8"/>
        <v>40637.658217592594</v>
      </c>
      <c r="S272" s="12">
        <f t="shared" si="9"/>
        <v>40687.958333333328</v>
      </c>
    </row>
    <row r="273" spans="1:19" x14ac:dyDescent="0.35">
      <c r="A273">
        <v>271</v>
      </c>
      <c r="B273" t="s">
        <v>272</v>
      </c>
      <c r="C27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>
        <v>1404</v>
      </c>
      <c r="O273">
        <v>109.42160278745645</v>
      </c>
      <c r="P273" t="s">
        <v>8310</v>
      </c>
      <c r="Q273" t="s">
        <v>8315</v>
      </c>
      <c r="R273" s="12">
        <f t="shared" si="8"/>
        <v>41611.891909722217</v>
      </c>
      <c r="S273" s="12">
        <f t="shared" si="9"/>
        <v>41641.125</v>
      </c>
    </row>
    <row r="274" spans="1:19" x14ac:dyDescent="0.35">
      <c r="A274">
        <v>272</v>
      </c>
      <c r="B274" t="s">
        <v>273</v>
      </c>
      <c r="C274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>
        <v>2323.0100000000002</v>
      </c>
      <c r="O274">
        <v>81.892461538461546</v>
      </c>
      <c r="P274" t="s">
        <v>8310</v>
      </c>
      <c r="Q274" t="s">
        <v>8315</v>
      </c>
      <c r="R274" s="12">
        <f t="shared" si="8"/>
        <v>40235.692025462959</v>
      </c>
      <c r="S274" s="12">
        <f t="shared" si="9"/>
        <v>40296.575694444444</v>
      </c>
    </row>
    <row r="275" spans="1:19" x14ac:dyDescent="0.35">
      <c r="A275">
        <v>273</v>
      </c>
      <c r="B275" t="s">
        <v>274</v>
      </c>
      <c r="C275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>
        <v>388.78999999999996</v>
      </c>
      <c r="O275">
        <v>45.667711864406776</v>
      </c>
      <c r="P275" t="s">
        <v>8310</v>
      </c>
      <c r="Q275" t="s">
        <v>8315</v>
      </c>
      <c r="R275" s="12">
        <f t="shared" si="8"/>
        <v>40697.29011574074</v>
      </c>
      <c r="S275" s="12">
        <f t="shared" si="9"/>
        <v>40727.29011574074</v>
      </c>
    </row>
    <row r="276" spans="1:19" x14ac:dyDescent="0.35">
      <c r="A276">
        <v>274</v>
      </c>
      <c r="B276" t="s">
        <v>275</v>
      </c>
      <c r="C276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>
        <v>2240</v>
      </c>
      <c r="O276">
        <v>55.221238938053098</v>
      </c>
      <c r="P276" t="s">
        <v>8310</v>
      </c>
      <c r="Q276" t="s">
        <v>8315</v>
      </c>
      <c r="R276" s="12">
        <f t="shared" si="8"/>
        <v>40969.704039351847</v>
      </c>
      <c r="S276" s="12">
        <f t="shared" si="9"/>
        <v>41004.082638888889</v>
      </c>
    </row>
    <row r="277" spans="1:19" x14ac:dyDescent="0.35">
      <c r="A277">
        <v>275</v>
      </c>
      <c r="B277" t="s">
        <v>276</v>
      </c>
      <c r="C277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>
        <v>1679</v>
      </c>
      <c r="O277">
        <v>65.298192771084331</v>
      </c>
      <c r="P277" t="s">
        <v>8310</v>
      </c>
      <c r="Q277" t="s">
        <v>8315</v>
      </c>
      <c r="R277" s="12">
        <f t="shared" si="8"/>
        <v>41192.823680555557</v>
      </c>
      <c r="S277" s="12">
        <f t="shared" si="9"/>
        <v>41222.865347222221</v>
      </c>
    </row>
    <row r="278" spans="1:19" x14ac:dyDescent="0.35">
      <c r="A278">
        <v>276</v>
      </c>
      <c r="B278" t="s">
        <v>277</v>
      </c>
      <c r="C278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>
        <v>1904</v>
      </c>
      <c r="O278">
        <v>95.225806451612897</v>
      </c>
      <c r="P278" t="s">
        <v>8310</v>
      </c>
      <c r="Q278" t="s">
        <v>8315</v>
      </c>
      <c r="R278" s="12">
        <f t="shared" si="8"/>
        <v>40966.873541666668</v>
      </c>
      <c r="S278" s="12">
        <f t="shared" si="9"/>
        <v>41026.831874999996</v>
      </c>
    </row>
    <row r="279" spans="1:19" x14ac:dyDescent="0.35">
      <c r="A279">
        <v>277</v>
      </c>
      <c r="B279" t="s">
        <v>278</v>
      </c>
      <c r="C279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>
        <v>6748</v>
      </c>
      <c r="O279">
        <v>75.444794952681391</v>
      </c>
      <c r="P279" t="s">
        <v>8310</v>
      </c>
      <c r="Q279" t="s">
        <v>8315</v>
      </c>
      <c r="R279" s="12">
        <f t="shared" si="8"/>
        <v>42117.68309027778</v>
      </c>
      <c r="S279" s="12">
        <f t="shared" si="9"/>
        <v>42147.68309027778</v>
      </c>
    </row>
    <row r="280" spans="1:19" x14ac:dyDescent="0.35">
      <c r="A280">
        <v>278</v>
      </c>
      <c r="B280" t="s">
        <v>279</v>
      </c>
      <c r="C280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>
        <v>13594</v>
      </c>
      <c r="O280">
        <v>97.816867469879512</v>
      </c>
      <c r="P280" t="s">
        <v>8310</v>
      </c>
      <c r="Q280" t="s">
        <v>8315</v>
      </c>
      <c r="R280" s="12">
        <f t="shared" si="8"/>
        <v>41163.832627314812</v>
      </c>
      <c r="S280" s="12">
        <f t="shared" si="9"/>
        <v>41193.832627314812</v>
      </c>
    </row>
    <row r="281" spans="1:19" x14ac:dyDescent="0.35">
      <c r="A281">
        <v>279</v>
      </c>
      <c r="B281" t="s">
        <v>280</v>
      </c>
      <c r="C28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>
        <v>9744.11</v>
      </c>
      <c r="O281">
        <v>87.685606557377056</v>
      </c>
      <c r="P281" t="s">
        <v>8310</v>
      </c>
      <c r="Q281" t="s">
        <v>8315</v>
      </c>
      <c r="R281" s="12">
        <f t="shared" si="8"/>
        <v>42759.035833333335</v>
      </c>
      <c r="S281" s="12">
        <f t="shared" si="9"/>
        <v>42792.875694444439</v>
      </c>
    </row>
    <row r="282" spans="1:19" x14ac:dyDescent="0.35">
      <c r="A282">
        <v>280</v>
      </c>
      <c r="B282" t="s">
        <v>281</v>
      </c>
      <c r="C282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>
        <v>42108</v>
      </c>
      <c r="O282">
        <v>54.748948106591868</v>
      </c>
      <c r="P282" t="s">
        <v>8310</v>
      </c>
      <c r="Q282" t="s">
        <v>8315</v>
      </c>
      <c r="R282" s="12">
        <f t="shared" si="8"/>
        <v>41744.382349537038</v>
      </c>
      <c r="S282" s="12">
        <f t="shared" si="9"/>
        <v>41789.382349537038</v>
      </c>
    </row>
    <row r="283" spans="1:19" x14ac:dyDescent="0.35">
      <c r="A283">
        <v>281</v>
      </c>
      <c r="B283" t="s">
        <v>282</v>
      </c>
      <c r="C28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>
        <v>1132.3199999999997</v>
      </c>
      <c r="O283">
        <v>83.953417721518989</v>
      </c>
      <c r="P283" t="s">
        <v>8310</v>
      </c>
      <c r="Q283" t="s">
        <v>8315</v>
      </c>
      <c r="R283" s="12">
        <f t="shared" si="8"/>
        <v>39949.955011574071</v>
      </c>
      <c r="S283" s="12">
        <f t="shared" si="9"/>
        <v>40035.601388888885</v>
      </c>
    </row>
    <row r="284" spans="1:19" x14ac:dyDescent="0.35">
      <c r="A284">
        <v>282</v>
      </c>
      <c r="B284" t="s">
        <v>283</v>
      </c>
      <c r="C284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>
        <v>535</v>
      </c>
      <c r="O284">
        <v>254.38547486033519</v>
      </c>
      <c r="P284" t="s">
        <v>8310</v>
      </c>
      <c r="Q284" t="s">
        <v>8315</v>
      </c>
      <c r="R284" s="12">
        <f t="shared" si="8"/>
        <v>40194.711712962962</v>
      </c>
      <c r="S284" s="12">
        <f t="shared" si="9"/>
        <v>40231.708333333328</v>
      </c>
    </row>
    <row r="285" spans="1:19" x14ac:dyDescent="0.35">
      <c r="A285">
        <v>283</v>
      </c>
      <c r="B285" t="s">
        <v>284</v>
      </c>
      <c r="C285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>
        <v>2569.0499999999993</v>
      </c>
      <c r="O285">
        <v>101.8269801980198</v>
      </c>
      <c r="P285" t="s">
        <v>8310</v>
      </c>
      <c r="Q285" t="s">
        <v>8315</v>
      </c>
      <c r="R285" s="12">
        <f t="shared" si="8"/>
        <v>40675.501666666663</v>
      </c>
      <c r="S285" s="12">
        <f t="shared" si="9"/>
        <v>40694.999305555553</v>
      </c>
    </row>
    <row r="286" spans="1:19" x14ac:dyDescent="0.35">
      <c r="A286">
        <v>284</v>
      </c>
      <c r="B286" t="s">
        <v>285</v>
      </c>
      <c r="C286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>
        <v>1850.4599999999991</v>
      </c>
      <c r="O286">
        <v>55.066394736842106</v>
      </c>
      <c r="P286" t="s">
        <v>8310</v>
      </c>
      <c r="Q286" t="s">
        <v>8315</v>
      </c>
      <c r="R286" s="12">
        <f t="shared" si="8"/>
        <v>40904.529861111107</v>
      </c>
      <c r="S286" s="12">
        <f t="shared" si="9"/>
        <v>40929.529861111107</v>
      </c>
    </row>
    <row r="287" spans="1:19" x14ac:dyDescent="0.35">
      <c r="A287">
        <v>285</v>
      </c>
      <c r="B287" t="s">
        <v>286</v>
      </c>
      <c r="C287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>
        <v>18035.509999999998</v>
      </c>
      <c r="O287">
        <v>56.901438721136763</v>
      </c>
      <c r="P287" t="s">
        <v>8310</v>
      </c>
      <c r="Q287" t="s">
        <v>8315</v>
      </c>
      <c r="R287" s="12">
        <f t="shared" si="8"/>
        <v>41506.547777777778</v>
      </c>
      <c r="S287" s="12">
        <f t="shared" si="9"/>
        <v>41536.547777777778</v>
      </c>
    </row>
    <row r="288" spans="1:19" x14ac:dyDescent="0.35">
      <c r="A288">
        <v>286</v>
      </c>
      <c r="B288" t="s">
        <v>287</v>
      </c>
      <c r="C288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>
        <v>1373</v>
      </c>
      <c r="O288">
        <v>121.28148148148148</v>
      </c>
      <c r="P288" t="s">
        <v>8310</v>
      </c>
      <c r="Q288" t="s">
        <v>8315</v>
      </c>
      <c r="R288" s="12">
        <f t="shared" si="8"/>
        <v>41313.607916666668</v>
      </c>
      <c r="S288" s="12">
        <f t="shared" si="9"/>
        <v>41358.566249999996</v>
      </c>
    </row>
    <row r="289" spans="1:19" x14ac:dyDescent="0.35">
      <c r="A289">
        <v>287</v>
      </c>
      <c r="B289" t="s">
        <v>288</v>
      </c>
      <c r="C289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>
        <v>11445</v>
      </c>
      <c r="O289">
        <v>91.189655172413794</v>
      </c>
      <c r="P289" t="s">
        <v>8310</v>
      </c>
      <c r="Q289" t="s">
        <v>8315</v>
      </c>
      <c r="R289" s="12">
        <f t="shared" si="8"/>
        <v>41184.069652777776</v>
      </c>
      <c r="S289" s="12">
        <f t="shared" si="9"/>
        <v>41214.958333333328</v>
      </c>
    </row>
    <row r="290" spans="1:19" x14ac:dyDescent="0.35">
      <c r="A290">
        <v>288</v>
      </c>
      <c r="B290" t="s">
        <v>289</v>
      </c>
      <c r="C290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>
        <v>1605.3099999999977</v>
      </c>
      <c r="O290">
        <v>115.44812080536913</v>
      </c>
      <c r="P290" t="s">
        <v>8310</v>
      </c>
      <c r="Q290" t="s">
        <v>8315</v>
      </c>
      <c r="R290" s="12">
        <f t="shared" si="8"/>
        <v>41050.960567129623</v>
      </c>
      <c r="S290" s="12">
        <f t="shared" si="9"/>
        <v>41085.960567129623</v>
      </c>
    </row>
    <row r="291" spans="1:19" x14ac:dyDescent="0.35">
      <c r="A291">
        <v>289</v>
      </c>
      <c r="B291" t="s">
        <v>290</v>
      </c>
      <c r="C29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>
        <v>723</v>
      </c>
      <c r="O291">
        <v>67.771551724137936</v>
      </c>
      <c r="P291" t="s">
        <v>8310</v>
      </c>
      <c r="Q291" t="s">
        <v>8315</v>
      </c>
      <c r="R291" s="12">
        <f t="shared" si="8"/>
        <v>41550.248078703698</v>
      </c>
      <c r="S291" s="12">
        <f t="shared" si="9"/>
        <v>41580.248078703698</v>
      </c>
    </row>
    <row r="292" spans="1:19" x14ac:dyDescent="0.35">
      <c r="A292">
        <v>290</v>
      </c>
      <c r="B292" t="s">
        <v>291</v>
      </c>
      <c r="C292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>
        <v>300.80000000000018</v>
      </c>
      <c r="O292">
        <v>28.576190476190476</v>
      </c>
      <c r="P292" t="s">
        <v>8310</v>
      </c>
      <c r="Q292" t="s">
        <v>8315</v>
      </c>
      <c r="R292" s="12">
        <f t="shared" si="8"/>
        <v>40526.160844907405</v>
      </c>
      <c r="S292" s="12">
        <f t="shared" si="9"/>
        <v>40576.124305555553</v>
      </c>
    </row>
    <row r="293" spans="1:19" x14ac:dyDescent="0.35">
      <c r="A293">
        <v>291</v>
      </c>
      <c r="B293" t="s">
        <v>292</v>
      </c>
      <c r="C29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>
        <v>1001</v>
      </c>
      <c r="O293">
        <v>46.8828125</v>
      </c>
      <c r="P293" t="s">
        <v>8310</v>
      </c>
      <c r="Q293" t="s">
        <v>8315</v>
      </c>
      <c r="R293" s="12">
        <f t="shared" si="8"/>
        <v>41376.560717592591</v>
      </c>
      <c r="S293" s="12">
        <f t="shared" si="9"/>
        <v>41394.792361111111</v>
      </c>
    </row>
    <row r="294" spans="1:19" x14ac:dyDescent="0.35">
      <c r="A294">
        <v>292</v>
      </c>
      <c r="B294" t="s">
        <v>293</v>
      </c>
      <c r="C294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>
        <v>1130.1999999999971</v>
      </c>
      <c r="O294">
        <v>154.42231237322514</v>
      </c>
      <c r="P294" t="s">
        <v>8310</v>
      </c>
      <c r="Q294" t="s">
        <v>8315</v>
      </c>
      <c r="R294" s="12">
        <f t="shared" si="8"/>
        <v>40812.594895833332</v>
      </c>
      <c r="S294" s="12">
        <f t="shared" si="9"/>
        <v>40844.957638888889</v>
      </c>
    </row>
    <row r="295" spans="1:19" x14ac:dyDescent="0.35">
      <c r="A295">
        <v>293</v>
      </c>
      <c r="B295" t="s">
        <v>294</v>
      </c>
      <c r="C295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>
        <v>360</v>
      </c>
      <c r="O295">
        <v>201.22137404580153</v>
      </c>
      <c r="P295" t="s">
        <v>8310</v>
      </c>
      <c r="Q295" t="s">
        <v>8315</v>
      </c>
      <c r="R295" s="12">
        <f t="shared" si="8"/>
        <v>41719.459652777776</v>
      </c>
      <c r="S295" s="12">
        <f t="shared" si="9"/>
        <v>41749.459652777776</v>
      </c>
    </row>
    <row r="296" spans="1:19" x14ac:dyDescent="0.35">
      <c r="A296">
        <v>294</v>
      </c>
      <c r="B296" t="s">
        <v>295</v>
      </c>
      <c r="C296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>
        <v>0</v>
      </c>
      <c r="O296">
        <v>100</v>
      </c>
      <c r="P296" t="s">
        <v>8310</v>
      </c>
      <c r="Q296" t="s">
        <v>8315</v>
      </c>
      <c r="R296" s="12">
        <f t="shared" si="8"/>
        <v>40342.876087962963</v>
      </c>
      <c r="S296" s="12">
        <f t="shared" si="9"/>
        <v>40378.458333333328</v>
      </c>
    </row>
    <row r="297" spans="1:19" x14ac:dyDescent="0.35">
      <c r="A297">
        <v>295</v>
      </c>
      <c r="B297" t="s">
        <v>296</v>
      </c>
      <c r="C297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>
        <v>16554.559999999998</v>
      </c>
      <c r="O297">
        <v>100.08204511278196</v>
      </c>
      <c r="P297" t="s">
        <v>8310</v>
      </c>
      <c r="Q297" t="s">
        <v>8315</v>
      </c>
      <c r="R297" s="12">
        <f t="shared" si="8"/>
        <v>41518.796400462961</v>
      </c>
      <c r="S297" s="12">
        <f t="shared" si="9"/>
        <v>41578.791666666664</v>
      </c>
    </row>
    <row r="298" spans="1:19" x14ac:dyDescent="0.35">
      <c r="A298">
        <v>296</v>
      </c>
      <c r="B298" t="s">
        <v>297</v>
      </c>
      <c r="C298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>
        <v>4681.5499999999993</v>
      </c>
      <c r="O298">
        <v>230.08953488372092</v>
      </c>
      <c r="P298" t="s">
        <v>8310</v>
      </c>
      <c r="Q298" t="s">
        <v>8315</v>
      </c>
      <c r="R298" s="12">
        <f t="shared" si="8"/>
        <v>41134.267164351848</v>
      </c>
      <c r="S298" s="12">
        <f t="shared" si="9"/>
        <v>41159.267164351848</v>
      </c>
    </row>
    <row r="299" spans="1:19" x14ac:dyDescent="0.35">
      <c r="A299">
        <v>297</v>
      </c>
      <c r="B299" t="s">
        <v>298</v>
      </c>
      <c r="C299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>
        <v>128</v>
      </c>
      <c r="O299">
        <v>141.74647887323943</v>
      </c>
      <c r="P299" t="s">
        <v>8310</v>
      </c>
      <c r="Q299" t="s">
        <v>8315</v>
      </c>
      <c r="R299" s="12">
        <f t="shared" si="8"/>
        <v>42089.519687499997</v>
      </c>
      <c r="S299" s="12">
        <f t="shared" si="9"/>
        <v>42124.957638888889</v>
      </c>
    </row>
    <row r="300" spans="1:19" x14ac:dyDescent="0.35">
      <c r="A300">
        <v>298</v>
      </c>
      <c r="B300" t="s">
        <v>299</v>
      </c>
      <c r="C300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>
        <v>11254.839999999997</v>
      </c>
      <c r="O300">
        <v>56.344351395730705</v>
      </c>
      <c r="P300" t="s">
        <v>8310</v>
      </c>
      <c r="Q300" t="s">
        <v>8315</v>
      </c>
      <c r="R300" s="12">
        <f t="shared" si="8"/>
        <v>41709.255185185182</v>
      </c>
      <c r="S300" s="12">
        <f t="shared" si="9"/>
        <v>41768.666666666664</v>
      </c>
    </row>
    <row r="301" spans="1:19" x14ac:dyDescent="0.35">
      <c r="A301">
        <v>299</v>
      </c>
      <c r="B301" t="s">
        <v>300</v>
      </c>
      <c r="C30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>
        <v>7895.25</v>
      </c>
      <c r="O301">
        <v>73.341188524590166</v>
      </c>
      <c r="P301" t="s">
        <v>8310</v>
      </c>
      <c r="Q301" t="s">
        <v>8315</v>
      </c>
      <c r="R301" s="12">
        <f t="shared" si="8"/>
        <v>40469.016898148147</v>
      </c>
      <c r="S301" s="12">
        <f t="shared" si="9"/>
        <v>40499.058564814812</v>
      </c>
    </row>
    <row r="302" spans="1:19" x14ac:dyDescent="0.35">
      <c r="A302">
        <v>300</v>
      </c>
      <c r="B302" t="s">
        <v>301</v>
      </c>
      <c r="C302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>
        <v>430.65999999999985</v>
      </c>
      <c r="O302">
        <v>85.337785234899329</v>
      </c>
      <c r="P302" t="s">
        <v>8310</v>
      </c>
      <c r="Q302" t="s">
        <v>8315</v>
      </c>
      <c r="R302" s="12">
        <f t="shared" si="8"/>
        <v>40626.751597222217</v>
      </c>
      <c r="S302" s="12">
        <f t="shared" si="9"/>
        <v>40657.751597222217</v>
      </c>
    </row>
    <row r="303" spans="1:19" x14ac:dyDescent="0.35">
      <c r="A303">
        <v>301</v>
      </c>
      <c r="B303" t="s">
        <v>302</v>
      </c>
      <c r="C30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>
        <v>2435.5499999999993</v>
      </c>
      <c r="O303">
        <v>61.496215139442228</v>
      </c>
      <c r="P303" t="s">
        <v>8310</v>
      </c>
      <c r="Q303" t="s">
        <v>8315</v>
      </c>
      <c r="R303" s="12">
        <f t="shared" si="8"/>
        <v>41312.529340277775</v>
      </c>
      <c r="S303" s="12">
        <f t="shared" si="9"/>
        <v>41352.487673611111</v>
      </c>
    </row>
    <row r="304" spans="1:19" x14ac:dyDescent="0.35">
      <c r="A304">
        <v>302</v>
      </c>
      <c r="B304" t="s">
        <v>303</v>
      </c>
      <c r="C304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>
        <v>46</v>
      </c>
      <c r="O304">
        <v>93.018518518518519</v>
      </c>
      <c r="P304" t="s">
        <v>8310</v>
      </c>
      <c r="Q304" t="s">
        <v>8315</v>
      </c>
      <c r="R304" s="12">
        <f t="shared" si="8"/>
        <v>40933.648587962962</v>
      </c>
      <c r="S304" s="12">
        <f t="shared" si="9"/>
        <v>40963.648587962962</v>
      </c>
    </row>
    <row r="305" spans="1:19" x14ac:dyDescent="0.35">
      <c r="A305">
        <v>303</v>
      </c>
      <c r="B305" t="s">
        <v>304</v>
      </c>
      <c r="C305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>
        <v>1124</v>
      </c>
      <c r="O305">
        <v>50.292682926829265</v>
      </c>
      <c r="P305" t="s">
        <v>8310</v>
      </c>
      <c r="Q305" t="s">
        <v>8315</v>
      </c>
      <c r="R305" s="12">
        <f t="shared" si="8"/>
        <v>41031.862800925919</v>
      </c>
      <c r="S305" s="12">
        <f t="shared" si="9"/>
        <v>41061.862800925919</v>
      </c>
    </row>
    <row r="306" spans="1:19" x14ac:dyDescent="0.35">
      <c r="A306">
        <v>304</v>
      </c>
      <c r="B306" t="s">
        <v>305</v>
      </c>
      <c r="C306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>
        <v>4476</v>
      </c>
      <c r="O306">
        <v>106.43243243243244</v>
      </c>
      <c r="P306" t="s">
        <v>8310</v>
      </c>
      <c r="Q306" t="s">
        <v>8315</v>
      </c>
      <c r="R306" s="12">
        <f t="shared" si="8"/>
        <v>41113.88653935185</v>
      </c>
      <c r="S306" s="12">
        <f t="shared" si="9"/>
        <v>41152.875</v>
      </c>
    </row>
    <row r="307" spans="1:19" x14ac:dyDescent="0.35">
      <c r="A307">
        <v>305</v>
      </c>
      <c r="B307" t="s">
        <v>306</v>
      </c>
      <c r="C307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>
        <v>2275</v>
      </c>
      <c r="O307">
        <v>51.719576719576722</v>
      </c>
      <c r="P307" t="s">
        <v>8310</v>
      </c>
      <c r="Q307" t="s">
        <v>8315</v>
      </c>
      <c r="R307" s="12">
        <f t="shared" si="8"/>
        <v>40948.421863425923</v>
      </c>
      <c r="S307" s="12">
        <f t="shared" si="9"/>
        <v>40978.421863425923</v>
      </c>
    </row>
    <row r="308" spans="1:19" x14ac:dyDescent="0.35">
      <c r="A308">
        <v>306</v>
      </c>
      <c r="B308" t="s">
        <v>307</v>
      </c>
      <c r="C308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>
        <v>1929</v>
      </c>
      <c r="O308">
        <v>36.612499999999997</v>
      </c>
      <c r="P308" t="s">
        <v>8310</v>
      </c>
      <c r="Q308" t="s">
        <v>8315</v>
      </c>
      <c r="R308" s="12">
        <f t="shared" si="8"/>
        <v>41333.628854166665</v>
      </c>
      <c r="S308" s="12">
        <f t="shared" si="9"/>
        <v>41353.587187499994</v>
      </c>
    </row>
    <row r="309" spans="1:19" x14ac:dyDescent="0.35">
      <c r="A309">
        <v>307</v>
      </c>
      <c r="B309" t="s">
        <v>308</v>
      </c>
      <c r="C309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>
        <v>2490</v>
      </c>
      <c r="O309">
        <v>42.517361111111114</v>
      </c>
      <c r="P309" t="s">
        <v>8310</v>
      </c>
      <c r="Q309" t="s">
        <v>8315</v>
      </c>
      <c r="R309" s="12">
        <f t="shared" si="8"/>
        <v>41282.736122685186</v>
      </c>
      <c r="S309" s="12">
        <f t="shared" si="9"/>
        <v>41312.736122685186</v>
      </c>
    </row>
    <row r="310" spans="1:19" x14ac:dyDescent="0.35">
      <c r="A310">
        <v>308</v>
      </c>
      <c r="B310" t="s">
        <v>309</v>
      </c>
      <c r="C310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>
        <v>668</v>
      </c>
      <c r="O310">
        <v>62.712871287128714</v>
      </c>
      <c r="P310" t="s">
        <v>8310</v>
      </c>
      <c r="Q310" t="s">
        <v>8315</v>
      </c>
      <c r="R310" s="12">
        <f t="shared" si="8"/>
        <v>40567.486226851848</v>
      </c>
      <c r="S310" s="12">
        <f t="shared" si="9"/>
        <v>40612.486226851848</v>
      </c>
    </row>
    <row r="311" spans="1:19" x14ac:dyDescent="0.35">
      <c r="A311">
        <v>309</v>
      </c>
      <c r="B311" t="s">
        <v>310</v>
      </c>
      <c r="C31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>
        <v>3410</v>
      </c>
      <c r="O311">
        <v>89.957983193277315</v>
      </c>
      <c r="P311" t="s">
        <v>8310</v>
      </c>
      <c r="Q311" t="s">
        <v>8315</v>
      </c>
      <c r="R311" s="12">
        <f t="shared" si="8"/>
        <v>41134.543217592589</v>
      </c>
      <c r="S311" s="12">
        <f t="shared" si="9"/>
        <v>41155.543217592589</v>
      </c>
    </row>
    <row r="312" spans="1:19" x14ac:dyDescent="0.35">
      <c r="A312">
        <v>310</v>
      </c>
      <c r="B312" t="s">
        <v>311</v>
      </c>
      <c r="C312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>
        <v>41.289999999999964</v>
      </c>
      <c r="O312">
        <v>28.924722222222222</v>
      </c>
      <c r="P312" t="s">
        <v>8310</v>
      </c>
      <c r="Q312" t="s">
        <v>8315</v>
      </c>
      <c r="R312" s="12">
        <f t="shared" si="8"/>
        <v>40820.974803240737</v>
      </c>
      <c r="S312" s="12">
        <f t="shared" si="9"/>
        <v>40835.875</v>
      </c>
    </row>
    <row r="313" spans="1:19" x14ac:dyDescent="0.35">
      <c r="A313">
        <v>311</v>
      </c>
      <c r="B313" t="s">
        <v>312</v>
      </c>
      <c r="C31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>
        <v>820.33000000000175</v>
      </c>
      <c r="O313">
        <v>138.8022</v>
      </c>
      <c r="P313" t="s">
        <v>8310</v>
      </c>
      <c r="Q313" t="s">
        <v>8315</v>
      </c>
      <c r="R313" s="12">
        <f t="shared" si="8"/>
        <v>40868.011481481481</v>
      </c>
      <c r="S313" s="12">
        <f t="shared" si="9"/>
        <v>40909.124305555553</v>
      </c>
    </row>
    <row r="314" spans="1:19" x14ac:dyDescent="0.35">
      <c r="A314">
        <v>312</v>
      </c>
      <c r="B314" t="s">
        <v>313</v>
      </c>
      <c r="C314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>
        <v>950</v>
      </c>
      <c r="O314">
        <v>61.301369863013697</v>
      </c>
      <c r="P314" t="s">
        <v>8310</v>
      </c>
      <c r="Q314" t="s">
        <v>8315</v>
      </c>
      <c r="R314" s="12">
        <f t="shared" si="8"/>
        <v>41348.669351851851</v>
      </c>
      <c r="S314" s="12">
        <f t="shared" si="9"/>
        <v>41378.669351851851</v>
      </c>
    </row>
    <row r="315" spans="1:19" x14ac:dyDescent="0.35">
      <c r="A315">
        <v>313</v>
      </c>
      <c r="B315" t="s">
        <v>314</v>
      </c>
      <c r="C315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>
        <v>805</v>
      </c>
      <c r="O315">
        <v>80.202702702702709</v>
      </c>
      <c r="P315" t="s">
        <v>8310</v>
      </c>
      <c r="Q315" t="s">
        <v>8315</v>
      </c>
      <c r="R315" s="12">
        <f t="shared" si="8"/>
        <v>40357.019606481481</v>
      </c>
      <c r="S315" s="12">
        <f t="shared" si="9"/>
        <v>40401.457638888889</v>
      </c>
    </row>
    <row r="316" spans="1:19" x14ac:dyDescent="0.35">
      <c r="A316">
        <v>314</v>
      </c>
      <c r="B316" t="s">
        <v>315</v>
      </c>
      <c r="C316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>
        <v>2851.5</v>
      </c>
      <c r="O316">
        <v>32.095833333333331</v>
      </c>
      <c r="P316" t="s">
        <v>8310</v>
      </c>
      <c r="Q316" t="s">
        <v>8315</v>
      </c>
      <c r="R316" s="12">
        <f t="shared" si="8"/>
        <v>41304.624861111108</v>
      </c>
      <c r="S316" s="12">
        <f t="shared" si="9"/>
        <v>41334.624861111108</v>
      </c>
    </row>
    <row r="317" spans="1:19" x14ac:dyDescent="0.35">
      <c r="A317">
        <v>315</v>
      </c>
      <c r="B317" t="s">
        <v>316</v>
      </c>
      <c r="C317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>
        <v>312</v>
      </c>
      <c r="O317">
        <v>200.88888888888889</v>
      </c>
      <c r="P317" t="s">
        <v>8310</v>
      </c>
      <c r="Q317" t="s">
        <v>8315</v>
      </c>
      <c r="R317" s="12">
        <f t="shared" si="8"/>
        <v>41113.564050925925</v>
      </c>
      <c r="S317" s="12">
        <f t="shared" si="9"/>
        <v>41143.564050925925</v>
      </c>
    </row>
    <row r="318" spans="1:19" x14ac:dyDescent="0.35">
      <c r="A318">
        <v>316</v>
      </c>
      <c r="B318" t="s">
        <v>317</v>
      </c>
      <c r="C318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>
        <v>2066</v>
      </c>
      <c r="O318">
        <v>108.01265822784811</v>
      </c>
      <c r="P318" t="s">
        <v>8310</v>
      </c>
      <c r="Q318" t="s">
        <v>8315</v>
      </c>
      <c r="R318" s="12">
        <f t="shared" si="8"/>
        <v>41950.715243055551</v>
      </c>
      <c r="S318" s="12">
        <f t="shared" si="9"/>
        <v>41983.999305555553</v>
      </c>
    </row>
    <row r="319" spans="1:19" x14ac:dyDescent="0.35">
      <c r="A319">
        <v>317</v>
      </c>
      <c r="B319" t="s">
        <v>318</v>
      </c>
      <c r="C319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>
        <v>241</v>
      </c>
      <c r="O319">
        <v>95.699367088607602</v>
      </c>
      <c r="P319" t="s">
        <v>8310</v>
      </c>
      <c r="Q319" t="s">
        <v>8315</v>
      </c>
      <c r="R319" s="12">
        <f t="shared" si="8"/>
        <v>41589.468553240738</v>
      </c>
      <c r="S319" s="12">
        <f t="shared" si="9"/>
        <v>41619.468553240738</v>
      </c>
    </row>
    <row r="320" spans="1:19" x14ac:dyDescent="0.35">
      <c r="A320">
        <v>318</v>
      </c>
      <c r="B320" t="s">
        <v>319</v>
      </c>
      <c r="C320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>
        <v>9166</v>
      </c>
      <c r="O320">
        <v>49.880281690140848</v>
      </c>
      <c r="P320" t="s">
        <v>8310</v>
      </c>
      <c r="Q320" t="s">
        <v>8315</v>
      </c>
      <c r="R320" s="12">
        <f t="shared" si="8"/>
        <v>41329.830451388887</v>
      </c>
      <c r="S320" s="12">
        <f t="shared" si="9"/>
        <v>41359.788784722223</v>
      </c>
    </row>
    <row r="321" spans="1:19" x14ac:dyDescent="0.35">
      <c r="A321">
        <v>319</v>
      </c>
      <c r="B321" t="s">
        <v>320</v>
      </c>
      <c r="C32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>
        <v>634</v>
      </c>
      <c r="O321">
        <v>110.47058823529412</v>
      </c>
      <c r="P321" t="s">
        <v>8310</v>
      </c>
      <c r="Q321" t="s">
        <v>8315</v>
      </c>
      <c r="R321" s="12">
        <f t="shared" si="8"/>
        <v>40123.629965277774</v>
      </c>
      <c r="S321" s="12">
        <f t="shared" si="9"/>
        <v>40211.124305555553</v>
      </c>
    </row>
    <row r="322" spans="1:19" x14ac:dyDescent="0.35">
      <c r="A322">
        <v>320</v>
      </c>
      <c r="B322" t="s">
        <v>321</v>
      </c>
      <c r="C322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>
        <v>1316</v>
      </c>
      <c r="O322">
        <v>134.91139240506328</v>
      </c>
      <c r="P322" t="s">
        <v>8310</v>
      </c>
      <c r="Q322" t="s">
        <v>8315</v>
      </c>
      <c r="R322" s="12">
        <f t="shared" si="8"/>
        <v>42331.34297453703</v>
      </c>
      <c r="S322" s="12">
        <f t="shared" si="9"/>
        <v>42360.749999999993</v>
      </c>
    </row>
    <row r="323" spans="1:19" x14ac:dyDescent="0.35">
      <c r="A323">
        <v>321</v>
      </c>
      <c r="B323" t="s">
        <v>322</v>
      </c>
      <c r="C32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>
        <v>932</v>
      </c>
      <c r="O323">
        <v>106.62314540059347</v>
      </c>
      <c r="P323" t="s">
        <v>8310</v>
      </c>
      <c r="Q323" t="s">
        <v>8315</v>
      </c>
      <c r="R323" s="12">
        <f t="shared" ref="R323:R386" si="10">(J323/86400)+25569+(-5/24)</f>
        <v>42647.238263888888</v>
      </c>
      <c r="S323" s="12">
        <f t="shared" ref="S323:S386" si="11">(I323/86400)+25569+(-5/24)</f>
        <v>42682.279930555553</v>
      </c>
    </row>
    <row r="324" spans="1:19" x14ac:dyDescent="0.35">
      <c r="A324">
        <v>322</v>
      </c>
      <c r="B324" t="s">
        <v>323</v>
      </c>
      <c r="C324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>
        <v>1978</v>
      </c>
      <c r="O324">
        <v>145.04301075268816</v>
      </c>
      <c r="P324" t="s">
        <v>8310</v>
      </c>
      <c r="Q324" t="s">
        <v>8315</v>
      </c>
      <c r="R324" s="12">
        <f t="shared" si="10"/>
        <v>42473.361666666664</v>
      </c>
      <c r="S324" s="12">
        <f t="shared" si="11"/>
        <v>42503.361666666664</v>
      </c>
    </row>
    <row r="325" spans="1:19" x14ac:dyDescent="0.35">
      <c r="A325">
        <v>323</v>
      </c>
      <c r="B325" t="s">
        <v>324</v>
      </c>
      <c r="C325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>
        <v>1246</v>
      </c>
      <c r="O325">
        <v>114.58620689655173</v>
      </c>
      <c r="P325" t="s">
        <v>8310</v>
      </c>
      <c r="Q325" t="s">
        <v>8315</v>
      </c>
      <c r="R325" s="12">
        <f t="shared" si="10"/>
        <v>42697.113032407404</v>
      </c>
      <c r="S325" s="12">
        <f t="shared" si="11"/>
        <v>42725.124305555553</v>
      </c>
    </row>
    <row r="326" spans="1:19" x14ac:dyDescent="0.35">
      <c r="A326">
        <v>324</v>
      </c>
      <c r="B326" t="s">
        <v>325</v>
      </c>
      <c r="C326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>
        <v>136</v>
      </c>
      <c r="O326">
        <v>105.3170731707317</v>
      </c>
      <c r="P326" t="s">
        <v>8310</v>
      </c>
      <c r="Q326" t="s">
        <v>8315</v>
      </c>
      <c r="R326" s="12">
        <f t="shared" si="10"/>
        <v>42184.417916666665</v>
      </c>
      <c r="S326" s="12">
        <f t="shared" si="11"/>
        <v>42217.417916666665</v>
      </c>
    </row>
    <row r="327" spans="1:19" x14ac:dyDescent="0.35">
      <c r="A327">
        <v>325</v>
      </c>
      <c r="B327" t="s">
        <v>326</v>
      </c>
      <c r="C327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>
        <v>2198</v>
      </c>
      <c r="O327">
        <v>70.921195652173907</v>
      </c>
      <c r="P327" t="s">
        <v>8310</v>
      </c>
      <c r="Q327" t="s">
        <v>8315</v>
      </c>
      <c r="R327" s="12">
        <f t="shared" si="10"/>
        <v>42688.979548611103</v>
      </c>
      <c r="S327" s="12">
        <f t="shared" si="11"/>
        <v>42723.979548611103</v>
      </c>
    </row>
    <row r="328" spans="1:19" x14ac:dyDescent="0.35">
      <c r="A328">
        <v>326</v>
      </c>
      <c r="B328" t="s">
        <v>327</v>
      </c>
      <c r="C328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>
        <v>19394.600000000006</v>
      </c>
      <c r="O328">
        <v>147.17167680278018</v>
      </c>
      <c r="P328" t="s">
        <v>8310</v>
      </c>
      <c r="Q328" t="s">
        <v>8315</v>
      </c>
      <c r="R328" s="12">
        <f t="shared" si="10"/>
        <v>42775.106550925928</v>
      </c>
      <c r="S328" s="12">
        <f t="shared" si="11"/>
        <v>42808.747916666667</v>
      </c>
    </row>
    <row r="329" spans="1:19" x14ac:dyDescent="0.35">
      <c r="A329">
        <v>327</v>
      </c>
      <c r="B329" t="s">
        <v>328</v>
      </c>
      <c r="C329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>
        <v>1456</v>
      </c>
      <c r="O329">
        <v>160.47058823529412</v>
      </c>
      <c r="P329" t="s">
        <v>8310</v>
      </c>
      <c r="Q329" t="s">
        <v>8315</v>
      </c>
      <c r="R329" s="12">
        <f t="shared" si="10"/>
        <v>42058.026956018519</v>
      </c>
      <c r="S329" s="12">
        <f t="shared" si="11"/>
        <v>42085.124999999993</v>
      </c>
    </row>
    <row r="330" spans="1:19" x14ac:dyDescent="0.35">
      <c r="A330">
        <v>328</v>
      </c>
      <c r="B330" t="s">
        <v>329</v>
      </c>
      <c r="C330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>
        <v>2710.8000000000029</v>
      </c>
      <c r="O330">
        <v>156.04578313253012</v>
      </c>
      <c r="P330" t="s">
        <v>8310</v>
      </c>
      <c r="Q330" t="s">
        <v>8315</v>
      </c>
      <c r="R330" s="12">
        <f t="shared" si="10"/>
        <v>42278.738287037035</v>
      </c>
      <c r="S330" s="12">
        <f t="shared" si="11"/>
        <v>42308.958333333336</v>
      </c>
    </row>
    <row r="331" spans="1:19" x14ac:dyDescent="0.35">
      <c r="A331">
        <v>329</v>
      </c>
      <c r="B331" t="s">
        <v>330</v>
      </c>
      <c r="C33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>
        <v>550</v>
      </c>
      <c r="O331">
        <v>63.17365269461078</v>
      </c>
      <c r="P331" t="s">
        <v>8310</v>
      </c>
      <c r="Q331" t="s">
        <v>8315</v>
      </c>
      <c r="R331" s="12">
        <f t="shared" si="10"/>
        <v>42291.258414351854</v>
      </c>
      <c r="S331" s="12">
        <f t="shared" si="11"/>
        <v>42314.958333333336</v>
      </c>
    </row>
    <row r="332" spans="1:19" x14ac:dyDescent="0.35">
      <c r="A332">
        <v>330</v>
      </c>
      <c r="B332" t="s">
        <v>331</v>
      </c>
      <c r="C332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>
        <v>640</v>
      </c>
      <c r="O332">
        <v>104.82352941176471</v>
      </c>
      <c r="P332" t="s">
        <v>8310</v>
      </c>
      <c r="Q332" t="s">
        <v>8315</v>
      </c>
      <c r="R332" s="12">
        <f t="shared" si="10"/>
        <v>41379.307442129626</v>
      </c>
      <c r="S332" s="12">
        <f t="shared" si="11"/>
        <v>41410.957638888889</v>
      </c>
    </row>
    <row r="333" spans="1:19" x14ac:dyDescent="0.35">
      <c r="A333">
        <v>331</v>
      </c>
      <c r="B333" t="s">
        <v>332</v>
      </c>
      <c r="C33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>
        <v>2642</v>
      </c>
      <c r="O333">
        <v>97.356164383561648</v>
      </c>
      <c r="P333" t="s">
        <v>8310</v>
      </c>
      <c r="Q333" t="s">
        <v>8315</v>
      </c>
      <c r="R333" s="12">
        <f t="shared" si="10"/>
        <v>42507.373078703698</v>
      </c>
      <c r="S333" s="12">
        <f t="shared" si="11"/>
        <v>42538.373078703698</v>
      </c>
    </row>
    <row r="334" spans="1:19" x14ac:dyDescent="0.35">
      <c r="A334">
        <v>332</v>
      </c>
      <c r="B334" t="s">
        <v>333</v>
      </c>
      <c r="C334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>
        <v>13015</v>
      </c>
      <c r="O334">
        <v>203.63063063063063</v>
      </c>
      <c r="P334" t="s">
        <v>8310</v>
      </c>
      <c r="Q334" t="s">
        <v>8315</v>
      </c>
      <c r="R334" s="12">
        <f t="shared" si="10"/>
        <v>42263.471956018511</v>
      </c>
      <c r="S334" s="12">
        <f t="shared" si="11"/>
        <v>42305.124999999993</v>
      </c>
    </row>
    <row r="335" spans="1:19" x14ac:dyDescent="0.35">
      <c r="A335">
        <v>333</v>
      </c>
      <c r="B335" t="s">
        <v>334</v>
      </c>
      <c r="C335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>
        <v>10091</v>
      </c>
      <c r="O335">
        <v>188.31203007518798</v>
      </c>
      <c r="P335" t="s">
        <v>8310</v>
      </c>
      <c r="Q335" t="s">
        <v>8315</v>
      </c>
      <c r="R335" s="12">
        <f t="shared" si="10"/>
        <v>42437.428136574068</v>
      </c>
      <c r="S335" s="12">
        <f t="shared" si="11"/>
        <v>42467.386469907404</v>
      </c>
    </row>
    <row r="336" spans="1:19" x14ac:dyDescent="0.35">
      <c r="A336">
        <v>334</v>
      </c>
      <c r="B336" t="s">
        <v>335</v>
      </c>
      <c r="C336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>
        <v>119</v>
      </c>
      <c r="O336">
        <v>146.65217391304347</v>
      </c>
      <c r="P336" t="s">
        <v>8310</v>
      </c>
      <c r="Q336" t="s">
        <v>8315</v>
      </c>
      <c r="R336" s="12">
        <f t="shared" si="10"/>
        <v>42101.474039351851</v>
      </c>
      <c r="S336" s="12">
        <f t="shared" si="11"/>
        <v>42139.583333333336</v>
      </c>
    </row>
    <row r="337" spans="1:19" x14ac:dyDescent="0.35">
      <c r="A337">
        <v>335</v>
      </c>
      <c r="B337" t="s">
        <v>336</v>
      </c>
      <c r="C337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>
        <v>235</v>
      </c>
      <c r="O337">
        <v>109.1875</v>
      </c>
      <c r="P337" t="s">
        <v>8310</v>
      </c>
      <c r="Q337" t="s">
        <v>8315</v>
      </c>
      <c r="R337" s="12">
        <f t="shared" si="10"/>
        <v>42101.529108796291</v>
      </c>
      <c r="S337" s="12">
        <f t="shared" si="11"/>
        <v>42132.708333333336</v>
      </c>
    </row>
    <row r="338" spans="1:19" x14ac:dyDescent="0.35">
      <c r="A338">
        <v>336</v>
      </c>
      <c r="B338" t="s">
        <v>337</v>
      </c>
      <c r="C338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>
        <v>4209.7799999999988</v>
      </c>
      <c r="O338">
        <v>59.249046653144013</v>
      </c>
      <c r="P338" t="s">
        <v>8310</v>
      </c>
      <c r="Q338" t="s">
        <v>8315</v>
      </c>
      <c r="R338" s="12">
        <f t="shared" si="10"/>
        <v>42291.387939814813</v>
      </c>
      <c r="S338" s="12">
        <f t="shared" si="11"/>
        <v>42321.429606481477</v>
      </c>
    </row>
    <row r="339" spans="1:19" x14ac:dyDescent="0.35">
      <c r="A339">
        <v>337</v>
      </c>
      <c r="B339" t="s">
        <v>338</v>
      </c>
      <c r="C339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>
        <v>35.050000000000182</v>
      </c>
      <c r="O339">
        <v>97.904838709677421</v>
      </c>
      <c r="P339" t="s">
        <v>8310</v>
      </c>
      <c r="Q339" t="s">
        <v>8315</v>
      </c>
      <c r="R339" s="12">
        <f t="shared" si="10"/>
        <v>42046.920231481483</v>
      </c>
      <c r="S339" s="12">
        <f t="shared" si="11"/>
        <v>42076.878564814811</v>
      </c>
    </row>
    <row r="340" spans="1:19" x14ac:dyDescent="0.35">
      <c r="A340">
        <v>338</v>
      </c>
      <c r="B340" t="s">
        <v>339</v>
      </c>
      <c r="C340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>
        <v>1520.0400000000009</v>
      </c>
      <c r="O340">
        <v>70.000169491525426</v>
      </c>
      <c r="P340" t="s">
        <v>8310</v>
      </c>
      <c r="Q340" t="s">
        <v>8315</v>
      </c>
      <c r="R340" s="12">
        <f t="shared" si="10"/>
        <v>42559.547337962962</v>
      </c>
      <c r="S340" s="12">
        <f t="shared" si="11"/>
        <v>42615.833333333336</v>
      </c>
    </row>
    <row r="341" spans="1:19" x14ac:dyDescent="0.35">
      <c r="A341">
        <v>339</v>
      </c>
      <c r="B341" t="s">
        <v>340</v>
      </c>
      <c r="C34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>
        <v>485</v>
      </c>
      <c r="O341">
        <v>72.865168539325836</v>
      </c>
      <c r="P341" t="s">
        <v>8310</v>
      </c>
      <c r="Q341" t="s">
        <v>8315</v>
      </c>
      <c r="R341" s="12">
        <f t="shared" si="10"/>
        <v>42093.551712962959</v>
      </c>
      <c r="S341" s="12">
        <f t="shared" si="11"/>
        <v>42123.551712962959</v>
      </c>
    </row>
    <row r="342" spans="1:19" x14ac:dyDescent="0.35">
      <c r="A342">
        <v>340</v>
      </c>
      <c r="B342" t="s">
        <v>341</v>
      </c>
      <c r="C342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>
        <v>8758</v>
      </c>
      <c r="O342">
        <v>146.34782608695653</v>
      </c>
      <c r="P342" t="s">
        <v>8310</v>
      </c>
      <c r="Q342" t="s">
        <v>8315</v>
      </c>
      <c r="R342" s="12">
        <f t="shared" si="10"/>
        <v>42772.460729166669</v>
      </c>
      <c r="S342" s="12">
        <f t="shared" si="11"/>
        <v>42802.666666666664</v>
      </c>
    </row>
    <row r="343" spans="1:19" x14ac:dyDescent="0.35">
      <c r="A343">
        <v>341</v>
      </c>
      <c r="B343" t="s">
        <v>342</v>
      </c>
      <c r="C34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>
        <v>235</v>
      </c>
      <c r="O343">
        <v>67.909090909090907</v>
      </c>
      <c r="P343" t="s">
        <v>8310</v>
      </c>
      <c r="Q343" t="s">
        <v>8315</v>
      </c>
      <c r="R343" s="12">
        <f t="shared" si="10"/>
        <v>41894.671273148146</v>
      </c>
      <c r="S343" s="12">
        <f t="shared" si="11"/>
        <v>41912.957638888889</v>
      </c>
    </row>
    <row r="344" spans="1:19" x14ac:dyDescent="0.35">
      <c r="A344">
        <v>342</v>
      </c>
      <c r="B344" t="s">
        <v>343</v>
      </c>
      <c r="C344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>
        <v>201.5199999999968</v>
      </c>
      <c r="O344">
        <v>169.85083076923075</v>
      </c>
      <c r="P344" t="s">
        <v>8310</v>
      </c>
      <c r="Q344" t="s">
        <v>8315</v>
      </c>
      <c r="R344" s="12">
        <f t="shared" si="10"/>
        <v>42459.572511574072</v>
      </c>
      <c r="S344" s="12">
        <f t="shared" si="11"/>
        <v>42489.572511574072</v>
      </c>
    </row>
    <row r="345" spans="1:19" x14ac:dyDescent="0.35">
      <c r="A345">
        <v>343</v>
      </c>
      <c r="B345" t="s">
        <v>344</v>
      </c>
      <c r="C345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>
        <v>608.59000000000015</v>
      </c>
      <c r="O345">
        <v>58.413339694656486</v>
      </c>
      <c r="P345" t="s">
        <v>8310</v>
      </c>
      <c r="Q345" t="s">
        <v>8315</v>
      </c>
      <c r="R345" s="12">
        <f t="shared" si="10"/>
        <v>41926.529456018514</v>
      </c>
      <c r="S345" s="12">
        <f t="shared" si="11"/>
        <v>41956.916666666664</v>
      </c>
    </row>
    <row r="346" spans="1:19" x14ac:dyDescent="0.35">
      <c r="A346">
        <v>344</v>
      </c>
      <c r="B346" t="s">
        <v>345</v>
      </c>
      <c r="C346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>
        <v>698</v>
      </c>
      <c r="O346">
        <v>119.99298245614035</v>
      </c>
      <c r="P346" t="s">
        <v>8310</v>
      </c>
      <c r="Q346" t="s">
        <v>8315</v>
      </c>
      <c r="R346" s="12">
        <f t="shared" si="10"/>
        <v>42111.762662037036</v>
      </c>
      <c r="S346" s="12">
        <f t="shared" si="11"/>
        <v>42155.888888888883</v>
      </c>
    </row>
    <row r="347" spans="1:19" x14ac:dyDescent="0.35">
      <c r="A347">
        <v>345</v>
      </c>
      <c r="B347" t="s">
        <v>346</v>
      </c>
      <c r="C347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>
        <v>3375</v>
      </c>
      <c r="O347">
        <v>99.860335195530723</v>
      </c>
      <c r="P347" t="s">
        <v>8310</v>
      </c>
      <c r="Q347" t="s">
        <v>8315</v>
      </c>
      <c r="R347" s="12">
        <f t="shared" si="10"/>
        <v>42114.735995370364</v>
      </c>
      <c r="S347" s="12">
        <f t="shared" si="11"/>
        <v>42144.735995370364</v>
      </c>
    </row>
    <row r="348" spans="1:19" x14ac:dyDescent="0.35">
      <c r="A348">
        <v>346</v>
      </c>
      <c r="B348" t="s">
        <v>347</v>
      </c>
      <c r="C348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>
        <v>7028.880000000001</v>
      </c>
      <c r="O348">
        <v>90.579148936170213</v>
      </c>
      <c r="P348" t="s">
        <v>8310</v>
      </c>
      <c r="Q348" t="s">
        <v>8315</v>
      </c>
      <c r="R348" s="12">
        <f t="shared" si="10"/>
        <v>42261.291909722218</v>
      </c>
      <c r="S348" s="12">
        <f t="shared" si="11"/>
        <v>42291.291909722218</v>
      </c>
    </row>
    <row r="349" spans="1:19" x14ac:dyDescent="0.35">
      <c r="A349">
        <v>347</v>
      </c>
      <c r="B349" t="s">
        <v>348</v>
      </c>
      <c r="C349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>
        <v>4636.1999999999971</v>
      </c>
      <c r="O349">
        <v>117.77361477572559</v>
      </c>
      <c r="P349" t="s">
        <v>8310</v>
      </c>
      <c r="Q349" t="s">
        <v>8315</v>
      </c>
      <c r="R349" s="12">
        <f t="shared" si="10"/>
        <v>42292.287141203698</v>
      </c>
      <c r="S349" s="12">
        <f t="shared" si="11"/>
        <v>42322.32880787037</v>
      </c>
    </row>
    <row r="350" spans="1:19" x14ac:dyDescent="0.35">
      <c r="A350">
        <v>348</v>
      </c>
      <c r="B350" t="s">
        <v>349</v>
      </c>
      <c r="C350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>
        <v>300</v>
      </c>
      <c r="O350">
        <v>86.554621848739501</v>
      </c>
      <c r="P350" t="s">
        <v>8310</v>
      </c>
      <c r="Q350" t="s">
        <v>8315</v>
      </c>
      <c r="R350" s="12">
        <f t="shared" si="10"/>
        <v>42207.378657407404</v>
      </c>
      <c r="S350" s="12">
        <f t="shared" si="11"/>
        <v>42237.378657407404</v>
      </c>
    </row>
    <row r="351" spans="1:19" x14ac:dyDescent="0.35">
      <c r="A351">
        <v>349</v>
      </c>
      <c r="B351" t="s">
        <v>350</v>
      </c>
      <c r="C35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>
        <v>747.18000000000029</v>
      </c>
      <c r="O351">
        <v>71.899281437125751</v>
      </c>
      <c r="P351" t="s">
        <v>8310</v>
      </c>
      <c r="Q351" t="s">
        <v>8315</v>
      </c>
      <c r="R351" s="12">
        <f t="shared" si="10"/>
        <v>42760.290601851848</v>
      </c>
      <c r="S351" s="12">
        <f t="shared" si="11"/>
        <v>42790.290601851848</v>
      </c>
    </row>
    <row r="352" spans="1:19" x14ac:dyDescent="0.35">
      <c r="A352">
        <v>350</v>
      </c>
      <c r="B352" t="s">
        <v>351</v>
      </c>
      <c r="C352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>
        <v>3690</v>
      </c>
      <c r="O352">
        <v>129.81900452488688</v>
      </c>
      <c r="P352" t="s">
        <v>8310</v>
      </c>
      <c r="Q352" t="s">
        <v>8315</v>
      </c>
      <c r="R352" s="12">
        <f t="shared" si="10"/>
        <v>42585.857743055552</v>
      </c>
      <c r="S352" s="12">
        <f t="shared" si="11"/>
        <v>42623.957638888889</v>
      </c>
    </row>
    <row r="353" spans="1:19" x14ac:dyDescent="0.35">
      <c r="A353">
        <v>351</v>
      </c>
      <c r="B353" t="s">
        <v>352</v>
      </c>
      <c r="C35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>
        <v>9296</v>
      </c>
      <c r="O353">
        <v>44.912863070539416</v>
      </c>
      <c r="P353" t="s">
        <v>8310</v>
      </c>
      <c r="Q353" t="s">
        <v>8315</v>
      </c>
      <c r="R353" s="12">
        <f t="shared" si="10"/>
        <v>42427.75641203703</v>
      </c>
      <c r="S353" s="12">
        <f t="shared" si="11"/>
        <v>42467.714745370373</v>
      </c>
    </row>
    <row r="354" spans="1:19" x14ac:dyDescent="0.35">
      <c r="A354">
        <v>352</v>
      </c>
      <c r="B354" t="s">
        <v>353</v>
      </c>
      <c r="C354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>
        <v>1656</v>
      </c>
      <c r="O354">
        <v>40.755244755244753</v>
      </c>
      <c r="P354" t="s">
        <v>8310</v>
      </c>
      <c r="Q354" t="s">
        <v>8315</v>
      </c>
      <c r="R354" s="12">
        <f t="shared" si="10"/>
        <v>41889.959120370368</v>
      </c>
      <c r="S354" s="12">
        <f t="shared" si="11"/>
        <v>41919.959120370368</v>
      </c>
    </row>
    <row r="355" spans="1:19" x14ac:dyDescent="0.35">
      <c r="A355">
        <v>353</v>
      </c>
      <c r="B355" t="s">
        <v>354</v>
      </c>
      <c r="C355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>
        <v>5035.18</v>
      </c>
      <c r="O355">
        <v>103.52394779771615</v>
      </c>
      <c r="P355" t="s">
        <v>8310</v>
      </c>
      <c r="Q355" t="s">
        <v>8315</v>
      </c>
      <c r="R355" s="12">
        <f t="shared" si="10"/>
        <v>42297.583553240744</v>
      </c>
      <c r="S355" s="12">
        <f t="shared" si="11"/>
        <v>42327.625219907401</v>
      </c>
    </row>
    <row r="356" spans="1:19" x14ac:dyDescent="0.35">
      <c r="A356">
        <v>354</v>
      </c>
      <c r="B356" t="s">
        <v>355</v>
      </c>
      <c r="C356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>
        <v>138</v>
      </c>
      <c r="O356">
        <v>125.44827586206897</v>
      </c>
      <c r="P356" t="s">
        <v>8310</v>
      </c>
      <c r="Q356" t="s">
        <v>8315</v>
      </c>
      <c r="R356" s="12">
        <f t="shared" si="10"/>
        <v>42438.619456018518</v>
      </c>
      <c r="S356" s="12">
        <f t="shared" si="11"/>
        <v>42468.577789351846</v>
      </c>
    </row>
    <row r="357" spans="1:19" x14ac:dyDescent="0.35">
      <c r="A357">
        <v>355</v>
      </c>
      <c r="B357" t="s">
        <v>356</v>
      </c>
      <c r="C357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>
        <v>5690</v>
      </c>
      <c r="O357">
        <v>246.60606060606059</v>
      </c>
      <c r="P357" t="s">
        <v>8310</v>
      </c>
      <c r="Q357" t="s">
        <v>8315</v>
      </c>
      <c r="R357" s="12">
        <f t="shared" si="10"/>
        <v>41943.0855787037</v>
      </c>
      <c r="S357" s="12">
        <f t="shared" si="11"/>
        <v>41974.127245370364</v>
      </c>
    </row>
    <row r="358" spans="1:19" x14ac:dyDescent="0.35">
      <c r="A358">
        <v>356</v>
      </c>
      <c r="B358" t="s">
        <v>357</v>
      </c>
      <c r="C358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>
        <v>201.93000000000029</v>
      </c>
      <c r="O358">
        <v>79.401340206185566</v>
      </c>
      <c r="P358" t="s">
        <v>8310</v>
      </c>
      <c r="Q358" t="s">
        <v>8315</v>
      </c>
      <c r="R358" s="12">
        <f t="shared" si="10"/>
        <v>42415.594826388886</v>
      </c>
      <c r="S358" s="12">
        <f t="shared" si="11"/>
        <v>42445.553159722222</v>
      </c>
    </row>
    <row r="359" spans="1:19" x14ac:dyDescent="0.35">
      <c r="A359">
        <v>357</v>
      </c>
      <c r="B359" t="s">
        <v>358</v>
      </c>
      <c r="C359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>
        <v>11100</v>
      </c>
      <c r="O359">
        <v>86.138613861386133</v>
      </c>
      <c r="P359" t="s">
        <v>8310</v>
      </c>
      <c r="Q359" t="s">
        <v>8315</v>
      </c>
      <c r="R359" s="12">
        <f t="shared" si="10"/>
        <v>42078.01385416666</v>
      </c>
      <c r="S359" s="12">
        <f t="shared" si="11"/>
        <v>42118.01385416666</v>
      </c>
    </row>
    <row r="360" spans="1:19" x14ac:dyDescent="0.35">
      <c r="A360">
        <v>358</v>
      </c>
      <c r="B360" t="s">
        <v>359</v>
      </c>
      <c r="C360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>
        <v>1544</v>
      </c>
      <c r="O360">
        <v>193.04868913857678</v>
      </c>
      <c r="P360" t="s">
        <v>8310</v>
      </c>
      <c r="Q360" t="s">
        <v>8315</v>
      </c>
      <c r="R360" s="12">
        <f t="shared" si="10"/>
        <v>42507.651863425919</v>
      </c>
      <c r="S360" s="12">
        <f t="shared" si="11"/>
        <v>42536.416666666664</v>
      </c>
    </row>
    <row r="361" spans="1:19" x14ac:dyDescent="0.35">
      <c r="A361">
        <v>359</v>
      </c>
      <c r="B361" t="s">
        <v>360</v>
      </c>
      <c r="C36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>
        <v>1175</v>
      </c>
      <c r="O361">
        <v>84.023178807947019</v>
      </c>
      <c r="P361" t="s">
        <v>8310</v>
      </c>
      <c r="Q361" t="s">
        <v>8315</v>
      </c>
      <c r="R361" s="12">
        <f t="shared" si="10"/>
        <v>41934.86215277778</v>
      </c>
      <c r="S361" s="12">
        <f t="shared" si="11"/>
        <v>41957.008333333331</v>
      </c>
    </row>
    <row r="362" spans="1:19" x14ac:dyDescent="0.35">
      <c r="A362">
        <v>360</v>
      </c>
      <c r="B362" t="s">
        <v>361</v>
      </c>
      <c r="C362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>
        <v>165</v>
      </c>
      <c r="O362">
        <v>139.82758620689654</v>
      </c>
      <c r="P362" t="s">
        <v>8310</v>
      </c>
      <c r="Q362" t="s">
        <v>8315</v>
      </c>
      <c r="R362" s="12">
        <f t="shared" si="10"/>
        <v>42163.689583333333</v>
      </c>
      <c r="S362" s="12">
        <f t="shared" si="11"/>
        <v>42207.924305555549</v>
      </c>
    </row>
    <row r="363" spans="1:19" x14ac:dyDescent="0.35">
      <c r="A363">
        <v>361</v>
      </c>
      <c r="B363" t="s">
        <v>362</v>
      </c>
      <c r="C36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>
        <v>3876.9499999999971</v>
      </c>
      <c r="O363">
        <v>109.82189265536722</v>
      </c>
      <c r="P363" t="s">
        <v>8310</v>
      </c>
      <c r="Q363" t="s">
        <v>8315</v>
      </c>
      <c r="R363" s="12">
        <f t="shared" si="10"/>
        <v>41935.792893518512</v>
      </c>
      <c r="S363" s="12">
        <f t="shared" si="11"/>
        <v>41965.834560185183</v>
      </c>
    </row>
    <row r="364" spans="1:19" x14ac:dyDescent="0.35">
      <c r="A364">
        <v>362</v>
      </c>
      <c r="B364" t="s">
        <v>363</v>
      </c>
      <c r="C364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>
        <v>2335</v>
      </c>
      <c r="O364">
        <v>139.53488372093022</v>
      </c>
      <c r="P364" t="s">
        <v>8310</v>
      </c>
      <c r="Q364" t="s">
        <v>8315</v>
      </c>
      <c r="R364" s="12">
        <f t="shared" si="10"/>
        <v>41837.002210648148</v>
      </c>
      <c r="S364" s="12">
        <f t="shared" si="11"/>
        <v>41858.791666666664</v>
      </c>
    </row>
    <row r="365" spans="1:19" x14ac:dyDescent="0.35">
      <c r="A365">
        <v>363</v>
      </c>
      <c r="B365" t="s">
        <v>364</v>
      </c>
      <c r="C365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>
        <v>119</v>
      </c>
      <c r="O365">
        <v>347.84615384615387</v>
      </c>
      <c r="P365" t="s">
        <v>8310</v>
      </c>
      <c r="Q365" t="s">
        <v>8315</v>
      </c>
      <c r="R365" s="12">
        <f t="shared" si="10"/>
        <v>40255.53629629629</v>
      </c>
      <c r="S365" s="12">
        <f t="shared" si="11"/>
        <v>40300.598611111105</v>
      </c>
    </row>
    <row r="366" spans="1:19" x14ac:dyDescent="0.35">
      <c r="A366">
        <v>364</v>
      </c>
      <c r="B366" t="s">
        <v>365</v>
      </c>
      <c r="C366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>
        <v>711.30000000000018</v>
      </c>
      <c r="O366">
        <v>68.24159292035398</v>
      </c>
      <c r="P366" t="s">
        <v>8310</v>
      </c>
      <c r="Q366" t="s">
        <v>8315</v>
      </c>
      <c r="R366" s="12">
        <f t="shared" si="10"/>
        <v>41780.651296296295</v>
      </c>
      <c r="S366" s="12">
        <f t="shared" si="11"/>
        <v>41810.957638888889</v>
      </c>
    </row>
    <row r="367" spans="1:19" x14ac:dyDescent="0.35">
      <c r="A367">
        <v>365</v>
      </c>
      <c r="B367" t="s">
        <v>366</v>
      </c>
      <c r="C367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>
        <v>596</v>
      </c>
      <c r="O367">
        <v>239.93846153846152</v>
      </c>
      <c r="P367" t="s">
        <v>8310</v>
      </c>
      <c r="Q367" t="s">
        <v>8315</v>
      </c>
      <c r="R367" s="12">
        <f t="shared" si="10"/>
        <v>41668.398136574069</v>
      </c>
      <c r="S367" s="12">
        <f t="shared" si="11"/>
        <v>41698.398136574069</v>
      </c>
    </row>
    <row r="368" spans="1:19" x14ac:dyDescent="0.35">
      <c r="A368">
        <v>366</v>
      </c>
      <c r="B368" t="s">
        <v>367</v>
      </c>
      <c r="C368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>
        <v>500</v>
      </c>
      <c r="O368">
        <v>287.31343283582089</v>
      </c>
      <c r="P368" t="s">
        <v>8310</v>
      </c>
      <c r="Q368" t="s">
        <v>8315</v>
      </c>
      <c r="R368" s="12">
        <f t="shared" si="10"/>
        <v>41019.584699074076</v>
      </c>
      <c r="S368" s="12">
        <f t="shared" si="11"/>
        <v>41049.584699074076</v>
      </c>
    </row>
    <row r="369" spans="1:19" x14ac:dyDescent="0.35">
      <c r="A369">
        <v>367</v>
      </c>
      <c r="B369" t="s">
        <v>368</v>
      </c>
      <c r="C369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>
        <v>335.01000000000022</v>
      </c>
      <c r="O369">
        <v>86.84882352941176</v>
      </c>
      <c r="P369" t="s">
        <v>8310</v>
      </c>
      <c r="Q369" t="s">
        <v>8315</v>
      </c>
      <c r="R369" s="12">
        <f t="shared" si="10"/>
        <v>41355.368958333333</v>
      </c>
      <c r="S369" s="12">
        <f t="shared" si="11"/>
        <v>41394.999305555553</v>
      </c>
    </row>
    <row r="370" spans="1:19" x14ac:dyDescent="0.35">
      <c r="A370">
        <v>368</v>
      </c>
      <c r="B370" t="s">
        <v>369</v>
      </c>
      <c r="C370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>
        <v>514</v>
      </c>
      <c r="O370">
        <v>81.84905660377359</v>
      </c>
      <c r="P370" t="s">
        <v>8310</v>
      </c>
      <c r="Q370" t="s">
        <v>8315</v>
      </c>
      <c r="R370" s="12">
        <f t="shared" si="10"/>
        <v>42043.397245370368</v>
      </c>
      <c r="S370" s="12">
        <f t="shared" si="11"/>
        <v>42078.355578703697</v>
      </c>
    </row>
    <row r="371" spans="1:19" x14ac:dyDescent="0.35">
      <c r="A371">
        <v>369</v>
      </c>
      <c r="B371" t="s">
        <v>370</v>
      </c>
      <c r="C37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>
        <v>660.11999999999989</v>
      </c>
      <c r="O371">
        <v>42.874970059880241</v>
      </c>
      <c r="P371" t="s">
        <v>8310</v>
      </c>
      <c r="Q371" t="s">
        <v>8315</v>
      </c>
      <c r="R371" s="12">
        <f t="shared" si="10"/>
        <v>40893.3433912037</v>
      </c>
      <c r="S371" s="12">
        <f t="shared" si="11"/>
        <v>40923.3433912037</v>
      </c>
    </row>
    <row r="372" spans="1:19" x14ac:dyDescent="0.35">
      <c r="A372">
        <v>370</v>
      </c>
      <c r="B372" t="s">
        <v>371</v>
      </c>
      <c r="C372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>
        <v>5505</v>
      </c>
      <c r="O372">
        <v>709.41860465116281</v>
      </c>
      <c r="P372" t="s">
        <v>8310</v>
      </c>
      <c r="Q372" t="s">
        <v>8315</v>
      </c>
      <c r="R372" s="12">
        <f t="shared" si="10"/>
        <v>42711.586805555555</v>
      </c>
      <c r="S372" s="12">
        <f t="shared" si="11"/>
        <v>42741.586805555555</v>
      </c>
    </row>
    <row r="373" spans="1:19" x14ac:dyDescent="0.35">
      <c r="A373">
        <v>371</v>
      </c>
      <c r="B373" t="s">
        <v>372</v>
      </c>
      <c r="C37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>
        <v>21253</v>
      </c>
      <c r="O373">
        <v>161.25517890772127</v>
      </c>
      <c r="P373" t="s">
        <v>8310</v>
      </c>
      <c r="Q373" t="s">
        <v>8315</v>
      </c>
      <c r="R373" s="12">
        <f t="shared" si="10"/>
        <v>41261.559479166666</v>
      </c>
      <c r="S373" s="12">
        <f t="shared" si="11"/>
        <v>41306.559479166666</v>
      </c>
    </row>
    <row r="374" spans="1:19" x14ac:dyDescent="0.35">
      <c r="A374">
        <v>372</v>
      </c>
      <c r="B374" t="s">
        <v>373</v>
      </c>
      <c r="C374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>
        <v>76</v>
      </c>
      <c r="O374">
        <v>41.777777777777779</v>
      </c>
      <c r="P374" t="s">
        <v>8310</v>
      </c>
      <c r="Q374" t="s">
        <v>8315</v>
      </c>
      <c r="R374" s="12">
        <f t="shared" si="10"/>
        <v>42425.368564814817</v>
      </c>
      <c r="S374" s="12">
        <f t="shared" si="11"/>
        <v>42465.458333333336</v>
      </c>
    </row>
    <row r="375" spans="1:19" x14ac:dyDescent="0.35">
      <c r="A375">
        <v>373</v>
      </c>
      <c r="B375" t="s">
        <v>374</v>
      </c>
      <c r="C375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>
        <v>500</v>
      </c>
      <c r="O375">
        <v>89.887640449438209</v>
      </c>
      <c r="P375" t="s">
        <v>8310</v>
      </c>
      <c r="Q375" t="s">
        <v>8315</v>
      </c>
      <c r="R375" s="12">
        <f t="shared" si="10"/>
        <v>41078.703680555554</v>
      </c>
      <c r="S375" s="12">
        <f t="shared" si="11"/>
        <v>41108.703680555554</v>
      </c>
    </row>
    <row r="376" spans="1:19" x14ac:dyDescent="0.35">
      <c r="A376">
        <v>374</v>
      </c>
      <c r="B376" t="s">
        <v>375</v>
      </c>
      <c r="C376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>
        <v>1839</v>
      </c>
      <c r="O376">
        <v>45.051724137931032</v>
      </c>
      <c r="P376" t="s">
        <v>8310</v>
      </c>
      <c r="Q376" t="s">
        <v>8315</v>
      </c>
      <c r="R376" s="12">
        <f t="shared" si="10"/>
        <v>40757.680914351848</v>
      </c>
      <c r="S376" s="12">
        <f t="shared" si="11"/>
        <v>40802.680914351848</v>
      </c>
    </row>
    <row r="377" spans="1:19" x14ac:dyDescent="0.35">
      <c r="A377">
        <v>375</v>
      </c>
      <c r="B377" t="s">
        <v>376</v>
      </c>
      <c r="C377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>
        <v>100</v>
      </c>
      <c r="O377">
        <v>42.857142857142854</v>
      </c>
      <c r="P377" t="s">
        <v>8310</v>
      </c>
      <c r="Q377" t="s">
        <v>8315</v>
      </c>
      <c r="R377" s="12">
        <f t="shared" si="10"/>
        <v>41657.77674768518</v>
      </c>
      <c r="S377" s="12">
        <f t="shared" si="11"/>
        <v>41699.512499999997</v>
      </c>
    </row>
    <row r="378" spans="1:19" x14ac:dyDescent="0.35">
      <c r="A378">
        <v>376</v>
      </c>
      <c r="B378" t="s">
        <v>377</v>
      </c>
      <c r="C378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>
        <v>146</v>
      </c>
      <c r="O378">
        <v>54.083333333333336</v>
      </c>
      <c r="P378" t="s">
        <v>8310</v>
      </c>
      <c r="Q378" t="s">
        <v>8315</v>
      </c>
      <c r="R378" s="12">
        <f t="shared" si="10"/>
        <v>42576.244398148141</v>
      </c>
      <c r="S378" s="12">
        <f t="shared" si="11"/>
        <v>42607.244398148141</v>
      </c>
    </row>
    <row r="379" spans="1:19" x14ac:dyDescent="0.35">
      <c r="A379">
        <v>377</v>
      </c>
      <c r="B379" t="s">
        <v>378</v>
      </c>
      <c r="C379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>
        <v>1728</v>
      </c>
      <c r="O379">
        <v>103.21804511278195</v>
      </c>
      <c r="P379" t="s">
        <v>8310</v>
      </c>
      <c r="Q379" t="s">
        <v>8315</v>
      </c>
      <c r="R379" s="12">
        <f t="shared" si="10"/>
        <v>42292.042453703696</v>
      </c>
      <c r="S379" s="12">
        <f t="shared" si="11"/>
        <v>42322.084027777775</v>
      </c>
    </row>
    <row r="380" spans="1:19" x14ac:dyDescent="0.35">
      <c r="A380">
        <v>378</v>
      </c>
      <c r="B380" t="s">
        <v>379</v>
      </c>
      <c r="C380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>
        <v>353</v>
      </c>
      <c r="O380">
        <v>40.397590361445786</v>
      </c>
      <c r="P380" t="s">
        <v>8310</v>
      </c>
      <c r="Q380" t="s">
        <v>8315</v>
      </c>
      <c r="R380" s="12">
        <f t="shared" si="10"/>
        <v>42370.363518518519</v>
      </c>
      <c r="S380" s="12">
        <f t="shared" si="11"/>
        <v>42394.786111111105</v>
      </c>
    </row>
    <row r="381" spans="1:19" x14ac:dyDescent="0.35">
      <c r="A381">
        <v>379</v>
      </c>
      <c r="B381" t="s">
        <v>380</v>
      </c>
      <c r="C38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>
        <v>2412</v>
      </c>
      <c r="O381">
        <v>116.85906040268456</v>
      </c>
      <c r="P381" t="s">
        <v>8310</v>
      </c>
      <c r="Q381" t="s">
        <v>8315</v>
      </c>
      <c r="R381" s="12">
        <f t="shared" si="10"/>
        <v>40987.479999999996</v>
      </c>
      <c r="S381" s="12">
        <f t="shared" si="11"/>
        <v>41032.479999999996</v>
      </c>
    </row>
    <row r="382" spans="1:19" x14ac:dyDescent="0.35">
      <c r="A382">
        <v>380</v>
      </c>
      <c r="B382" t="s">
        <v>381</v>
      </c>
      <c r="C382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>
        <v>1660</v>
      </c>
      <c r="O382">
        <v>115.51020408163265</v>
      </c>
      <c r="P382" t="s">
        <v>8310</v>
      </c>
      <c r="Q382" t="s">
        <v>8315</v>
      </c>
      <c r="R382" s="12">
        <f t="shared" si="10"/>
        <v>42367.511481481481</v>
      </c>
      <c r="S382" s="12">
        <f t="shared" si="11"/>
        <v>42392.511481481481</v>
      </c>
    </row>
    <row r="383" spans="1:19" x14ac:dyDescent="0.35">
      <c r="A383">
        <v>381</v>
      </c>
      <c r="B383" t="s">
        <v>382</v>
      </c>
      <c r="C38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>
        <v>1182.5</v>
      </c>
      <c r="O383">
        <v>104.31274900398407</v>
      </c>
      <c r="P383" t="s">
        <v>8310</v>
      </c>
      <c r="Q383" t="s">
        <v>8315</v>
      </c>
      <c r="R383" s="12">
        <f t="shared" si="10"/>
        <v>41085.48978009259</v>
      </c>
      <c r="S383" s="12">
        <f t="shared" si="11"/>
        <v>41120</v>
      </c>
    </row>
    <row r="384" spans="1:19" x14ac:dyDescent="0.35">
      <c r="A384">
        <v>382</v>
      </c>
      <c r="B384" t="s">
        <v>383</v>
      </c>
      <c r="C384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>
        <v>935</v>
      </c>
      <c r="O384">
        <v>69.772727272727266</v>
      </c>
      <c r="P384" t="s">
        <v>8310</v>
      </c>
      <c r="Q384" t="s">
        <v>8315</v>
      </c>
      <c r="R384" s="12">
        <f t="shared" si="10"/>
        <v>41144.501157407409</v>
      </c>
      <c r="S384" s="12">
        <f t="shared" si="11"/>
        <v>41158.501157407409</v>
      </c>
    </row>
    <row r="385" spans="1:19" x14ac:dyDescent="0.35">
      <c r="A385">
        <v>383</v>
      </c>
      <c r="B385" t="s">
        <v>384</v>
      </c>
      <c r="C385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>
        <v>1066</v>
      </c>
      <c r="O385">
        <v>43.020833333333336</v>
      </c>
      <c r="P385" t="s">
        <v>8310</v>
      </c>
      <c r="Q385" t="s">
        <v>8315</v>
      </c>
      <c r="R385" s="12">
        <f t="shared" si="10"/>
        <v>41754.90924768518</v>
      </c>
      <c r="S385" s="12">
        <f t="shared" si="11"/>
        <v>41777.90924768518</v>
      </c>
    </row>
    <row r="386" spans="1:19" x14ac:dyDescent="0.35">
      <c r="A386">
        <v>384</v>
      </c>
      <c r="B386" t="s">
        <v>385</v>
      </c>
      <c r="C386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>
        <v>2421</v>
      </c>
      <c r="O386">
        <v>58.540469973890339</v>
      </c>
      <c r="P386" t="s">
        <v>8310</v>
      </c>
      <c r="Q386" t="s">
        <v>8315</v>
      </c>
      <c r="R386" s="12">
        <f t="shared" si="10"/>
        <v>41980.573460648149</v>
      </c>
      <c r="S386" s="12">
        <f t="shared" si="11"/>
        <v>42010.573460648149</v>
      </c>
    </row>
    <row r="387" spans="1:19" x14ac:dyDescent="0.35">
      <c r="A387">
        <v>385</v>
      </c>
      <c r="B387" t="s">
        <v>386</v>
      </c>
      <c r="C387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>
        <v>1495.5</v>
      </c>
      <c r="O387">
        <v>111.79535864978902</v>
      </c>
      <c r="P387" t="s">
        <v>8310</v>
      </c>
      <c r="Q387" t="s">
        <v>8315</v>
      </c>
      <c r="R387" s="12">
        <f t="shared" ref="R387:R450" si="12">(J387/86400)+25569+(-5/24)</f>
        <v>41934.376168981478</v>
      </c>
      <c r="S387" s="12">
        <f t="shared" ref="S387:S450" si="13">(I387/86400)+25569+(-5/24)</f>
        <v>41964.41783564815</v>
      </c>
    </row>
    <row r="388" spans="1:19" x14ac:dyDescent="0.35">
      <c r="A388">
        <v>386</v>
      </c>
      <c r="B388" t="s">
        <v>387</v>
      </c>
      <c r="C388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>
        <v>1</v>
      </c>
      <c r="O388">
        <v>46.230769230769234</v>
      </c>
      <c r="P388" t="s">
        <v>8310</v>
      </c>
      <c r="Q388" t="s">
        <v>8315</v>
      </c>
      <c r="R388" s="12">
        <f t="shared" si="12"/>
        <v>42211.742951388886</v>
      </c>
      <c r="S388" s="12">
        <f t="shared" si="13"/>
        <v>42226.742951388886</v>
      </c>
    </row>
    <row r="389" spans="1:19" x14ac:dyDescent="0.35">
      <c r="A389">
        <v>387</v>
      </c>
      <c r="B389" t="s">
        <v>388</v>
      </c>
      <c r="C389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>
        <v>43316</v>
      </c>
      <c r="O389">
        <v>144.69039145907473</v>
      </c>
      <c r="P389" t="s">
        <v>8310</v>
      </c>
      <c r="Q389" t="s">
        <v>8315</v>
      </c>
      <c r="R389" s="12">
        <f t="shared" si="12"/>
        <v>42200.468263888884</v>
      </c>
      <c r="S389" s="12">
        <f t="shared" si="13"/>
        <v>42231.041666666664</v>
      </c>
    </row>
    <row r="390" spans="1:19" x14ac:dyDescent="0.35">
      <c r="A390">
        <v>388</v>
      </c>
      <c r="B390" t="s">
        <v>389</v>
      </c>
      <c r="C390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>
        <v>1308</v>
      </c>
      <c r="O390">
        <v>88.845070422535215</v>
      </c>
      <c r="P390" t="s">
        <v>8310</v>
      </c>
      <c r="Q390" t="s">
        <v>8315</v>
      </c>
      <c r="R390" s="12">
        <f t="shared" si="12"/>
        <v>42548.86782407407</v>
      </c>
      <c r="S390" s="12">
        <f t="shared" si="13"/>
        <v>42578.86782407407</v>
      </c>
    </row>
    <row r="391" spans="1:19" x14ac:dyDescent="0.35">
      <c r="A391">
        <v>389</v>
      </c>
      <c r="B391" t="s">
        <v>390</v>
      </c>
      <c r="C39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>
        <v>55444.119999999995</v>
      </c>
      <c r="O391">
        <v>81.75107284768211</v>
      </c>
      <c r="P391" t="s">
        <v>8310</v>
      </c>
      <c r="Q391" t="s">
        <v>8315</v>
      </c>
      <c r="R391" s="12">
        <f t="shared" si="12"/>
        <v>41673.854745370372</v>
      </c>
      <c r="S391" s="12">
        <f t="shared" si="13"/>
        <v>41705.749305555553</v>
      </c>
    </row>
    <row r="392" spans="1:19" x14ac:dyDescent="0.35">
      <c r="A392">
        <v>390</v>
      </c>
      <c r="B392" t="s">
        <v>391</v>
      </c>
      <c r="C392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>
        <v>0</v>
      </c>
      <c r="O392">
        <v>71.428571428571431</v>
      </c>
      <c r="P392" t="s">
        <v>8310</v>
      </c>
      <c r="Q392" t="s">
        <v>8315</v>
      </c>
      <c r="R392" s="12">
        <f t="shared" si="12"/>
        <v>42111.828379629624</v>
      </c>
      <c r="S392" s="12">
        <f t="shared" si="13"/>
        <v>42131.828379629624</v>
      </c>
    </row>
    <row r="393" spans="1:19" x14ac:dyDescent="0.35">
      <c r="A393">
        <v>391</v>
      </c>
      <c r="B393" t="s">
        <v>392</v>
      </c>
      <c r="C39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>
        <v>122</v>
      </c>
      <c r="O393">
        <v>104.25906735751295</v>
      </c>
      <c r="P393" t="s">
        <v>8310</v>
      </c>
      <c r="Q393" t="s">
        <v>8315</v>
      </c>
      <c r="R393" s="12">
        <f t="shared" si="12"/>
        <v>40864.833923611106</v>
      </c>
      <c r="S393" s="12">
        <f t="shared" si="13"/>
        <v>40894.832638888889</v>
      </c>
    </row>
    <row r="394" spans="1:19" x14ac:dyDescent="0.35">
      <c r="A394">
        <v>392</v>
      </c>
      <c r="B394" t="s">
        <v>393</v>
      </c>
      <c r="C394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>
        <v>167</v>
      </c>
      <c r="O394">
        <v>90.616504854368927</v>
      </c>
      <c r="P394" t="s">
        <v>8310</v>
      </c>
      <c r="Q394" t="s">
        <v>8315</v>
      </c>
      <c r="R394" s="12">
        <f t="shared" si="12"/>
        <v>40763.508923611109</v>
      </c>
      <c r="S394" s="12">
        <f t="shared" si="13"/>
        <v>40793.916666666664</v>
      </c>
    </row>
    <row r="395" spans="1:19" x14ac:dyDescent="0.35">
      <c r="A395">
        <v>393</v>
      </c>
      <c r="B395" t="s">
        <v>394</v>
      </c>
      <c r="C395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>
        <v>5223</v>
      </c>
      <c r="O395">
        <v>157.33048433048432</v>
      </c>
      <c r="P395" t="s">
        <v>8310</v>
      </c>
      <c r="Q395" t="s">
        <v>8315</v>
      </c>
      <c r="R395" s="12">
        <f t="shared" si="12"/>
        <v>41526.500601851847</v>
      </c>
      <c r="S395" s="12">
        <f t="shared" si="13"/>
        <v>41557.500601851847</v>
      </c>
    </row>
    <row r="396" spans="1:19" x14ac:dyDescent="0.35">
      <c r="A396">
        <v>394</v>
      </c>
      <c r="B396" t="s">
        <v>395</v>
      </c>
      <c r="C396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>
        <v>559</v>
      </c>
      <c r="O396">
        <v>105.18</v>
      </c>
      <c r="P396" t="s">
        <v>8310</v>
      </c>
      <c r="Q396" t="s">
        <v>8315</v>
      </c>
      <c r="R396" s="12">
        <f t="shared" si="12"/>
        <v>42417.60974537037</v>
      </c>
      <c r="S396" s="12">
        <f t="shared" si="13"/>
        <v>42477.568078703705</v>
      </c>
    </row>
    <row r="397" spans="1:19" x14ac:dyDescent="0.35">
      <c r="A397">
        <v>395</v>
      </c>
      <c r="B397" t="s">
        <v>396</v>
      </c>
      <c r="C397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>
        <v>804.45000000000073</v>
      </c>
      <c r="O397">
        <v>58.719836956521746</v>
      </c>
      <c r="P397" t="s">
        <v>8310</v>
      </c>
      <c r="Q397" t="s">
        <v>8315</v>
      </c>
      <c r="R397" s="12">
        <f t="shared" si="12"/>
        <v>40990.700925925921</v>
      </c>
      <c r="S397" s="12">
        <f t="shared" si="13"/>
        <v>41026.688888888886</v>
      </c>
    </row>
    <row r="398" spans="1:19" x14ac:dyDescent="0.35">
      <c r="A398">
        <v>396</v>
      </c>
      <c r="B398" t="s">
        <v>397</v>
      </c>
      <c r="C398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>
        <v>1000</v>
      </c>
      <c r="O398">
        <v>81.632653061224488</v>
      </c>
      <c r="P398" t="s">
        <v>8310</v>
      </c>
      <c r="Q398" t="s">
        <v>8315</v>
      </c>
      <c r="R398" s="12">
        <f t="shared" si="12"/>
        <v>41082.356550925928</v>
      </c>
      <c r="S398" s="12">
        <f t="shared" si="13"/>
        <v>41097.356550925928</v>
      </c>
    </row>
    <row r="399" spans="1:19" x14ac:dyDescent="0.35">
      <c r="A399">
        <v>397</v>
      </c>
      <c r="B399" t="s">
        <v>398</v>
      </c>
      <c r="C399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>
        <v>485.35000000000036</v>
      </c>
      <c r="O399">
        <v>56.460043668122275</v>
      </c>
      <c r="P399" t="s">
        <v>8310</v>
      </c>
      <c r="Q399" t="s">
        <v>8315</v>
      </c>
      <c r="R399" s="12">
        <f t="shared" si="12"/>
        <v>40379.568101851852</v>
      </c>
      <c r="S399" s="12">
        <f t="shared" si="13"/>
        <v>40421.947222222218</v>
      </c>
    </row>
    <row r="400" spans="1:19" x14ac:dyDescent="0.35">
      <c r="A400">
        <v>398</v>
      </c>
      <c r="B400" t="s">
        <v>399</v>
      </c>
      <c r="C400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>
        <v>1887</v>
      </c>
      <c r="O400">
        <v>140.1044776119403</v>
      </c>
      <c r="P400" t="s">
        <v>8310</v>
      </c>
      <c r="Q400" t="s">
        <v>8315</v>
      </c>
      <c r="R400" s="12">
        <f t="shared" si="12"/>
        <v>42078.584791666661</v>
      </c>
      <c r="S400" s="12">
        <f t="shared" si="13"/>
        <v>42123.584791666661</v>
      </c>
    </row>
    <row r="401" spans="1:19" x14ac:dyDescent="0.35">
      <c r="A401">
        <v>399</v>
      </c>
      <c r="B401" t="s">
        <v>400</v>
      </c>
      <c r="C40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>
        <v>1361</v>
      </c>
      <c r="O401">
        <v>224.85263157894738</v>
      </c>
      <c r="P401" t="s">
        <v>8310</v>
      </c>
      <c r="Q401" t="s">
        <v>8315</v>
      </c>
      <c r="R401" s="12">
        <f t="shared" si="12"/>
        <v>42687.667442129627</v>
      </c>
      <c r="S401" s="12">
        <f t="shared" si="13"/>
        <v>42718.291666666664</v>
      </c>
    </row>
    <row r="402" spans="1:19" x14ac:dyDescent="0.35">
      <c r="A402">
        <v>400</v>
      </c>
      <c r="B402" t="s">
        <v>401</v>
      </c>
      <c r="C402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>
        <v>1230.25</v>
      </c>
      <c r="O402">
        <v>181.13306451612902</v>
      </c>
      <c r="P402" t="s">
        <v>8310</v>
      </c>
      <c r="Q402" t="s">
        <v>8315</v>
      </c>
      <c r="R402" s="12">
        <f t="shared" si="12"/>
        <v>41745.427627314813</v>
      </c>
      <c r="S402" s="12">
        <f t="shared" si="13"/>
        <v>41775.9375</v>
      </c>
    </row>
    <row r="403" spans="1:19" x14ac:dyDescent="0.35">
      <c r="A403">
        <v>401</v>
      </c>
      <c r="B403" t="s">
        <v>402</v>
      </c>
      <c r="C40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>
        <v>1906</v>
      </c>
      <c r="O403">
        <v>711.04109589041093</v>
      </c>
      <c r="P403" t="s">
        <v>8310</v>
      </c>
      <c r="Q403" t="s">
        <v>8315</v>
      </c>
      <c r="R403" s="12">
        <f t="shared" si="12"/>
        <v>40732.633912037032</v>
      </c>
      <c r="S403" s="12">
        <f t="shared" si="13"/>
        <v>40762.633912037032</v>
      </c>
    </row>
    <row r="404" spans="1:19" x14ac:dyDescent="0.35">
      <c r="A404">
        <v>402</v>
      </c>
      <c r="B404" t="s">
        <v>403</v>
      </c>
      <c r="C404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>
        <v>833</v>
      </c>
      <c r="O404">
        <v>65.883720930232556</v>
      </c>
      <c r="P404" t="s">
        <v>8310</v>
      </c>
      <c r="Q404" t="s">
        <v>8315</v>
      </c>
      <c r="R404" s="12">
        <f t="shared" si="12"/>
        <v>42292.331215277773</v>
      </c>
      <c r="S404" s="12">
        <f t="shared" si="13"/>
        <v>42313.372881944444</v>
      </c>
    </row>
    <row r="405" spans="1:19" x14ac:dyDescent="0.35">
      <c r="A405">
        <v>403</v>
      </c>
      <c r="B405" t="s">
        <v>404</v>
      </c>
      <c r="C405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>
        <v>263</v>
      </c>
      <c r="O405">
        <v>75.185714285714283</v>
      </c>
      <c r="P405" t="s">
        <v>8310</v>
      </c>
      <c r="Q405" t="s">
        <v>8315</v>
      </c>
      <c r="R405" s="12">
        <f t="shared" si="12"/>
        <v>40718.102326388886</v>
      </c>
      <c r="S405" s="12">
        <f t="shared" si="13"/>
        <v>40765.088888888888</v>
      </c>
    </row>
    <row r="406" spans="1:19" x14ac:dyDescent="0.35">
      <c r="A406">
        <v>404</v>
      </c>
      <c r="B406" t="s">
        <v>405</v>
      </c>
      <c r="C406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>
        <v>1082</v>
      </c>
      <c r="O406">
        <v>133.14391143911439</v>
      </c>
      <c r="P406" t="s">
        <v>8310</v>
      </c>
      <c r="Q406" t="s">
        <v>8315</v>
      </c>
      <c r="R406" s="12">
        <f t="shared" si="12"/>
        <v>41646.419699074067</v>
      </c>
      <c r="S406" s="12">
        <f t="shared" si="13"/>
        <v>41675.75277777778</v>
      </c>
    </row>
    <row r="407" spans="1:19" x14ac:dyDescent="0.35">
      <c r="A407">
        <v>405</v>
      </c>
      <c r="B407" t="s">
        <v>406</v>
      </c>
      <c r="C407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>
        <v>216</v>
      </c>
      <c r="O407">
        <v>55.2</v>
      </c>
      <c r="P407" t="s">
        <v>8310</v>
      </c>
      <c r="Q407" t="s">
        <v>8315</v>
      </c>
      <c r="R407" s="12">
        <f t="shared" si="12"/>
        <v>41673.876608796294</v>
      </c>
      <c r="S407" s="12">
        <f t="shared" si="13"/>
        <v>41703.876608796294</v>
      </c>
    </row>
    <row r="408" spans="1:19" x14ac:dyDescent="0.35">
      <c r="A408">
        <v>406</v>
      </c>
      <c r="B408" t="s">
        <v>407</v>
      </c>
      <c r="C408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>
        <v>215.73000000000002</v>
      </c>
      <c r="O408">
        <v>86.163714285714292</v>
      </c>
      <c r="P408" t="s">
        <v>8310</v>
      </c>
      <c r="Q408" t="s">
        <v>8315</v>
      </c>
      <c r="R408" s="12">
        <f t="shared" si="12"/>
        <v>40637.95413194444</v>
      </c>
      <c r="S408" s="12">
        <f t="shared" si="13"/>
        <v>40672.040972222218</v>
      </c>
    </row>
    <row r="409" spans="1:19" x14ac:dyDescent="0.35">
      <c r="A409">
        <v>407</v>
      </c>
      <c r="B409" t="s">
        <v>408</v>
      </c>
      <c r="C409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>
        <v>31</v>
      </c>
      <c r="O409">
        <v>92.318181818181813</v>
      </c>
      <c r="P409" t="s">
        <v>8310</v>
      </c>
      <c r="Q409" t="s">
        <v>8315</v>
      </c>
      <c r="R409" s="12">
        <f t="shared" si="12"/>
        <v>40806.662615740737</v>
      </c>
      <c r="S409" s="12">
        <f t="shared" si="13"/>
        <v>40866.704282407409</v>
      </c>
    </row>
    <row r="410" spans="1:19" x14ac:dyDescent="0.35">
      <c r="A410">
        <v>408</v>
      </c>
      <c r="B410" t="s">
        <v>409</v>
      </c>
      <c r="C410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>
        <v>86.260000000000218</v>
      </c>
      <c r="O410">
        <v>160.16473684210527</v>
      </c>
      <c r="P410" t="s">
        <v>8310</v>
      </c>
      <c r="Q410" t="s">
        <v>8315</v>
      </c>
      <c r="R410" s="12">
        <f t="shared" si="12"/>
        <v>41543.527662037035</v>
      </c>
      <c r="S410" s="12">
        <f t="shared" si="13"/>
        <v>41583.569328703699</v>
      </c>
    </row>
    <row r="411" spans="1:19" x14ac:dyDescent="0.35">
      <c r="A411">
        <v>409</v>
      </c>
      <c r="B411" t="s">
        <v>410</v>
      </c>
      <c r="C41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>
        <v>184</v>
      </c>
      <c r="O411">
        <v>45.6</v>
      </c>
      <c r="P411" t="s">
        <v>8310</v>
      </c>
      <c r="Q411" t="s">
        <v>8315</v>
      </c>
      <c r="R411" s="12">
        <f t="shared" si="12"/>
        <v>42543.654444444437</v>
      </c>
      <c r="S411" s="12">
        <f t="shared" si="13"/>
        <v>42573.654444444437</v>
      </c>
    </row>
    <row r="412" spans="1:19" x14ac:dyDescent="0.35">
      <c r="A412">
        <v>410</v>
      </c>
      <c r="B412" t="s">
        <v>411</v>
      </c>
      <c r="C412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>
        <v>283</v>
      </c>
      <c r="O412">
        <v>183.28571428571428</v>
      </c>
      <c r="P412" t="s">
        <v>8310</v>
      </c>
      <c r="Q412" t="s">
        <v>8315</v>
      </c>
      <c r="R412" s="12">
        <f t="shared" si="12"/>
        <v>42113.773113425923</v>
      </c>
      <c r="S412" s="12">
        <f t="shared" si="13"/>
        <v>42173.773113425923</v>
      </c>
    </row>
    <row r="413" spans="1:19" x14ac:dyDescent="0.35">
      <c r="A413">
        <v>411</v>
      </c>
      <c r="B413" t="s">
        <v>412</v>
      </c>
      <c r="C41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>
        <v>315</v>
      </c>
      <c r="O413">
        <v>125.78838174273859</v>
      </c>
      <c r="P413" t="s">
        <v>8310</v>
      </c>
      <c r="Q413" t="s">
        <v>8315</v>
      </c>
      <c r="R413" s="12">
        <f t="shared" si="12"/>
        <v>41597.967638888884</v>
      </c>
      <c r="S413" s="12">
        <f t="shared" si="13"/>
        <v>41630</v>
      </c>
    </row>
    <row r="414" spans="1:19" x14ac:dyDescent="0.35">
      <c r="A414">
        <v>412</v>
      </c>
      <c r="B414" t="s">
        <v>413</v>
      </c>
      <c r="C414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>
        <v>671</v>
      </c>
      <c r="O414">
        <v>57.654545454545456</v>
      </c>
      <c r="P414" t="s">
        <v>8310</v>
      </c>
      <c r="Q414" t="s">
        <v>8315</v>
      </c>
      <c r="R414" s="12">
        <f t="shared" si="12"/>
        <v>41099.534467592588</v>
      </c>
      <c r="S414" s="12">
        <f t="shared" si="13"/>
        <v>41115.534467592588</v>
      </c>
    </row>
    <row r="415" spans="1:19" x14ac:dyDescent="0.35">
      <c r="A415">
        <v>413</v>
      </c>
      <c r="B415" t="s">
        <v>414</v>
      </c>
      <c r="C415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>
        <v>651</v>
      </c>
      <c r="O415">
        <v>78.660818713450297</v>
      </c>
      <c r="P415" t="s">
        <v>8310</v>
      </c>
      <c r="Q415" t="s">
        <v>8315</v>
      </c>
      <c r="R415" s="12">
        <f t="shared" si="12"/>
        <v>41079.66910879629</v>
      </c>
      <c r="S415" s="12">
        <f t="shared" si="13"/>
        <v>41109.66910879629</v>
      </c>
    </row>
    <row r="416" spans="1:19" x14ac:dyDescent="0.35">
      <c r="A416">
        <v>414</v>
      </c>
      <c r="B416" t="s">
        <v>415</v>
      </c>
      <c r="C416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>
        <v>528</v>
      </c>
      <c r="O416">
        <v>91.480769230769226</v>
      </c>
      <c r="P416" t="s">
        <v>8310</v>
      </c>
      <c r="Q416" t="s">
        <v>8315</v>
      </c>
      <c r="R416" s="12">
        <f t="shared" si="12"/>
        <v>41528.85491898148</v>
      </c>
      <c r="S416" s="12">
        <f t="shared" si="13"/>
        <v>41558.85491898148</v>
      </c>
    </row>
    <row r="417" spans="1:19" x14ac:dyDescent="0.35">
      <c r="A417">
        <v>415</v>
      </c>
      <c r="B417" t="s">
        <v>416</v>
      </c>
      <c r="C417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>
        <v>30.059999999999945</v>
      </c>
      <c r="O417">
        <v>68.09809523809524</v>
      </c>
      <c r="P417" t="s">
        <v>8310</v>
      </c>
      <c r="Q417" t="s">
        <v>8315</v>
      </c>
      <c r="R417" s="12">
        <f t="shared" si="12"/>
        <v>41904.643541666665</v>
      </c>
      <c r="S417" s="12">
        <f t="shared" si="13"/>
        <v>41929.291666666664</v>
      </c>
    </row>
    <row r="418" spans="1:19" x14ac:dyDescent="0.35">
      <c r="A418">
        <v>416</v>
      </c>
      <c r="B418" t="s">
        <v>417</v>
      </c>
      <c r="C418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>
        <v>202.17000000000007</v>
      </c>
      <c r="O418">
        <v>48.086800000000004</v>
      </c>
      <c r="P418" t="s">
        <v>8310</v>
      </c>
      <c r="Q418" t="s">
        <v>8315</v>
      </c>
      <c r="R418" s="12">
        <f t="shared" si="12"/>
        <v>41648.187858796293</v>
      </c>
      <c r="S418" s="12">
        <f t="shared" si="13"/>
        <v>41678.187858796293</v>
      </c>
    </row>
    <row r="419" spans="1:19" x14ac:dyDescent="0.35">
      <c r="A419">
        <v>417</v>
      </c>
      <c r="B419" t="s">
        <v>418</v>
      </c>
      <c r="C419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>
        <v>26</v>
      </c>
      <c r="O419">
        <v>202.42307692307693</v>
      </c>
      <c r="P419" t="s">
        <v>8310</v>
      </c>
      <c r="Q419" t="s">
        <v>8315</v>
      </c>
      <c r="R419" s="12">
        <f t="shared" si="12"/>
        <v>41360.762268518512</v>
      </c>
      <c r="S419" s="12">
        <f t="shared" si="13"/>
        <v>41371.981249999997</v>
      </c>
    </row>
    <row r="420" spans="1:19" x14ac:dyDescent="0.35">
      <c r="A420">
        <v>418</v>
      </c>
      <c r="B420" t="s">
        <v>419</v>
      </c>
      <c r="C420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>
        <v>142</v>
      </c>
      <c r="O420">
        <v>216.75</v>
      </c>
      <c r="P420" t="s">
        <v>8310</v>
      </c>
      <c r="Q420" t="s">
        <v>8315</v>
      </c>
      <c r="R420" s="12">
        <f t="shared" si="12"/>
        <v>42178.07403935185</v>
      </c>
      <c r="S420" s="12">
        <f t="shared" si="13"/>
        <v>42208.07403935185</v>
      </c>
    </row>
    <row r="421" spans="1:19" x14ac:dyDescent="0.35">
      <c r="A421">
        <v>419</v>
      </c>
      <c r="B421" t="s">
        <v>420</v>
      </c>
      <c r="C42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>
        <v>35</v>
      </c>
      <c r="O421">
        <v>110.06849315068493</v>
      </c>
      <c r="P421" t="s">
        <v>8310</v>
      </c>
      <c r="Q421" t="s">
        <v>8315</v>
      </c>
      <c r="R421" s="12">
        <f t="shared" si="12"/>
        <v>41394.634108796294</v>
      </c>
      <c r="S421" s="12">
        <f t="shared" si="13"/>
        <v>41454.634108796294</v>
      </c>
    </row>
    <row r="422" spans="1:19" x14ac:dyDescent="0.35">
      <c r="A422">
        <v>420</v>
      </c>
      <c r="B422" t="s">
        <v>421</v>
      </c>
      <c r="C422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>
        <v>-3285.5</v>
      </c>
      <c r="O422">
        <v>4.833333333333333</v>
      </c>
      <c r="P422" t="s">
        <v>8310</v>
      </c>
      <c r="Q422" t="s">
        <v>8316</v>
      </c>
      <c r="R422" s="12">
        <f t="shared" si="12"/>
        <v>41682.028136574074</v>
      </c>
      <c r="S422" s="12">
        <f t="shared" si="13"/>
        <v>41711.986469907402</v>
      </c>
    </row>
    <row r="423" spans="1:19" x14ac:dyDescent="0.35">
      <c r="A423">
        <v>421</v>
      </c>
      <c r="B423" t="s">
        <v>422</v>
      </c>
      <c r="C42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>
        <v>-14699</v>
      </c>
      <c r="O423">
        <v>50.166666666666664</v>
      </c>
      <c r="P423" t="s">
        <v>8310</v>
      </c>
      <c r="Q423" t="s">
        <v>8316</v>
      </c>
      <c r="R423" s="12">
        <f t="shared" si="12"/>
        <v>42177.283055555548</v>
      </c>
      <c r="S423" s="12">
        <f t="shared" si="13"/>
        <v>42237.283055555548</v>
      </c>
    </row>
    <row r="424" spans="1:19" x14ac:dyDescent="0.35">
      <c r="A424">
        <v>422</v>
      </c>
      <c r="B424" t="s">
        <v>423</v>
      </c>
      <c r="C424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>
        <v>-39570</v>
      </c>
      <c r="O424">
        <v>35.833333333333336</v>
      </c>
      <c r="P424" t="s">
        <v>8310</v>
      </c>
      <c r="Q424" t="s">
        <v>8316</v>
      </c>
      <c r="R424" s="12">
        <f t="shared" si="12"/>
        <v>41863.052048611113</v>
      </c>
      <c r="S424" s="12">
        <f t="shared" si="13"/>
        <v>41893.052048611113</v>
      </c>
    </row>
    <row r="425" spans="1:19" x14ac:dyDescent="0.35">
      <c r="A425">
        <v>423</v>
      </c>
      <c r="B425" t="s">
        <v>424</v>
      </c>
      <c r="C425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>
        <v>-19847</v>
      </c>
      <c r="O425">
        <v>11.76923076923077</v>
      </c>
      <c r="P425" t="s">
        <v>8310</v>
      </c>
      <c r="Q425" t="s">
        <v>8316</v>
      </c>
      <c r="R425" s="12">
        <f t="shared" si="12"/>
        <v>41400.717939814815</v>
      </c>
      <c r="S425" s="12">
        <f t="shared" si="13"/>
        <v>41430.717939814815</v>
      </c>
    </row>
    <row r="426" spans="1:19" x14ac:dyDescent="0.35">
      <c r="A426">
        <v>424</v>
      </c>
      <c r="B426" t="s">
        <v>425</v>
      </c>
      <c r="C426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>
        <v>-2796.1</v>
      </c>
      <c r="O426">
        <v>40.78</v>
      </c>
      <c r="P426" t="s">
        <v>8310</v>
      </c>
      <c r="Q426" t="s">
        <v>8316</v>
      </c>
      <c r="R426" s="12">
        <f t="shared" si="12"/>
        <v>40934.167812499996</v>
      </c>
      <c r="S426" s="12">
        <f t="shared" si="13"/>
        <v>40994.126145833332</v>
      </c>
    </row>
    <row r="427" spans="1:19" x14ac:dyDescent="0.35">
      <c r="A427">
        <v>425</v>
      </c>
      <c r="B427" t="s">
        <v>426</v>
      </c>
      <c r="C427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>
        <v>-49994</v>
      </c>
      <c r="O427">
        <v>3</v>
      </c>
      <c r="P427" t="s">
        <v>8310</v>
      </c>
      <c r="Q427" t="s">
        <v>8316</v>
      </c>
      <c r="R427" s="12">
        <f t="shared" si="12"/>
        <v>42275.652824074066</v>
      </c>
      <c r="S427" s="12">
        <f t="shared" si="13"/>
        <v>42335.694490740738</v>
      </c>
    </row>
    <row r="428" spans="1:19" x14ac:dyDescent="0.35">
      <c r="A428">
        <v>426</v>
      </c>
      <c r="B428" t="s">
        <v>427</v>
      </c>
      <c r="C428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>
        <v>-9867</v>
      </c>
      <c r="O428">
        <v>16.625</v>
      </c>
      <c r="P428" t="s">
        <v>8310</v>
      </c>
      <c r="Q428" t="s">
        <v>8316</v>
      </c>
      <c r="R428" s="12">
        <f t="shared" si="12"/>
        <v>42400.503634259258</v>
      </c>
      <c r="S428" s="12">
        <f t="shared" si="13"/>
        <v>42430.503634259258</v>
      </c>
    </row>
    <row r="429" spans="1:19" x14ac:dyDescent="0.35">
      <c r="A429">
        <v>427</v>
      </c>
      <c r="B429" t="s">
        <v>428</v>
      </c>
      <c r="C429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>
        <v>-6500</v>
      </c>
      <c r="O429" t="e">
        <v>#DIV/0!</v>
      </c>
      <c r="P429" t="s">
        <v>8310</v>
      </c>
      <c r="Q429" t="s">
        <v>8316</v>
      </c>
      <c r="R429" s="12">
        <f t="shared" si="12"/>
        <v>42285.700694444444</v>
      </c>
      <c r="S429" s="12">
        <f t="shared" si="13"/>
        <v>42299.582638888889</v>
      </c>
    </row>
    <row r="430" spans="1:19" x14ac:dyDescent="0.35">
      <c r="A430">
        <v>428</v>
      </c>
      <c r="B430" t="s">
        <v>429</v>
      </c>
      <c r="C430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>
        <v>-11324</v>
      </c>
      <c r="O430">
        <v>52</v>
      </c>
      <c r="P430" t="s">
        <v>8310</v>
      </c>
      <c r="Q430" t="s">
        <v>8316</v>
      </c>
      <c r="R430" s="12">
        <f t="shared" si="12"/>
        <v>41778.558391203704</v>
      </c>
      <c r="S430" s="12">
        <f t="shared" si="13"/>
        <v>41806.708333333328</v>
      </c>
    </row>
    <row r="431" spans="1:19" x14ac:dyDescent="0.35">
      <c r="A431">
        <v>429</v>
      </c>
      <c r="B431" t="s">
        <v>430</v>
      </c>
      <c r="C43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>
        <v>-5000</v>
      </c>
      <c r="O431" t="e">
        <v>#DIV/0!</v>
      </c>
      <c r="P431" t="s">
        <v>8310</v>
      </c>
      <c r="Q431" t="s">
        <v>8316</v>
      </c>
      <c r="R431" s="12">
        <f t="shared" si="12"/>
        <v>40070.693078703705</v>
      </c>
      <c r="S431" s="12">
        <f t="shared" si="13"/>
        <v>40143.999305555553</v>
      </c>
    </row>
    <row r="432" spans="1:19" x14ac:dyDescent="0.35">
      <c r="A432">
        <v>430</v>
      </c>
      <c r="B432" t="s">
        <v>431</v>
      </c>
      <c r="C432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>
        <v>-976</v>
      </c>
      <c r="O432">
        <v>4.8</v>
      </c>
      <c r="P432" t="s">
        <v>8310</v>
      </c>
      <c r="Q432" t="s">
        <v>8316</v>
      </c>
      <c r="R432" s="12">
        <f t="shared" si="12"/>
        <v>41512.898923611108</v>
      </c>
      <c r="S432" s="12">
        <f t="shared" si="13"/>
        <v>41527.898923611108</v>
      </c>
    </row>
    <row r="433" spans="1:19" x14ac:dyDescent="0.35">
      <c r="A433">
        <v>431</v>
      </c>
      <c r="B433" t="s">
        <v>432</v>
      </c>
      <c r="C43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>
        <v>-2585</v>
      </c>
      <c r="O433">
        <v>51.875</v>
      </c>
      <c r="P433" t="s">
        <v>8310</v>
      </c>
      <c r="Q433" t="s">
        <v>8316</v>
      </c>
      <c r="R433" s="12">
        <f t="shared" si="12"/>
        <v>42526.662997685184</v>
      </c>
      <c r="S433" s="12">
        <f t="shared" si="13"/>
        <v>42556.662997685184</v>
      </c>
    </row>
    <row r="434" spans="1:19" x14ac:dyDescent="0.35">
      <c r="A434">
        <v>432</v>
      </c>
      <c r="B434" t="s">
        <v>433</v>
      </c>
      <c r="C434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>
        <v>-5430</v>
      </c>
      <c r="O434">
        <v>71.25</v>
      </c>
      <c r="P434" t="s">
        <v>8310</v>
      </c>
      <c r="Q434" t="s">
        <v>8316</v>
      </c>
      <c r="R434" s="12">
        <f t="shared" si="12"/>
        <v>42238.51829861111</v>
      </c>
      <c r="S434" s="12">
        <f t="shared" si="13"/>
        <v>42298.51829861111</v>
      </c>
    </row>
    <row r="435" spans="1:19" x14ac:dyDescent="0.35">
      <c r="A435">
        <v>433</v>
      </c>
      <c r="B435" t="s">
        <v>434</v>
      </c>
      <c r="C435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>
        <v>-3000</v>
      </c>
      <c r="O435" t="e">
        <v>#DIV/0!</v>
      </c>
      <c r="P435" t="s">
        <v>8310</v>
      </c>
      <c r="Q435" t="s">
        <v>8316</v>
      </c>
      <c r="R435" s="12">
        <f t="shared" si="12"/>
        <v>42228.421550925923</v>
      </c>
      <c r="S435" s="12">
        <f t="shared" si="13"/>
        <v>42288.421550925923</v>
      </c>
    </row>
    <row r="436" spans="1:19" x14ac:dyDescent="0.35">
      <c r="A436">
        <v>434</v>
      </c>
      <c r="B436" t="s">
        <v>435</v>
      </c>
      <c r="C436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>
        <v>-2375</v>
      </c>
      <c r="O436">
        <v>62.5</v>
      </c>
      <c r="P436" t="s">
        <v>8310</v>
      </c>
      <c r="Q436" t="s">
        <v>8316</v>
      </c>
      <c r="R436" s="12">
        <f t="shared" si="12"/>
        <v>41576.626180555555</v>
      </c>
      <c r="S436" s="12">
        <f t="shared" si="13"/>
        <v>41609.667847222219</v>
      </c>
    </row>
    <row r="437" spans="1:19" x14ac:dyDescent="0.35">
      <c r="A437">
        <v>435</v>
      </c>
      <c r="B437" t="s">
        <v>436</v>
      </c>
      <c r="C437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>
        <v>-109997</v>
      </c>
      <c r="O437">
        <v>1</v>
      </c>
      <c r="P437" t="s">
        <v>8310</v>
      </c>
      <c r="Q437" t="s">
        <v>8316</v>
      </c>
      <c r="R437" s="12">
        <f t="shared" si="12"/>
        <v>41500.539120370369</v>
      </c>
      <c r="S437" s="12">
        <f t="shared" si="13"/>
        <v>41530.539120370369</v>
      </c>
    </row>
    <row r="438" spans="1:19" x14ac:dyDescent="0.35">
      <c r="A438">
        <v>436</v>
      </c>
      <c r="B438" t="s">
        <v>437</v>
      </c>
      <c r="C438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>
        <v>-1000</v>
      </c>
      <c r="O438" t="e">
        <v>#DIV/0!</v>
      </c>
      <c r="P438" t="s">
        <v>8310</v>
      </c>
      <c r="Q438" t="s">
        <v>8316</v>
      </c>
      <c r="R438" s="12">
        <f t="shared" si="12"/>
        <v>41456.154085648144</v>
      </c>
      <c r="S438" s="12">
        <f t="shared" si="13"/>
        <v>41486.154085648144</v>
      </c>
    </row>
    <row r="439" spans="1:19" x14ac:dyDescent="0.35">
      <c r="A439">
        <v>437</v>
      </c>
      <c r="B439" t="s">
        <v>438</v>
      </c>
      <c r="C439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>
        <v>-7000</v>
      </c>
      <c r="O439" t="e">
        <v>#DIV/0!</v>
      </c>
      <c r="P439" t="s">
        <v>8310</v>
      </c>
      <c r="Q439" t="s">
        <v>8316</v>
      </c>
      <c r="R439" s="12">
        <f t="shared" si="12"/>
        <v>42591.110254629624</v>
      </c>
      <c r="S439" s="12">
        <f t="shared" si="13"/>
        <v>42651.110254629624</v>
      </c>
    </row>
    <row r="440" spans="1:19" x14ac:dyDescent="0.35">
      <c r="A440">
        <v>438</v>
      </c>
      <c r="B440" t="s">
        <v>439</v>
      </c>
      <c r="C440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>
        <v>-18124</v>
      </c>
      <c r="O440">
        <v>170.54545454545453</v>
      </c>
      <c r="P440" t="s">
        <v>8310</v>
      </c>
      <c r="Q440" t="s">
        <v>8316</v>
      </c>
      <c r="R440" s="12">
        <f t="shared" si="12"/>
        <v>42296.052754629629</v>
      </c>
      <c r="S440" s="12">
        <f t="shared" si="13"/>
        <v>42326.094421296293</v>
      </c>
    </row>
    <row r="441" spans="1:19" x14ac:dyDescent="0.35">
      <c r="A441">
        <v>439</v>
      </c>
      <c r="B441" t="s">
        <v>440</v>
      </c>
      <c r="C44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>
        <v>-450</v>
      </c>
      <c r="O441" t="e">
        <v>#DIV/0!</v>
      </c>
      <c r="P441" t="s">
        <v>8310</v>
      </c>
      <c r="Q441" t="s">
        <v>8316</v>
      </c>
      <c r="R441" s="12">
        <f t="shared" si="12"/>
        <v>41919.553449074076</v>
      </c>
      <c r="S441" s="12">
        <f t="shared" si="13"/>
        <v>41929.553449074076</v>
      </c>
    </row>
    <row r="442" spans="1:19" x14ac:dyDescent="0.35">
      <c r="A442">
        <v>440</v>
      </c>
      <c r="B442" t="s">
        <v>441</v>
      </c>
      <c r="C442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>
        <v>-4995</v>
      </c>
      <c r="O442">
        <v>5</v>
      </c>
      <c r="P442" t="s">
        <v>8310</v>
      </c>
      <c r="Q442" t="s">
        <v>8316</v>
      </c>
      <c r="R442" s="12">
        <f t="shared" si="12"/>
        <v>42423.777233796289</v>
      </c>
      <c r="S442" s="12">
        <f t="shared" si="13"/>
        <v>42453.735567129632</v>
      </c>
    </row>
    <row r="443" spans="1:19" x14ac:dyDescent="0.35">
      <c r="A443">
        <v>441</v>
      </c>
      <c r="B443" t="s">
        <v>442</v>
      </c>
      <c r="C44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>
        <v>-400</v>
      </c>
      <c r="O443" t="e">
        <v>#DIV/0!</v>
      </c>
      <c r="P443" t="s">
        <v>8310</v>
      </c>
      <c r="Q443" t="s">
        <v>8316</v>
      </c>
      <c r="R443" s="12">
        <f t="shared" si="12"/>
        <v>41550.585601851846</v>
      </c>
      <c r="S443" s="12">
        <f t="shared" si="13"/>
        <v>41580.585601851846</v>
      </c>
    </row>
    <row r="444" spans="1:19" x14ac:dyDescent="0.35">
      <c r="A444">
        <v>442</v>
      </c>
      <c r="B444" t="s">
        <v>443</v>
      </c>
      <c r="C444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>
        <v>-10309</v>
      </c>
      <c r="O444">
        <v>393.58823529411762</v>
      </c>
      <c r="P444" t="s">
        <v>8310</v>
      </c>
      <c r="Q444" t="s">
        <v>8316</v>
      </c>
      <c r="R444" s="12">
        <f t="shared" si="12"/>
        <v>42024.680358796293</v>
      </c>
      <c r="S444" s="12">
        <f t="shared" si="13"/>
        <v>42054.680358796293</v>
      </c>
    </row>
    <row r="445" spans="1:19" x14ac:dyDescent="0.35">
      <c r="A445">
        <v>443</v>
      </c>
      <c r="B445" t="s">
        <v>444</v>
      </c>
      <c r="C445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>
        <v>-9990</v>
      </c>
      <c r="O445">
        <v>5</v>
      </c>
      <c r="P445" t="s">
        <v>8310</v>
      </c>
      <c r="Q445" t="s">
        <v>8316</v>
      </c>
      <c r="R445" s="12">
        <f t="shared" si="12"/>
        <v>41649.806724537033</v>
      </c>
      <c r="S445" s="12">
        <f t="shared" si="13"/>
        <v>41679.806724537033</v>
      </c>
    </row>
    <row r="446" spans="1:19" x14ac:dyDescent="0.35">
      <c r="A446">
        <v>444</v>
      </c>
      <c r="B446" t="s">
        <v>445</v>
      </c>
      <c r="C446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>
        <v>-950</v>
      </c>
      <c r="O446">
        <v>50</v>
      </c>
      <c r="P446" t="s">
        <v>8310</v>
      </c>
      <c r="Q446" t="s">
        <v>8316</v>
      </c>
      <c r="R446" s="12">
        <f t="shared" si="12"/>
        <v>40894.69862268518</v>
      </c>
      <c r="S446" s="12">
        <f t="shared" si="13"/>
        <v>40954.69862268518</v>
      </c>
    </row>
    <row r="447" spans="1:19" x14ac:dyDescent="0.35">
      <c r="A447">
        <v>445</v>
      </c>
      <c r="B447" t="s">
        <v>446</v>
      </c>
      <c r="C447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>
        <v>-59998</v>
      </c>
      <c r="O447">
        <v>1</v>
      </c>
      <c r="P447" t="s">
        <v>8310</v>
      </c>
      <c r="Q447" t="s">
        <v>8316</v>
      </c>
      <c r="R447" s="12">
        <f t="shared" si="12"/>
        <v>42130.127025462956</v>
      </c>
      <c r="S447" s="12">
        <f t="shared" si="13"/>
        <v>42145.127025462956</v>
      </c>
    </row>
    <row r="448" spans="1:19" x14ac:dyDescent="0.35">
      <c r="A448">
        <v>446</v>
      </c>
      <c r="B448" t="s">
        <v>447</v>
      </c>
      <c r="C448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>
        <v>-9734</v>
      </c>
      <c r="O448">
        <v>47.875</v>
      </c>
      <c r="P448" t="s">
        <v>8310</v>
      </c>
      <c r="Q448" t="s">
        <v>8316</v>
      </c>
      <c r="R448" s="12">
        <f t="shared" si="12"/>
        <v>42036.875231481477</v>
      </c>
      <c r="S448" s="12">
        <f t="shared" si="13"/>
        <v>42066.875231481477</v>
      </c>
    </row>
    <row r="449" spans="1:19" x14ac:dyDescent="0.35">
      <c r="A449">
        <v>447</v>
      </c>
      <c r="B449" t="s">
        <v>448</v>
      </c>
      <c r="C449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>
        <v>-29995</v>
      </c>
      <c r="O449">
        <v>5</v>
      </c>
      <c r="P449" t="s">
        <v>8310</v>
      </c>
      <c r="Q449" t="s">
        <v>8316</v>
      </c>
      <c r="R449" s="12">
        <f t="shared" si="12"/>
        <v>41331.34679398148</v>
      </c>
      <c r="S449" s="12">
        <f t="shared" si="13"/>
        <v>41356.305127314808</v>
      </c>
    </row>
    <row r="450" spans="1:19" x14ac:dyDescent="0.35">
      <c r="A450">
        <v>448</v>
      </c>
      <c r="B450" t="s">
        <v>449</v>
      </c>
      <c r="C450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>
        <v>-2417.9899999999998</v>
      </c>
      <c r="O450">
        <v>20.502500000000001</v>
      </c>
      <c r="P450" t="s">
        <v>8310</v>
      </c>
      <c r="Q450" t="s">
        <v>8316</v>
      </c>
      <c r="R450" s="12">
        <f t="shared" si="12"/>
        <v>41753.549710648142</v>
      </c>
      <c r="S450" s="12">
        <f t="shared" si="13"/>
        <v>41773.549710648142</v>
      </c>
    </row>
    <row r="451" spans="1:19" x14ac:dyDescent="0.35">
      <c r="A451">
        <v>449</v>
      </c>
      <c r="B451" t="s">
        <v>450</v>
      </c>
      <c r="C45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>
        <v>-1955</v>
      </c>
      <c r="O451">
        <v>9</v>
      </c>
      <c r="P451" t="s">
        <v>8310</v>
      </c>
      <c r="Q451" t="s">
        <v>8316</v>
      </c>
      <c r="R451" s="12">
        <f t="shared" ref="R451:R514" si="14">(J451/86400)+25569+(-5/24)</f>
        <v>41534.359780092593</v>
      </c>
      <c r="S451" s="12">
        <f t="shared" ref="S451:S514" si="15">(I451/86400)+25569+(-5/24)</f>
        <v>41564.359780092593</v>
      </c>
    </row>
    <row r="452" spans="1:19" x14ac:dyDescent="0.35">
      <c r="A452">
        <v>450</v>
      </c>
      <c r="B452" t="s">
        <v>451</v>
      </c>
      <c r="C452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>
        <v>-49604</v>
      </c>
      <c r="O452">
        <v>56.571428571428569</v>
      </c>
      <c r="P452" t="s">
        <v>8310</v>
      </c>
      <c r="Q452" t="s">
        <v>8316</v>
      </c>
      <c r="R452" s="12">
        <f t="shared" si="14"/>
        <v>41654.73842592592</v>
      </c>
      <c r="S452" s="12">
        <f t="shared" si="15"/>
        <v>41684.73842592592</v>
      </c>
    </row>
    <row r="453" spans="1:19" x14ac:dyDescent="0.35">
      <c r="A453">
        <v>451</v>
      </c>
      <c r="B453" t="s">
        <v>452</v>
      </c>
      <c r="C45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>
        <v>-20000</v>
      </c>
      <c r="O453" t="e">
        <v>#DIV/0!</v>
      </c>
      <c r="P453" t="s">
        <v>8310</v>
      </c>
      <c r="Q453" t="s">
        <v>8316</v>
      </c>
      <c r="R453" s="12">
        <f t="shared" si="14"/>
        <v>41634.506840277776</v>
      </c>
      <c r="S453" s="12">
        <f t="shared" si="15"/>
        <v>41664.506840277776</v>
      </c>
    </row>
    <row r="454" spans="1:19" x14ac:dyDescent="0.35">
      <c r="A454">
        <v>452</v>
      </c>
      <c r="B454" t="s">
        <v>453</v>
      </c>
      <c r="C454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>
        <v>-270</v>
      </c>
      <c r="O454">
        <v>40</v>
      </c>
      <c r="P454" t="s">
        <v>8310</v>
      </c>
      <c r="Q454" t="s">
        <v>8316</v>
      </c>
      <c r="R454" s="12">
        <f t="shared" si="14"/>
        <v>42107.49554398148</v>
      </c>
      <c r="S454" s="12">
        <f t="shared" si="15"/>
        <v>42137.49554398148</v>
      </c>
    </row>
    <row r="455" spans="1:19" x14ac:dyDescent="0.35">
      <c r="A455">
        <v>453</v>
      </c>
      <c r="B455" t="s">
        <v>454</v>
      </c>
      <c r="C455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>
        <v>-94849</v>
      </c>
      <c r="O455">
        <v>13</v>
      </c>
      <c r="P455" t="s">
        <v>8310</v>
      </c>
      <c r="Q455" t="s">
        <v>8316</v>
      </c>
      <c r="R455" s="12">
        <f t="shared" si="14"/>
        <v>42038.616655092592</v>
      </c>
      <c r="S455" s="12">
        <f t="shared" si="15"/>
        <v>42054.616655092592</v>
      </c>
    </row>
    <row r="456" spans="1:19" x14ac:dyDescent="0.35">
      <c r="A456">
        <v>454</v>
      </c>
      <c r="B456" t="s">
        <v>455</v>
      </c>
      <c r="C456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>
        <v>-9918</v>
      </c>
      <c r="O456">
        <v>16.399999999999999</v>
      </c>
      <c r="P456" t="s">
        <v>8310</v>
      </c>
      <c r="Q456" t="s">
        <v>8316</v>
      </c>
      <c r="R456" s="12">
        <f t="shared" si="14"/>
        <v>41938.508923611109</v>
      </c>
      <c r="S456" s="12">
        <f t="shared" si="15"/>
        <v>41969.343055555553</v>
      </c>
    </row>
    <row r="457" spans="1:19" x14ac:dyDescent="0.35">
      <c r="A457">
        <v>455</v>
      </c>
      <c r="B457" t="s">
        <v>456</v>
      </c>
      <c r="C457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>
        <v>-64955</v>
      </c>
      <c r="O457">
        <v>22.5</v>
      </c>
      <c r="P457" t="s">
        <v>8310</v>
      </c>
      <c r="Q457" t="s">
        <v>8316</v>
      </c>
      <c r="R457" s="12">
        <f t="shared" si="14"/>
        <v>40970.794236111113</v>
      </c>
      <c r="S457" s="12">
        <f t="shared" si="15"/>
        <v>41015.813194444439</v>
      </c>
    </row>
    <row r="458" spans="1:19" x14ac:dyDescent="0.35">
      <c r="A458">
        <v>456</v>
      </c>
      <c r="B458" t="s">
        <v>457</v>
      </c>
      <c r="C458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>
        <v>-8827</v>
      </c>
      <c r="O458">
        <v>20.333333333333332</v>
      </c>
      <c r="P458" t="s">
        <v>8310</v>
      </c>
      <c r="Q458" t="s">
        <v>8316</v>
      </c>
      <c r="R458" s="12">
        <f t="shared" si="14"/>
        <v>41547.486122685186</v>
      </c>
      <c r="S458" s="12">
        <f t="shared" si="15"/>
        <v>41568.957638888889</v>
      </c>
    </row>
    <row r="459" spans="1:19" x14ac:dyDescent="0.35">
      <c r="A459">
        <v>457</v>
      </c>
      <c r="B459" t="s">
        <v>458</v>
      </c>
      <c r="C459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>
        <v>-20000</v>
      </c>
      <c r="O459" t="e">
        <v>#DIV/0!</v>
      </c>
      <c r="P459" t="s">
        <v>8310</v>
      </c>
      <c r="Q459" t="s">
        <v>8316</v>
      </c>
      <c r="R459" s="12">
        <f t="shared" si="14"/>
        <v>41837.559166666666</v>
      </c>
      <c r="S459" s="12">
        <f t="shared" si="15"/>
        <v>41867.559166666666</v>
      </c>
    </row>
    <row r="460" spans="1:19" x14ac:dyDescent="0.35">
      <c r="A460">
        <v>458</v>
      </c>
      <c r="B460" t="s">
        <v>459</v>
      </c>
      <c r="C460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>
        <v>-9179</v>
      </c>
      <c r="O460">
        <v>16.755102040816325</v>
      </c>
      <c r="P460" t="s">
        <v>8310</v>
      </c>
      <c r="Q460" t="s">
        <v>8316</v>
      </c>
      <c r="R460" s="12">
        <f t="shared" si="14"/>
        <v>41378.491435185184</v>
      </c>
      <c r="S460" s="12">
        <f t="shared" si="15"/>
        <v>41408.491435185184</v>
      </c>
    </row>
    <row r="461" spans="1:19" x14ac:dyDescent="0.35">
      <c r="A461">
        <v>459</v>
      </c>
      <c r="B461" t="s">
        <v>460</v>
      </c>
      <c r="C46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>
        <v>-38975</v>
      </c>
      <c r="O461">
        <v>25</v>
      </c>
      <c r="P461" t="s">
        <v>8310</v>
      </c>
      <c r="Q461" t="s">
        <v>8316</v>
      </c>
      <c r="R461" s="12">
        <f t="shared" si="14"/>
        <v>40800.432025462964</v>
      </c>
      <c r="S461" s="12">
        <f t="shared" si="15"/>
        <v>40860.473692129628</v>
      </c>
    </row>
    <row r="462" spans="1:19" x14ac:dyDescent="0.35">
      <c r="A462">
        <v>460</v>
      </c>
      <c r="B462" t="s">
        <v>461</v>
      </c>
      <c r="C462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>
        <v>-8475</v>
      </c>
      <c r="O462">
        <v>12.5</v>
      </c>
      <c r="P462" t="s">
        <v>8310</v>
      </c>
      <c r="Q462" t="s">
        <v>8316</v>
      </c>
      <c r="R462" s="12">
        <f t="shared" si="14"/>
        <v>41759.334201388883</v>
      </c>
      <c r="S462" s="12">
        <f t="shared" si="15"/>
        <v>41790.958333333328</v>
      </c>
    </row>
    <row r="463" spans="1:19" x14ac:dyDescent="0.35">
      <c r="A463">
        <v>461</v>
      </c>
      <c r="B463" t="s">
        <v>462</v>
      </c>
      <c r="C46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>
        <v>-550</v>
      </c>
      <c r="O463" t="e">
        <v>#DIV/0!</v>
      </c>
      <c r="P463" t="s">
        <v>8310</v>
      </c>
      <c r="Q463" t="s">
        <v>8316</v>
      </c>
      <c r="R463" s="12">
        <f t="shared" si="14"/>
        <v>41407.638506944444</v>
      </c>
      <c r="S463" s="12">
        <f t="shared" si="15"/>
        <v>41427.638506944444</v>
      </c>
    </row>
    <row r="464" spans="1:19" x14ac:dyDescent="0.35">
      <c r="A464">
        <v>462</v>
      </c>
      <c r="B464" t="s">
        <v>463</v>
      </c>
      <c r="C464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>
        <v>-100000</v>
      </c>
      <c r="O464" t="e">
        <v>#DIV/0!</v>
      </c>
      <c r="P464" t="s">
        <v>8310</v>
      </c>
      <c r="Q464" t="s">
        <v>8316</v>
      </c>
      <c r="R464" s="12">
        <f t="shared" si="14"/>
        <v>40704.918298611105</v>
      </c>
      <c r="S464" s="12">
        <f t="shared" si="15"/>
        <v>40764.918298611105</v>
      </c>
    </row>
    <row r="465" spans="1:19" x14ac:dyDescent="0.35">
      <c r="A465">
        <v>463</v>
      </c>
      <c r="B465" t="s">
        <v>464</v>
      </c>
      <c r="C465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>
        <v>-53750</v>
      </c>
      <c r="O465">
        <v>113.63636363636364</v>
      </c>
      <c r="P465" t="s">
        <v>8310</v>
      </c>
      <c r="Q465" t="s">
        <v>8316</v>
      </c>
      <c r="R465" s="12">
        <f t="shared" si="14"/>
        <v>40750.501770833333</v>
      </c>
      <c r="S465" s="12">
        <f t="shared" si="15"/>
        <v>40810.501770833333</v>
      </c>
    </row>
    <row r="466" spans="1:19" x14ac:dyDescent="0.35">
      <c r="A466">
        <v>464</v>
      </c>
      <c r="B466" t="s">
        <v>465</v>
      </c>
      <c r="C466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>
        <v>-1009</v>
      </c>
      <c r="O466">
        <v>1</v>
      </c>
      <c r="P466" t="s">
        <v>8310</v>
      </c>
      <c r="Q466" t="s">
        <v>8316</v>
      </c>
      <c r="R466" s="12">
        <f t="shared" si="14"/>
        <v>42488.640451388885</v>
      </c>
      <c r="S466" s="12">
        <f t="shared" si="15"/>
        <v>42508.640451388885</v>
      </c>
    </row>
    <row r="467" spans="1:19" x14ac:dyDescent="0.35">
      <c r="A467">
        <v>465</v>
      </c>
      <c r="B467" t="s">
        <v>466</v>
      </c>
      <c r="C467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>
        <v>-374</v>
      </c>
      <c r="O467">
        <v>17.25</v>
      </c>
      <c r="P467" t="s">
        <v>8310</v>
      </c>
      <c r="Q467" t="s">
        <v>8316</v>
      </c>
      <c r="R467" s="12">
        <f t="shared" si="14"/>
        <v>41800.911736111106</v>
      </c>
      <c r="S467" s="12">
        <f t="shared" si="15"/>
        <v>41816.911736111106</v>
      </c>
    </row>
    <row r="468" spans="1:19" x14ac:dyDescent="0.35">
      <c r="A468">
        <v>466</v>
      </c>
      <c r="B468" t="s">
        <v>467</v>
      </c>
      <c r="C468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>
        <v>-9924</v>
      </c>
      <c r="O468">
        <v>15.2</v>
      </c>
      <c r="P468" t="s">
        <v>8310</v>
      </c>
      <c r="Q468" t="s">
        <v>8316</v>
      </c>
      <c r="R468" s="12">
        <f t="shared" si="14"/>
        <v>41129.734537037039</v>
      </c>
      <c r="S468" s="12">
        <f t="shared" si="15"/>
        <v>41159.734537037039</v>
      </c>
    </row>
    <row r="469" spans="1:19" x14ac:dyDescent="0.35">
      <c r="A469">
        <v>467</v>
      </c>
      <c r="B469" t="s">
        <v>468</v>
      </c>
      <c r="C469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>
        <v>-15685</v>
      </c>
      <c r="O469">
        <v>110.64102564102564</v>
      </c>
      <c r="P469" t="s">
        <v>8310</v>
      </c>
      <c r="Q469" t="s">
        <v>8316</v>
      </c>
      <c r="R469" s="12">
        <f t="shared" si="14"/>
        <v>41135.471458333333</v>
      </c>
      <c r="S469" s="12">
        <f t="shared" si="15"/>
        <v>41180.471458333333</v>
      </c>
    </row>
    <row r="470" spans="1:19" x14ac:dyDescent="0.35">
      <c r="A470">
        <v>468</v>
      </c>
      <c r="B470" t="s">
        <v>469</v>
      </c>
      <c r="C470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>
        <v>-7500</v>
      </c>
      <c r="O470" t="e">
        <v>#DIV/0!</v>
      </c>
      <c r="P470" t="s">
        <v>8310</v>
      </c>
      <c r="Q470" t="s">
        <v>8316</v>
      </c>
      <c r="R470" s="12">
        <f t="shared" si="14"/>
        <v>41040.959293981483</v>
      </c>
      <c r="S470" s="12">
        <f t="shared" si="15"/>
        <v>41100.952141203699</v>
      </c>
    </row>
    <row r="471" spans="1:19" x14ac:dyDescent="0.35">
      <c r="A471">
        <v>469</v>
      </c>
      <c r="B471" t="s">
        <v>470</v>
      </c>
      <c r="C47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>
        <v>-6000</v>
      </c>
      <c r="O471" t="e">
        <v>#DIV/0!</v>
      </c>
      <c r="P471" t="s">
        <v>8310</v>
      </c>
      <c r="Q471" t="s">
        <v>8316</v>
      </c>
      <c r="R471" s="12">
        <f t="shared" si="14"/>
        <v>41827.781527777777</v>
      </c>
      <c r="S471" s="12">
        <f t="shared" si="15"/>
        <v>41887.781527777777</v>
      </c>
    </row>
    <row r="472" spans="1:19" x14ac:dyDescent="0.35">
      <c r="A472">
        <v>470</v>
      </c>
      <c r="B472" t="s">
        <v>471</v>
      </c>
      <c r="C472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>
        <v>-4949</v>
      </c>
      <c r="O472">
        <v>25.5</v>
      </c>
      <c r="P472" t="s">
        <v>8310</v>
      </c>
      <c r="Q472" t="s">
        <v>8316</v>
      </c>
      <c r="R472" s="12">
        <f t="shared" si="14"/>
        <v>41604.959363425922</v>
      </c>
      <c r="S472" s="12">
        <f t="shared" si="15"/>
        <v>41654.958333333328</v>
      </c>
    </row>
    <row r="473" spans="1:19" x14ac:dyDescent="0.35">
      <c r="A473">
        <v>471</v>
      </c>
      <c r="B473" t="s">
        <v>472</v>
      </c>
      <c r="C47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>
        <v>-48459</v>
      </c>
      <c r="O473">
        <v>38.476470588235294</v>
      </c>
      <c r="P473" t="s">
        <v>8310</v>
      </c>
      <c r="Q473" t="s">
        <v>8316</v>
      </c>
      <c r="R473" s="12">
        <f t="shared" si="14"/>
        <v>41703.513645833329</v>
      </c>
      <c r="S473" s="12">
        <f t="shared" si="15"/>
        <v>41748.471979166665</v>
      </c>
    </row>
    <row r="474" spans="1:19" x14ac:dyDescent="0.35">
      <c r="A474">
        <v>472</v>
      </c>
      <c r="B474" t="s">
        <v>473</v>
      </c>
      <c r="C474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>
        <v>-659</v>
      </c>
      <c r="O474">
        <v>28.2</v>
      </c>
      <c r="P474" t="s">
        <v>8310</v>
      </c>
      <c r="Q474" t="s">
        <v>8316</v>
      </c>
      <c r="R474" s="12">
        <f t="shared" si="14"/>
        <v>41844.714328703703</v>
      </c>
      <c r="S474" s="12">
        <f t="shared" si="15"/>
        <v>41874.714328703703</v>
      </c>
    </row>
    <row r="475" spans="1:19" x14ac:dyDescent="0.35">
      <c r="A475">
        <v>473</v>
      </c>
      <c r="B475" t="s">
        <v>474</v>
      </c>
      <c r="C475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>
        <v>-29139</v>
      </c>
      <c r="O475">
        <v>61.5</v>
      </c>
      <c r="P475" t="s">
        <v>8310</v>
      </c>
      <c r="Q475" t="s">
        <v>8316</v>
      </c>
      <c r="R475" s="12">
        <f t="shared" si="14"/>
        <v>41869.489803240736</v>
      </c>
      <c r="S475" s="12">
        <f t="shared" si="15"/>
        <v>41899.489803240736</v>
      </c>
    </row>
    <row r="476" spans="1:19" x14ac:dyDescent="0.35">
      <c r="A476">
        <v>474</v>
      </c>
      <c r="B476" t="s">
        <v>475</v>
      </c>
      <c r="C476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>
        <v>-3299</v>
      </c>
      <c r="O476">
        <v>1</v>
      </c>
      <c r="P476" t="s">
        <v>8310</v>
      </c>
      <c r="Q476" t="s">
        <v>8316</v>
      </c>
      <c r="R476" s="12">
        <f t="shared" si="14"/>
        <v>42753.120706018519</v>
      </c>
      <c r="S476" s="12">
        <f t="shared" si="15"/>
        <v>42783.120706018519</v>
      </c>
    </row>
    <row r="477" spans="1:19" x14ac:dyDescent="0.35">
      <c r="A477">
        <v>475</v>
      </c>
      <c r="B477" t="s">
        <v>476</v>
      </c>
      <c r="C477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>
        <v>-2000</v>
      </c>
      <c r="O477" t="e">
        <v>#DIV/0!</v>
      </c>
      <c r="P477" t="s">
        <v>8310</v>
      </c>
      <c r="Q477" t="s">
        <v>8316</v>
      </c>
      <c r="R477" s="12">
        <f t="shared" si="14"/>
        <v>42099.877812500003</v>
      </c>
      <c r="S477" s="12">
        <f t="shared" si="15"/>
        <v>42129.877812500003</v>
      </c>
    </row>
    <row r="478" spans="1:19" x14ac:dyDescent="0.35">
      <c r="A478">
        <v>476</v>
      </c>
      <c r="B478" t="s">
        <v>477</v>
      </c>
      <c r="C478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>
        <v>-215093.41</v>
      </c>
      <c r="O478">
        <v>39.569274193548388</v>
      </c>
      <c r="P478" t="s">
        <v>8310</v>
      </c>
      <c r="Q478" t="s">
        <v>8316</v>
      </c>
      <c r="R478" s="12">
        <f t="shared" si="14"/>
        <v>41757.76667824074</v>
      </c>
      <c r="S478" s="12">
        <f t="shared" si="15"/>
        <v>41792.957638888889</v>
      </c>
    </row>
    <row r="479" spans="1:19" x14ac:dyDescent="0.35">
      <c r="A479">
        <v>477</v>
      </c>
      <c r="B479" t="s">
        <v>478</v>
      </c>
      <c r="C479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>
        <v>-1500</v>
      </c>
      <c r="O479" t="e">
        <v>#DIV/0!</v>
      </c>
      <c r="P479" t="s">
        <v>8310</v>
      </c>
      <c r="Q479" t="s">
        <v>8316</v>
      </c>
      <c r="R479" s="12">
        <f t="shared" si="14"/>
        <v>40987.626550925925</v>
      </c>
      <c r="S479" s="12">
        <f t="shared" si="15"/>
        <v>41047.626550925925</v>
      </c>
    </row>
    <row r="480" spans="1:19" x14ac:dyDescent="0.35">
      <c r="A480">
        <v>478</v>
      </c>
      <c r="B480" t="s">
        <v>479</v>
      </c>
      <c r="C480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>
        <v>-10000</v>
      </c>
      <c r="O480" t="e">
        <v>#DIV/0!</v>
      </c>
      <c r="P480" t="s">
        <v>8310</v>
      </c>
      <c r="Q480" t="s">
        <v>8316</v>
      </c>
      <c r="R480" s="12">
        <f t="shared" si="14"/>
        <v>42065.702650462961</v>
      </c>
      <c r="S480" s="12">
        <f t="shared" si="15"/>
        <v>42095.660983796297</v>
      </c>
    </row>
    <row r="481" spans="1:19" x14ac:dyDescent="0.35">
      <c r="A481">
        <v>479</v>
      </c>
      <c r="B481" t="s">
        <v>480</v>
      </c>
      <c r="C48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>
        <v>-10116</v>
      </c>
      <c r="O481">
        <v>88.8</v>
      </c>
      <c r="P481" t="s">
        <v>8310</v>
      </c>
      <c r="Q481" t="s">
        <v>8316</v>
      </c>
      <c r="R481" s="12">
        <f t="shared" si="14"/>
        <v>41904.199479166666</v>
      </c>
      <c r="S481" s="12">
        <f t="shared" si="15"/>
        <v>41964.24114583333</v>
      </c>
    </row>
    <row r="482" spans="1:19" x14ac:dyDescent="0.35">
      <c r="A482">
        <v>480</v>
      </c>
      <c r="B482" t="s">
        <v>481</v>
      </c>
      <c r="C482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>
        <v>-32236</v>
      </c>
      <c r="O482">
        <v>55.457142857142856</v>
      </c>
      <c r="P482" t="s">
        <v>8310</v>
      </c>
      <c r="Q482" t="s">
        <v>8316</v>
      </c>
      <c r="R482" s="12">
        <f t="shared" si="14"/>
        <v>41465.29184027778</v>
      </c>
      <c r="S482" s="12">
        <f t="shared" si="15"/>
        <v>41495.29184027778</v>
      </c>
    </row>
    <row r="483" spans="1:19" x14ac:dyDescent="0.35">
      <c r="A483">
        <v>481</v>
      </c>
      <c r="B483" t="s">
        <v>482</v>
      </c>
      <c r="C48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>
        <v>-28170</v>
      </c>
      <c r="O483">
        <v>87.142857142857139</v>
      </c>
      <c r="P483" t="s">
        <v>8310</v>
      </c>
      <c r="Q483" t="s">
        <v>8316</v>
      </c>
      <c r="R483" s="12">
        <f t="shared" si="14"/>
        <v>41162.46399305555</v>
      </c>
      <c r="S483" s="12">
        <f t="shared" si="15"/>
        <v>41192.46399305555</v>
      </c>
    </row>
    <row r="484" spans="1:19" x14ac:dyDescent="0.35">
      <c r="A484">
        <v>482</v>
      </c>
      <c r="B484" t="s">
        <v>483</v>
      </c>
      <c r="C484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>
        <v>-9990</v>
      </c>
      <c r="O484">
        <v>10</v>
      </c>
      <c r="P484" t="s">
        <v>8310</v>
      </c>
      <c r="Q484" t="s">
        <v>8316</v>
      </c>
      <c r="R484" s="12">
        <f t="shared" si="14"/>
        <v>42447.688541666663</v>
      </c>
      <c r="S484" s="12">
        <f t="shared" si="15"/>
        <v>42474.398611111108</v>
      </c>
    </row>
    <row r="485" spans="1:19" x14ac:dyDescent="0.35">
      <c r="A485">
        <v>483</v>
      </c>
      <c r="B485" t="s">
        <v>484</v>
      </c>
      <c r="C485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>
        <v>-7470</v>
      </c>
      <c r="O485">
        <v>51.224489795918366</v>
      </c>
      <c r="P485" t="s">
        <v>8310</v>
      </c>
      <c r="Q485" t="s">
        <v>8316</v>
      </c>
      <c r="R485" s="12">
        <f t="shared" si="14"/>
        <v>41242.989259259259</v>
      </c>
      <c r="S485" s="12">
        <f t="shared" si="15"/>
        <v>41302.989259259259</v>
      </c>
    </row>
    <row r="486" spans="1:19" x14ac:dyDescent="0.35">
      <c r="A486">
        <v>484</v>
      </c>
      <c r="B486" t="s">
        <v>485</v>
      </c>
      <c r="C486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>
        <v>-79851</v>
      </c>
      <c r="O486">
        <v>13.545454545454545</v>
      </c>
      <c r="P486" t="s">
        <v>8310</v>
      </c>
      <c r="Q486" t="s">
        <v>8316</v>
      </c>
      <c r="R486" s="12">
        <f t="shared" si="14"/>
        <v>42272.731157407405</v>
      </c>
      <c r="S486" s="12">
        <f t="shared" si="15"/>
        <v>42313.772824074076</v>
      </c>
    </row>
    <row r="487" spans="1:19" x14ac:dyDescent="0.35">
      <c r="A487">
        <v>485</v>
      </c>
      <c r="B487" t="s">
        <v>486</v>
      </c>
      <c r="C487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>
        <v>-29640.989999999998</v>
      </c>
      <c r="O487">
        <v>66.520080000000007</v>
      </c>
      <c r="P487" t="s">
        <v>8310</v>
      </c>
      <c r="Q487" t="s">
        <v>8316</v>
      </c>
      <c r="R487" s="12">
        <f t="shared" si="14"/>
        <v>41381.297442129631</v>
      </c>
      <c r="S487" s="12">
        <f t="shared" si="15"/>
        <v>41411.297442129631</v>
      </c>
    </row>
    <row r="488" spans="1:19" x14ac:dyDescent="0.35">
      <c r="A488">
        <v>486</v>
      </c>
      <c r="B488" t="s">
        <v>487</v>
      </c>
      <c r="C488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>
        <v>-549950</v>
      </c>
      <c r="O488">
        <v>50</v>
      </c>
      <c r="P488" t="s">
        <v>8310</v>
      </c>
      <c r="Q488" t="s">
        <v>8316</v>
      </c>
      <c r="R488" s="12">
        <f t="shared" si="14"/>
        <v>41761.734247685185</v>
      </c>
      <c r="S488" s="12">
        <f t="shared" si="15"/>
        <v>41791.734247685185</v>
      </c>
    </row>
    <row r="489" spans="1:19" x14ac:dyDescent="0.35">
      <c r="A489">
        <v>487</v>
      </c>
      <c r="B489" t="s">
        <v>488</v>
      </c>
      <c r="C489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>
        <v>-50000</v>
      </c>
      <c r="O489" t="e">
        <v>#DIV/0!</v>
      </c>
      <c r="P489" t="s">
        <v>8310</v>
      </c>
      <c r="Q489" t="s">
        <v>8316</v>
      </c>
      <c r="R489" s="12">
        <f t="shared" si="14"/>
        <v>42669.386504629627</v>
      </c>
      <c r="S489" s="12">
        <f t="shared" si="15"/>
        <v>42729.428171296291</v>
      </c>
    </row>
    <row r="490" spans="1:19" x14ac:dyDescent="0.35">
      <c r="A490">
        <v>488</v>
      </c>
      <c r="B490" t="s">
        <v>489</v>
      </c>
      <c r="C490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>
        <v>-12000</v>
      </c>
      <c r="O490" t="e">
        <v>#DIV/0!</v>
      </c>
      <c r="P490" t="s">
        <v>8310</v>
      </c>
      <c r="Q490" t="s">
        <v>8316</v>
      </c>
      <c r="R490" s="12">
        <f t="shared" si="14"/>
        <v>42713.84606481481</v>
      </c>
      <c r="S490" s="12">
        <f t="shared" si="15"/>
        <v>42743.84606481481</v>
      </c>
    </row>
    <row r="491" spans="1:19" x14ac:dyDescent="0.35">
      <c r="A491">
        <v>489</v>
      </c>
      <c r="B491" t="s">
        <v>490</v>
      </c>
      <c r="C49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>
        <v>-74782</v>
      </c>
      <c r="O491">
        <v>71.666666666666671</v>
      </c>
      <c r="P491" t="s">
        <v>8310</v>
      </c>
      <c r="Q491" t="s">
        <v>8316</v>
      </c>
      <c r="R491" s="12">
        <f t="shared" si="14"/>
        <v>40882.273333333331</v>
      </c>
      <c r="S491" s="12">
        <f t="shared" si="15"/>
        <v>40913.272916666661</v>
      </c>
    </row>
    <row r="492" spans="1:19" x14ac:dyDescent="0.35">
      <c r="A492">
        <v>490</v>
      </c>
      <c r="B492" t="s">
        <v>491</v>
      </c>
      <c r="C492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>
        <v>-1000</v>
      </c>
      <c r="O492" t="e">
        <v>#DIV/0!</v>
      </c>
      <c r="P492" t="s">
        <v>8310</v>
      </c>
      <c r="Q492" t="s">
        <v>8316</v>
      </c>
      <c r="R492" s="12">
        <f t="shared" si="14"/>
        <v>41113.760243055549</v>
      </c>
      <c r="S492" s="12">
        <f t="shared" si="15"/>
        <v>41143.760243055549</v>
      </c>
    </row>
    <row r="493" spans="1:19" x14ac:dyDescent="0.35">
      <c r="A493">
        <v>491</v>
      </c>
      <c r="B493" t="s">
        <v>492</v>
      </c>
      <c r="C49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>
        <v>-10000</v>
      </c>
      <c r="O493" t="e">
        <v>#DIV/0!</v>
      </c>
      <c r="P493" t="s">
        <v>8310</v>
      </c>
      <c r="Q493" t="s">
        <v>8316</v>
      </c>
      <c r="R493" s="12">
        <f t="shared" si="14"/>
        <v>42366.774293981478</v>
      </c>
      <c r="S493" s="12">
        <f t="shared" si="15"/>
        <v>42396.774293981478</v>
      </c>
    </row>
    <row r="494" spans="1:19" x14ac:dyDescent="0.35">
      <c r="A494">
        <v>492</v>
      </c>
      <c r="B494" t="s">
        <v>493</v>
      </c>
      <c r="C494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>
        <v>-10000000</v>
      </c>
      <c r="O494" t="e">
        <v>#DIV/0!</v>
      </c>
      <c r="P494" t="s">
        <v>8310</v>
      </c>
      <c r="Q494" t="s">
        <v>8316</v>
      </c>
      <c r="R494" s="12">
        <f t="shared" si="14"/>
        <v>42595.826736111114</v>
      </c>
      <c r="S494" s="12">
        <f t="shared" si="15"/>
        <v>42655.826736111114</v>
      </c>
    </row>
    <row r="495" spans="1:19" x14ac:dyDescent="0.35">
      <c r="A495">
        <v>493</v>
      </c>
      <c r="B495" t="s">
        <v>494</v>
      </c>
      <c r="C495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>
        <v>-30000</v>
      </c>
      <c r="O495" t="e">
        <v>#DIV/0!</v>
      </c>
      <c r="P495" t="s">
        <v>8310</v>
      </c>
      <c r="Q495" t="s">
        <v>8316</v>
      </c>
      <c r="R495" s="12">
        <f t="shared" si="14"/>
        <v>42114.517800925925</v>
      </c>
      <c r="S495" s="12">
        <f t="shared" si="15"/>
        <v>42144.517800925925</v>
      </c>
    </row>
    <row r="496" spans="1:19" x14ac:dyDescent="0.35">
      <c r="A496">
        <v>494</v>
      </c>
      <c r="B496" t="s">
        <v>495</v>
      </c>
      <c r="C496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>
        <v>-19969</v>
      </c>
      <c r="O496">
        <v>10.333333333333334</v>
      </c>
      <c r="P496" t="s">
        <v>8310</v>
      </c>
      <c r="Q496" t="s">
        <v>8316</v>
      </c>
      <c r="R496" s="12">
        <f t="shared" si="14"/>
        <v>41799.62228009259</v>
      </c>
      <c r="S496" s="12">
        <f t="shared" si="15"/>
        <v>41822.916666666664</v>
      </c>
    </row>
    <row r="497" spans="1:19" x14ac:dyDescent="0.35">
      <c r="A497">
        <v>495</v>
      </c>
      <c r="B497" t="s">
        <v>496</v>
      </c>
      <c r="C497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>
        <v>-7000</v>
      </c>
      <c r="O497" t="e">
        <v>#DIV/0!</v>
      </c>
      <c r="P497" t="s">
        <v>8310</v>
      </c>
      <c r="Q497" t="s">
        <v>8316</v>
      </c>
      <c r="R497" s="12">
        <f t="shared" si="14"/>
        <v>42171.619270833333</v>
      </c>
      <c r="S497" s="12">
        <f t="shared" si="15"/>
        <v>42201.619270833333</v>
      </c>
    </row>
    <row r="498" spans="1:19" x14ac:dyDescent="0.35">
      <c r="A498">
        <v>496</v>
      </c>
      <c r="B498" t="s">
        <v>497</v>
      </c>
      <c r="C498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>
        <v>-59999</v>
      </c>
      <c r="O498">
        <v>1</v>
      </c>
      <c r="P498" t="s">
        <v>8310</v>
      </c>
      <c r="Q498" t="s">
        <v>8316</v>
      </c>
      <c r="R498" s="12">
        <f t="shared" si="14"/>
        <v>41620.723078703704</v>
      </c>
      <c r="S498" s="12">
        <f t="shared" si="15"/>
        <v>41680.723078703704</v>
      </c>
    </row>
    <row r="499" spans="1:19" x14ac:dyDescent="0.35">
      <c r="A499">
        <v>497</v>
      </c>
      <c r="B499" t="s">
        <v>498</v>
      </c>
      <c r="C499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>
        <v>-4450</v>
      </c>
      <c r="O499">
        <v>10</v>
      </c>
      <c r="P499" t="s">
        <v>8310</v>
      </c>
      <c r="Q499" t="s">
        <v>8316</v>
      </c>
      <c r="R499" s="12">
        <f t="shared" si="14"/>
        <v>41944.829456018517</v>
      </c>
      <c r="S499" s="12">
        <f t="shared" si="15"/>
        <v>41997.999999999993</v>
      </c>
    </row>
    <row r="500" spans="1:19" x14ac:dyDescent="0.35">
      <c r="A500">
        <v>498</v>
      </c>
      <c r="B500" t="s">
        <v>499</v>
      </c>
      <c r="C500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>
        <v>-62114</v>
      </c>
      <c r="O500">
        <v>136.09090909090909</v>
      </c>
      <c r="P500" t="s">
        <v>8310</v>
      </c>
      <c r="Q500" t="s">
        <v>8316</v>
      </c>
      <c r="R500" s="12">
        <f t="shared" si="14"/>
        <v>40858.553807870368</v>
      </c>
      <c r="S500" s="12">
        <f t="shared" si="15"/>
        <v>40900.553807870368</v>
      </c>
    </row>
    <row r="501" spans="1:19" x14ac:dyDescent="0.35">
      <c r="A501">
        <v>499</v>
      </c>
      <c r="B501" t="s">
        <v>500</v>
      </c>
      <c r="C50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>
        <v>-18090</v>
      </c>
      <c r="O501">
        <v>73.461538461538467</v>
      </c>
      <c r="P501" t="s">
        <v>8310</v>
      </c>
      <c r="Q501" t="s">
        <v>8316</v>
      </c>
      <c r="R501" s="12">
        <f t="shared" si="14"/>
        <v>40043.687129629623</v>
      </c>
      <c r="S501" s="12">
        <f t="shared" si="15"/>
        <v>40098.665972222218</v>
      </c>
    </row>
    <row r="502" spans="1:19" x14ac:dyDescent="0.35">
      <c r="A502">
        <v>500</v>
      </c>
      <c r="B502" t="s">
        <v>501</v>
      </c>
      <c r="C502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>
        <v>-6285</v>
      </c>
      <c r="O502">
        <v>53.75</v>
      </c>
      <c r="P502" t="s">
        <v>8310</v>
      </c>
      <c r="Q502" t="s">
        <v>8316</v>
      </c>
      <c r="R502" s="12">
        <f t="shared" si="14"/>
        <v>40247.677673611106</v>
      </c>
      <c r="S502" s="12">
        <f t="shared" si="15"/>
        <v>40306.719444444439</v>
      </c>
    </row>
    <row r="503" spans="1:19" x14ac:dyDescent="0.35">
      <c r="A503">
        <v>501</v>
      </c>
      <c r="B503" t="s">
        <v>502</v>
      </c>
      <c r="C50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>
        <v>-10000</v>
      </c>
      <c r="O503" t="e">
        <v>#DIV/0!</v>
      </c>
      <c r="P503" t="s">
        <v>8310</v>
      </c>
      <c r="Q503" t="s">
        <v>8316</v>
      </c>
      <c r="R503" s="12">
        <f t="shared" si="14"/>
        <v>40703.026053240741</v>
      </c>
      <c r="S503" s="12">
        <f t="shared" si="15"/>
        <v>40733.026053240741</v>
      </c>
    </row>
    <row r="504" spans="1:19" x14ac:dyDescent="0.35">
      <c r="A504">
        <v>502</v>
      </c>
      <c r="B504" t="s">
        <v>503</v>
      </c>
      <c r="C504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>
        <v>-19770</v>
      </c>
      <c r="O504">
        <v>57.5</v>
      </c>
      <c r="P504" t="s">
        <v>8310</v>
      </c>
      <c r="Q504" t="s">
        <v>8316</v>
      </c>
      <c r="R504" s="12">
        <f t="shared" si="14"/>
        <v>40956.345196759255</v>
      </c>
      <c r="S504" s="12">
        <f t="shared" si="15"/>
        <v>40986.303530092591</v>
      </c>
    </row>
    <row r="505" spans="1:19" x14ac:dyDescent="0.35">
      <c r="A505">
        <v>503</v>
      </c>
      <c r="B505" t="s">
        <v>504</v>
      </c>
      <c r="C505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>
        <v>-6386</v>
      </c>
      <c r="O505">
        <v>12.666666666666666</v>
      </c>
      <c r="P505" t="s">
        <v>8310</v>
      </c>
      <c r="Q505" t="s">
        <v>8316</v>
      </c>
      <c r="R505" s="12">
        <f t="shared" si="14"/>
        <v>41991.318321759252</v>
      </c>
      <c r="S505" s="12">
        <f t="shared" si="15"/>
        <v>42021.318321759252</v>
      </c>
    </row>
    <row r="506" spans="1:19" x14ac:dyDescent="0.35">
      <c r="A506">
        <v>504</v>
      </c>
      <c r="B506" t="s">
        <v>505</v>
      </c>
      <c r="C506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>
        <v>-24165</v>
      </c>
      <c r="O506">
        <v>67</v>
      </c>
      <c r="P506" t="s">
        <v>8310</v>
      </c>
      <c r="Q506" t="s">
        <v>8316</v>
      </c>
      <c r="R506" s="12">
        <f t="shared" si="14"/>
        <v>40949.775312499994</v>
      </c>
      <c r="S506" s="12">
        <f t="shared" si="15"/>
        <v>41009.73364583333</v>
      </c>
    </row>
    <row r="507" spans="1:19" x14ac:dyDescent="0.35">
      <c r="A507">
        <v>505</v>
      </c>
      <c r="B507" t="s">
        <v>506</v>
      </c>
      <c r="C507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>
        <v>-11948</v>
      </c>
      <c r="O507">
        <v>3.7142857142857144</v>
      </c>
      <c r="P507" t="s">
        <v>8310</v>
      </c>
      <c r="Q507" t="s">
        <v>8316</v>
      </c>
      <c r="R507" s="12">
        <f t="shared" si="14"/>
        <v>42317.889884259253</v>
      </c>
      <c r="S507" s="12">
        <f t="shared" si="15"/>
        <v>42362.889884259253</v>
      </c>
    </row>
    <row r="508" spans="1:19" x14ac:dyDescent="0.35">
      <c r="A508">
        <v>506</v>
      </c>
      <c r="B508" t="s">
        <v>507</v>
      </c>
      <c r="C508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>
        <v>-199750</v>
      </c>
      <c r="O508">
        <v>250</v>
      </c>
      <c r="P508" t="s">
        <v>8310</v>
      </c>
      <c r="Q508" t="s">
        <v>8316</v>
      </c>
      <c r="R508" s="12">
        <f t="shared" si="14"/>
        <v>41466.343981481477</v>
      </c>
      <c r="S508" s="12">
        <f t="shared" si="15"/>
        <v>41496.343981481477</v>
      </c>
    </row>
    <row r="509" spans="1:19" x14ac:dyDescent="0.35">
      <c r="A509">
        <v>507</v>
      </c>
      <c r="B509" t="s">
        <v>508</v>
      </c>
      <c r="C509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>
        <v>-19360</v>
      </c>
      <c r="O509">
        <v>64</v>
      </c>
      <c r="P509" t="s">
        <v>8310</v>
      </c>
      <c r="Q509" t="s">
        <v>8316</v>
      </c>
      <c r="R509" s="12">
        <f t="shared" si="14"/>
        <v>41156.750659722216</v>
      </c>
      <c r="S509" s="12">
        <f t="shared" si="15"/>
        <v>41201.750659722216</v>
      </c>
    </row>
    <row r="510" spans="1:19" x14ac:dyDescent="0.35">
      <c r="A510">
        <v>508</v>
      </c>
      <c r="B510" t="s">
        <v>509</v>
      </c>
      <c r="C510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>
        <v>-49600</v>
      </c>
      <c r="O510">
        <v>133.33333333333334</v>
      </c>
      <c r="P510" t="s">
        <v>8310</v>
      </c>
      <c r="Q510" t="s">
        <v>8316</v>
      </c>
      <c r="R510" s="12">
        <f t="shared" si="14"/>
        <v>40994.815983796296</v>
      </c>
      <c r="S510" s="12">
        <f t="shared" si="15"/>
        <v>41054.384722222218</v>
      </c>
    </row>
    <row r="511" spans="1:19" x14ac:dyDescent="0.35">
      <c r="A511">
        <v>509</v>
      </c>
      <c r="B511" t="s">
        <v>510</v>
      </c>
      <c r="C51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>
        <v>-4990</v>
      </c>
      <c r="O511">
        <v>10</v>
      </c>
      <c r="P511" t="s">
        <v>8310</v>
      </c>
      <c r="Q511" t="s">
        <v>8316</v>
      </c>
      <c r="R511" s="12">
        <f t="shared" si="14"/>
        <v>42153.423263888886</v>
      </c>
      <c r="S511" s="12">
        <f t="shared" si="15"/>
        <v>42183.423263888886</v>
      </c>
    </row>
    <row r="512" spans="1:19" x14ac:dyDescent="0.35">
      <c r="A512">
        <v>510</v>
      </c>
      <c r="B512" t="s">
        <v>511</v>
      </c>
      <c r="C512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>
        <v>-14000</v>
      </c>
      <c r="O512" t="e">
        <v>#DIV/0!</v>
      </c>
      <c r="P512" t="s">
        <v>8310</v>
      </c>
      <c r="Q512" t="s">
        <v>8316</v>
      </c>
      <c r="R512" s="12">
        <f t="shared" si="14"/>
        <v>42399.968043981477</v>
      </c>
      <c r="S512" s="12">
        <f t="shared" si="15"/>
        <v>42429.968043981477</v>
      </c>
    </row>
    <row r="513" spans="1:19" x14ac:dyDescent="0.35">
      <c r="A513">
        <v>511</v>
      </c>
      <c r="B513" t="s">
        <v>512</v>
      </c>
      <c r="C51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>
        <v>-4850</v>
      </c>
      <c r="O513">
        <v>30</v>
      </c>
      <c r="P513" t="s">
        <v>8310</v>
      </c>
      <c r="Q513" t="s">
        <v>8316</v>
      </c>
      <c r="R513" s="12">
        <f t="shared" si="14"/>
        <v>41340.09469907407</v>
      </c>
      <c r="S513" s="12">
        <f t="shared" si="15"/>
        <v>41370.053032407406</v>
      </c>
    </row>
    <row r="514" spans="1:19" x14ac:dyDescent="0.35">
      <c r="A514">
        <v>512</v>
      </c>
      <c r="B514" t="s">
        <v>513</v>
      </c>
      <c r="C514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>
        <v>-7989</v>
      </c>
      <c r="O514">
        <v>5.5</v>
      </c>
      <c r="P514" t="s">
        <v>8310</v>
      </c>
      <c r="Q514" t="s">
        <v>8316</v>
      </c>
      <c r="R514" s="12">
        <f t="shared" si="14"/>
        <v>42649.533877314818</v>
      </c>
      <c r="S514" s="12">
        <f t="shared" si="15"/>
        <v>42694.575543981475</v>
      </c>
    </row>
    <row r="515" spans="1:19" x14ac:dyDescent="0.35">
      <c r="A515">
        <v>513</v>
      </c>
      <c r="B515" t="s">
        <v>514</v>
      </c>
      <c r="C515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>
        <v>-43038</v>
      </c>
      <c r="O515">
        <v>102.38235294117646</v>
      </c>
      <c r="P515" t="s">
        <v>8310</v>
      </c>
      <c r="Q515" t="s">
        <v>8316</v>
      </c>
      <c r="R515" s="12">
        <f t="shared" ref="R515:R578" si="16">(J515/86400)+25569+(-5/24)</f>
        <v>42552.445659722223</v>
      </c>
      <c r="S515" s="12">
        <f t="shared" ref="S515:S578" si="17">(I515/86400)+25569+(-5/24)</f>
        <v>42597.083333333336</v>
      </c>
    </row>
    <row r="516" spans="1:19" x14ac:dyDescent="0.35">
      <c r="A516">
        <v>514</v>
      </c>
      <c r="B516" t="s">
        <v>515</v>
      </c>
      <c r="C516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>
        <v>-1450</v>
      </c>
      <c r="O516">
        <v>16.666666666666668</v>
      </c>
      <c r="P516" t="s">
        <v>8310</v>
      </c>
      <c r="Q516" t="s">
        <v>8316</v>
      </c>
      <c r="R516" s="12">
        <f t="shared" si="16"/>
        <v>41830.405636574069</v>
      </c>
      <c r="S516" s="12">
        <f t="shared" si="17"/>
        <v>41860.405636574069</v>
      </c>
    </row>
    <row r="517" spans="1:19" x14ac:dyDescent="0.35">
      <c r="A517">
        <v>515</v>
      </c>
      <c r="B517" t="s">
        <v>516</v>
      </c>
      <c r="C517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>
        <v>-72349</v>
      </c>
      <c r="O517">
        <v>725.02941176470586</v>
      </c>
      <c r="P517" t="s">
        <v>8310</v>
      </c>
      <c r="Q517" t="s">
        <v>8316</v>
      </c>
      <c r="R517" s="12">
        <f t="shared" si="16"/>
        <v>42327.282418981478</v>
      </c>
      <c r="S517" s="12">
        <f t="shared" si="17"/>
        <v>42367.282418981478</v>
      </c>
    </row>
    <row r="518" spans="1:19" x14ac:dyDescent="0.35">
      <c r="A518">
        <v>516</v>
      </c>
      <c r="B518" t="s">
        <v>517</v>
      </c>
      <c r="C518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>
        <v>-5000</v>
      </c>
      <c r="O518" t="e">
        <v>#DIV/0!</v>
      </c>
      <c r="P518" t="s">
        <v>8310</v>
      </c>
      <c r="Q518" t="s">
        <v>8316</v>
      </c>
      <c r="R518" s="12">
        <f t="shared" si="16"/>
        <v>42091.570370370369</v>
      </c>
      <c r="S518" s="12">
        <f t="shared" si="17"/>
        <v>42151.570370370369</v>
      </c>
    </row>
    <row r="519" spans="1:19" x14ac:dyDescent="0.35">
      <c r="A519">
        <v>517</v>
      </c>
      <c r="B519" t="s">
        <v>518</v>
      </c>
      <c r="C519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>
        <v>-14795</v>
      </c>
      <c r="O519">
        <v>68.333333333333329</v>
      </c>
      <c r="P519" t="s">
        <v>8310</v>
      </c>
      <c r="Q519" t="s">
        <v>8316</v>
      </c>
      <c r="R519" s="12">
        <f t="shared" si="16"/>
        <v>42738.406956018516</v>
      </c>
      <c r="S519" s="12">
        <f t="shared" si="17"/>
        <v>42768.406956018516</v>
      </c>
    </row>
    <row r="520" spans="1:19" x14ac:dyDescent="0.35">
      <c r="A520">
        <v>518</v>
      </c>
      <c r="B520" t="s">
        <v>519</v>
      </c>
      <c r="C520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>
        <v>-7175</v>
      </c>
      <c r="O520" t="e">
        <v>#DIV/0!</v>
      </c>
      <c r="P520" t="s">
        <v>8310</v>
      </c>
      <c r="Q520" t="s">
        <v>8316</v>
      </c>
      <c r="R520" s="12">
        <f t="shared" si="16"/>
        <v>42223.407685185179</v>
      </c>
      <c r="S520" s="12">
        <f t="shared" si="17"/>
        <v>42253.406944444439</v>
      </c>
    </row>
    <row r="521" spans="1:19" x14ac:dyDescent="0.35">
      <c r="A521">
        <v>519</v>
      </c>
      <c r="B521" t="s">
        <v>520</v>
      </c>
      <c r="C52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>
        <v>-9255</v>
      </c>
      <c r="O521">
        <v>39.228571428571428</v>
      </c>
      <c r="P521" t="s">
        <v>8310</v>
      </c>
      <c r="Q521" t="s">
        <v>8316</v>
      </c>
      <c r="R521" s="12">
        <f t="shared" si="16"/>
        <v>41218.183113425919</v>
      </c>
      <c r="S521" s="12">
        <f t="shared" si="17"/>
        <v>41248.183113425919</v>
      </c>
    </row>
    <row r="522" spans="1:19" x14ac:dyDescent="0.35">
      <c r="A522">
        <v>520</v>
      </c>
      <c r="B522" t="s">
        <v>521</v>
      </c>
      <c r="C522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>
        <v>105</v>
      </c>
      <c r="O522">
        <v>150.14705882352942</v>
      </c>
      <c r="P522" t="s">
        <v>8317</v>
      </c>
      <c r="Q522" t="s">
        <v>8318</v>
      </c>
      <c r="R522" s="12">
        <f t="shared" si="16"/>
        <v>42318.493761574071</v>
      </c>
      <c r="S522" s="12">
        <f t="shared" si="17"/>
        <v>42348.493761574071</v>
      </c>
    </row>
    <row r="523" spans="1:19" x14ac:dyDescent="0.35">
      <c r="A523">
        <v>521</v>
      </c>
      <c r="B523" t="s">
        <v>522</v>
      </c>
      <c r="C52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>
        <v>232</v>
      </c>
      <c r="O523">
        <v>93.428571428571431</v>
      </c>
      <c r="P523" t="s">
        <v>8317</v>
      </c>
      <c r="Q523" t="s">
        <v>8318</v>
      </c>
      <c r="R523" s="12">
        <f t="shared" si="16"/>
        <v>42645.884479166663</v>
      </c>
      <c r="S523" s="12">
        <f t="shared" si="17"/>
        <v>42674.999305555553</v>
      </c>
    </row>
    <row r="524" spans="1:19" x14ac:dyDescent="0.35">
      <c r="A524">
        <v>522</v>
      </c>
      <c r="B524" t="s">
        <v>523</v>
      </c>
      <c r="C524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>
        <v>440</v>
      </c>
      <c r="O524">
        <v>110.96774193548387</v>
      </c>
      <c r="P524" t="s">
        <v>8317</v>
      </c>
      <c r="Q524" t="s">
        <v>8318</v>
      </c>
      <c r="R524" s="12">
        <f t="shared" si="16"/>
        <v>42429.832465277774</v>
      </c>
      <c r="S524" s="12">
        <f t="shared" si="17"/>
        <v>42449.790798611109</v>
      </c>
    </row>
    <row r="525" spans="1:19" x14ac:dyDescent="0.35">
      <c r="A525">
        <v>523</v>
      </c>
      <c r="B525" t="s">
        <v>524</v>
      </c>
      <c r="C525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>
        <v>1030</v>
      </c>
      <c r="O525">
        <v>71.785714285714292</v>
      </c>
      <c r="P525" t="s">
        <v>8317</v>
      </c>
      <c r="Q525" t="s">
        <v>8318</v>
      </c>
      <c r="R525" s="12">
        <f t="shared" si="16"/>
        <v>42237.924490740734</v>
      </c>
      <c r="S525" s="12">
        <f t="shared" si="17"/>
        <v>42267.924490740734</v>
      </c>
    </row>
    <row r="526" spans="1:19" x14ac:dyDescent="0.35">
      <c r="A526">
        <v>524</v>
      </c>
      <c r="B526" t="s">
        <v>525</v>
      </c>
      <c r="C526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>
        <v>303.55000000000018</v>
      </c>
      <c r="O526">
        <v>29.258076923076924</v>
      </c>
      <c r="P526" t="s">
        <v>8317</v>
      </c>
      <c r="Q526" t="s">
        <v>8318</v>
      </c>
      <c r="R526" s="12">
        <f t="shared" si="16"/>
        <v>42492.508900462963</v>
      </c>
      <c r="S526" s="12">
        <f t="shared" si="17"/>
        <v>42522.508900462963</v>
      </c>
    </row>
    <row r="527" spans="1:19" x14ac:dyDescent="0.35">
      <c r="A527">
        <v>525</v>
      </c>
      <c r="B527" t="s">
        <v>526</v>
      </c>
      <c r="C527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>
        <v>0</v>
      </c>
      <c r="O527">
        <v>1000</v>
      </c>
      <c r="P527" t="s">
        <v>8317</v>
      </c>
      <c r="Q527" t="s">
        <v>8318</v>
      </c>
      <c r="R527" s="12">
        <f t="shared" si="16"/>
        <v>41850.192604166667</v>
      </c>
      <c r="S527" s="12">
        <f t="shared" si="17"/>
        <v>41895.192604166667</v>
      </c>
    </row>
    <row r="528" spans="1:19" x14ac:dyDescent="0.35">
      <c r="A528">
        <v>526</v>
      </c>
      <c r="B528" t="s">
        <v>527</v>
      </c>
      <c r="C528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>
        <v>210</v>
      </c>
      <c r="O528">
        <v>74.347826086956516</v>
      </c>
      <c r="P528" t="s">
        <v>8317</v>
      </c>
      <c r="Q528" t="s">
        <v>8318</v>
      </c>
      <c r="R528" s="12">
        <f t="shared" si="16"/>
        <v>42192.383611111109</v>
      </c>
      <c r="S528" s="12">
        <f t="shared" si="17"/>
        <v>42223.499999999993</v>
      </c>
    </row>
    <row r="529" spans="1:19" x14ac:dyDescent="0.35">
      <c r="A529">
        <v>527</v>
      </c>
      <c r="B529" t="s">
        <v>528</v>
      </c>
      <c r="C529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>
        <v>85</v>
      </c>
      <c r="O529">
        <v>63.829113924050631</v>
      </c>
      <c r="P529" t="s">
        <v>8317</v>
      </c>
      <c r="Q529" t="s">
        <v>8318</v>
      </c>
      <c r="R529" s="12">
        <f t="shared" si="16"/>
        <v>42752.997291666667</v>
      </c>
      <c r="S529" s="12">
        <f t="shared" si="17"/>
        <v>42783.461805555555</v>
      </c>
    </row>
    <row r="530" spans="1:19" x14ac:dyDescent="0.35">
      <c r="A530">
        <v>528</v>
      </c>
      <c r="B530" t="s">
        <v>529</v>
      </c>
      <c r="C530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>
        <v>180</v>
      </c>
      <c r="O530">
        <v>44.333333333333336</v>
      </c>
      <c r="P530" t="s">
        <v>8317</v>
      </c>
      <c r="Q530" t="s">
        <v>8318</v>
      </c>
      <c r="R530" s="12">
        <f t="shared" si="16"/>
        <v>42155.71188657407</v>
      </c>
      <c r="S530" s="12">
        <f t="shared" si="17"/>
        <v>42176.680555555555</v>
      </c>
    </row>
    <row r="531" spans="1:19" x14ac:dyDescent="0.35">
      <c r="A531">
        <v>529</v>
      </c>
      <c r="B531" t="s">
        <v>530</v>
      </c>
      <c r="C53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>
        <v>365</v>
      </c>
      <c r="O531">
        <v>86.944444444444443</v>
      </c>
      <c r="P531" t="s">
        <v>8317</v>
      </c>
      <c r="Q531" t="s">
        <v>8318</v>
      </c>
      <c r="R531" s="12">
        <f t="shared" si="16"/>
        <v>42724.822847222218</v>
      </c>
      <c r="S531" s="12">
        <f t="shared" si="17"/>
        <v>42745.999999999993</v>
      </c>
    </row>
    <row r="532" spans="1:19" x14ac:dyDescent="0.35">
      <c r="A532">
        <v>530</v>
      </c>
      <c r="B532" t="s">
        <v>531</v>
      </c>
      <c r="C532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>
        <v>265</v>
      </c>
      <c r="O532">
        <v>126.55172413793103</v>
      </c>
      <c r="P532" t="s">
        <v>8317</v>
      </c>
      <c r="Q532" t="s">
        <v>8318</v>
      </c>
      <c r="R532" s="12">
        <f t="shared" si="16"/>
        <v>42157.382731481477</v>
      </c>
      <c r="S532" s="12">
        <f t="shared" si="17"/>
        <v>42178.874999999993</v>
      </c>
    </row>
    <row r="533" spans="1:19" x14ac:dyDescent="0.35">
      <c r="A533">
        <v>531</v>
      </c>
      <c r="B533" t="s">
        <v>532</v>
      </c>
      <c r="C53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>
        <v>0</v>
      </c>
      <c r="O533">
        <v>129.03225806451613</v>
      </c>
      <c r="P533" t="s">
        <v>8317</v>
      </c>
      <c r="Q533" t="s">
        <v>8318</v>
      </c>
      <c r="R533" s="12">
        <f t="shared" si="16"/>
        <v>42675.856817129628</v>
      </c>
      <c r="S533" s="12">
        <f t="shared" si="17"/>
        <v>42721.082638888889</v>
      </c>
    </row>
    <row r="534" spans="1:19" x14ac:dyDescent="0.35">
      <c r="A534">
        <v>532</v>
      </c>
      <c r="B534" t="s">
        <v>533</v>
      </c>
      <c r="C534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>
        <v>2325</v>
      </c>
      <c r="O534">
        <v>71.242774566473983</v>
      </c>
      <c r="P534" t="s">
        <v>8317</v>
      </c>
      <c r="Q534" t="s">
        <v>8318</v>
      </c>
      <c r="R534" s="12">
        <f t="shared" si="16"/>
        <v>42472.798703703702</v>
      </c>
      <c r="S534" s="12">
        <f t="shared" si="17"/>
        <v>42502.798703703702</v>
      </c>
    </row>
    <row r="535" spans="1:19" x14ac:dyDescent="0.35">
      <c r="A535">
        <v>533</v>
      </c>
      <c r="B535" t="s">
        <v>534</v>
      </c>
      <c r="C535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>
        <v>4</v>
      </c>
      <c r="O535">
        <v>117.88235294117646</v>
      </c>
      <c r="P535" t="s">
        <v>8317</v>
      </c>
      <c r="Q535" t="s">
        <v>8318</v>
      </c>
      <c r="R535" s="12">
        <f t="shared" si="16"/>
        <v>42482.226446759254</v>
      </c>
      <c r="S535" s="12">
        <f t="shared" si="17"/>
        <v>42506.226446759254</v>
      </c>
    </row>
    <row r="536" spans="1:19" x14ac:dyDescent="0.35">
      <c r="A536">
        <v>534</v>
      </c>
      <c r="B536" t="s">
        <v>535</v>
      </c>
      <c r="C536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>
        <v>700</v>
      </c>
      <c r="O536">
        <v>327.08333333333331</v>
      </c>
      <c r="P536" t="s">
        <v>8317</v>
      </c>
      <c r="Q536" t="s">
        <v>8318</v>
      </c>
      <c r="R536" s="12">
        <f t="shared" si="16"/>
        <v>42270.602662037032</v>
      </c>
      <c r="S536" s="12">
        <f t="shared" si="17"/>
        <v>42309.749999999993</v>
      </c>
    </row>
    <row r="537" spans="1:19" x14ac:dyDescent="0.35">
      <c r="A537">
        <v>535</v>
      </c>
      <c r="B537" t="s">
        <v>536</v>
      </c>
      <c r="C537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>
        <v>50</v>
      </c>
      <c r="O537">
        <v>34.745762711864408</v>
      </c>
      <c r="P537" t="s">
        <v>8317</v>
      </c>
      <c r="Q537" t="s">
        <v>8318</v>
      </c>
      <c r="R537" s="12">
        <f t="shared" si="16"/>
        <v>42711.336863425924</v>
      </c>
      <c r="S537" s="12">
        <f t="shared" si="17"/>
        <v>42741.336863425924</v>
      </c>
    </row>
    <row r="538" spans="1:19" x14ac:dyDescent="0.35">
      <c r="A538">
        <v>536</v>
      </c>
      <c r="B538" t="s">
        <v>537</v>
      </c>
      <c r="C538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>
        <v>602.5</v>
      </c>
      <c r="O538">
        <v>100.06410256410257</v>
      </c>
      <c r="P538" t="s">
        <v>8317</v>
      </c>
      <c r="Q538" t="s">
        <v>8318</v>
      </c>
      <c r="R538" s="12">
        <f t="shared" si="16"/>
        <v>42179.136655092589</v>
      </c>
      <c r="S538" s="12">
        <f t="shared" si="17"/>
        <v>42219.541666666664</v>
      </c>
    </row>
    <row r="539" spans="1:19" x14ac:dyDescent="0.35">
      <c r="A539">
        <v>537</v>
      </c>
      <c r="B539" t="s">
        <v>538</v>
      </c>
      <c r="C539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>
        <v>410</v>
      </c>
      <c r="O539">
        <v>40.847457627118644</v>
      </c>
      <c r="P539" t="s">
        <v>8317</v>
      </c>
      <c r="Q539" t="s">
        <v>8318</v>
      </c>
      <c r="R539" s="12">
        <f t="shared" si="16"/>
        <v>42282.560081018521</v>
      </c>
      <c r="S539" s="12">
        <f t="shared" si="17"/>
        <v>42312.601747685178</v>
      </c>
    </row>
    <row r="540" spans="1:19" x14ac:dyDescent="0.35">
      <c r="A540">
        <v>538</v>
      </c>
      <c r="B540" t="s">
        <v>539</v>
      </c>
      <c r="C540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>
        <v>10121</v>
      </c>
      <c r="O540">
        <v>252.01666666666668</v>
      </c>
      <c r="P540" t="s">
        <v>8317</v>
      </c>
      <c r="Q540" t="s">
        <v>8318</v>
      </c>
      <c r="R540" s="12">
        <f t="shared" si="16"/>
        <v>42473.586377314808</v>
      </c>
      <c r="S540" s="12">
        <f t="shared" si="17"/>
        <v>42503.586377314808</v>
      </c>
    </row>
    <row r="541" spans="1:19" x14ac:dyDescent="0.35">
      <c r="A541">
        <v>539</v>
      </c>
      <c r="B541" t="s">
        <v>540</v>
      </c>
      <c r="C54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>
        <v>3.2200000000000273</v>
      </c>
      <c r="O541">
        <v>25.161000000000001</v>
      </c>
      <c r="P541" t="s">
        <v>8317</v>
      </c>
      <c r="Q541" t="s">
        <v>8318</v>
      </c>
      <c r="R541" s="12">
        <f t="shared" si="16"/>
        <v>42534.841516203705</v>
      </c>
      <c r="S541" s="12">
        <f t="shared" si="17"/>
        <v>42555.841516203705</v>
      </c>
    </row>
    <row r="542" spans="1:19" x14ac:dyDescent="0.35">
      <c r="A542">
        <v>540</v>
      </c>
      <c r="B542" t="s">
        <v>541</v>
      </c>
      <c r="C542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>
        <v>-14999</v>
      </c>
      <c r="O542">
        <v>1</v>
      </c>
      <c r="P542" t="s">
        <v>8319</v>
      </c>
      <c r="Q542" t="s">
        <v>8320</v>
      </c>
      <c r="R542" s="12">
        <f t="shared" si="16"/>
        <v>42009.608865740738</v>
      </c>
      <c r="S542" s="12">
        <f t="shared" si="17"/>
        <v>42039.608865740738</v>
      </c>
    </row>
    <row r="543" spans="1:19" x14ac:dyDescent="0.35">
      <c r="A543">
        <v>541</v>
      </c>
      <c r="B543" t="s">
        <v>542</v>
      </c>
      <c r="C54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>
        <v>-4475</v>
      </c>
      <c r="O543">
        <v>25</v>
      </c>
      <c r="P543" t="s">
        <v>8319</v>
      </c>
      <c r="Q543" t="s">
        <v>8320</v>
      </c>
      <c r="R543" s="12">
        <f t="shared" si="16"/>
        <v>42275.838356481479</v>
      </c>
      <c r="S543" s="12">
        <f t="shared" si="17"/>
        <v>42305.838356481479</v>
      </c>
    </row>
    <row r="544" spans="1:19" x14ac:dyDescent="0.35">
      <c r="A544">
        <v>542</v>
      </c>
      <c r="B544" t="s">
        <v>543</v>
      </c>
      <c r="C544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>
        <v>-249999</v>
      </c>
      <c r="O544">
        <v>1</v>
      </c>
      <c r="P544" t="s">
        <v>8319</v>
      </c>
      <c r="Q544" t="s">
        <v>8320</v>
      </c>
      <c r="R544" s="12">
        <f t="shared" si="16"/>
        <v>42433.529120370367</v>
      </c>
      <c r="S544" s="12">
        <f t="shared" si="17"/>
        <v>42493.487453703703</v>
      </c>
    </row>
    <row r="545" spans="1:19" x14ac:dyDescent="0.35">
      <c r="A545">
        <v>543</v>
      </c>
      <c r="B545" t="s">
        <v>544</v>
      </c>
      <c r="C545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>
        <v>-21930</v>
      </c>
      <c r="O545">
        <v>35</v>
      </c>
      <c r="P545" t="s">
        <v>8319</v>
      </c>
      <c r="Q545" t="s">
        <v>8320</v>
      </c>
      <c r="R545" s="12">
        <f t="shared" si="16"/>
        <v>41913.88381944444</v>
      </c>
      <c r="S545" s="12">
        <f t="shared" si="17"/>
        <v>41943.88381944444</v>
      </c>
    </row>
    <row r="546" spans="1:19" x14ac:dyDescent="0.35">
      <c r="A546">
        <v>544</v>
      </c>
      <c r="B546" t="s">
        <v>545</v>
      </c>
      <c r="C546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>
        <v>-494</v>
      </c>
      <c r="O546">
        <v>3</v>
      </c>
      <c r="P546" t="s">
        <v>8319</v>
      </c>
      <c r="Q546" t="s">
        <v>8320</v>
      </c>
      <c r="R546" s="12">
        <f t="shared" si="16"/>
        <v>42525.448611111111</v>
      </c>
      <c r="S546" s="12">
        <f t="shared" si="17"/>
        <v>42555.448611111111</v>
      </c>
    </row>
    <row r="547" spans="1:19" x14ac:dyDescent="0.35">
      <c r="A547">
        <v>545</v>
      </c>
      <c r="B547" t="s">
        <v>546</v>
      </c>
      <c r="C547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>
        <v>-36308</v>
      </c>
      <c r="O547">
        <v>402.70588235294116</v>
      </c>
      <c r="P547" t="s">
        <v>8319</v>
      </c>
      <c r="Q547" t="s">
        <v>8320</v>
      </c>
      <c r="R547" s="12">
        <f t="shared" si="16"/>
        <v>42283.38413194444</v>
      </c>
      <c r="S547" s="12">
        <f t="shared" si="17"/>
        <v>42323.425798611112</v>
      </c>
    </row>
    <row r="548" spans="1:19" x14ac:dyDescent="0.35">
      <c r="A548">
        <v>546</v>
      </c>
      <c r="B548" t="s">
        <v>547</v>
      </c>
      <c r="C548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>
        <v>-59948</v>
      </c>
      <c r="O548">
        <v>26</v>
      </c>
      <c r="P548" t="s">
        <v>8319</v>
      </c>
      <c r="Q548" t="s">
        <v>8320</v>
      </c>
      <c r="R548" s="12">
        <f t="shared" si="16"/>
        <v>42249.459664351853</v>
      </c>
      <c r="S548" s="12">
        <f t="shared" si="17"/>
        <v>42294.459664351853</v>
      </c>
    </row>
    <row r="549" spans="1:19" x14ac:dyDescent="0.35">
      <c r="A549">
        <v>547</v>
      </c>
      <c r="B549" t="s">
        <v>548</v>
      </c>
      <c r="C549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>
        <v>-7500</v>
      </c>
      <c r="O549" t="e">
        <v>#DIV/0!</v>
      </c>
      <c r="P549" t="s">
        <v>8319</v>
      </c>
      <c r="Q549" t="s">
        <v>8320</v>
      </c>
      <c r="R549" s="12">
        <f t="shared" si="16"/>
        <v>42380.488009259258</v>
      </c>
      <c r="S549" s="12">
        <f t="shared" si="17"/>
        <v>42410.488009259258</v>
      </c>
    </row>
    <row r="550" spans="1:19" x14ac:dyDescent="0.35">
      <c r="A550">
        <v>548</v>
      </c>
      <c r="B550" t="s">
        <v>549</v>
      </c>
      <c r="C550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>
        <v>-9991</v>
      </c>
      <c r="O550">
        <v>9</v>
      </c>
      <c r="P550" t="s">
        <v>8319</v>
      </c>
      <c r="Q550" t="s">
        <v>8320</v>
      </c>
      <c r="R550" s="12">
        <f t="shared" si="16"/>
        <v>42276.695</v>
      </c>
      <c r="S550" s="12">
        <f t="shared" si="17"/>
        <v>42306.695</v>
      </c>
    </row>
    <row r="551" spans="1:19" x14ac:dyDescent="0.35">
      <c r="A551">
        <v>549</v>
      </c>
      <c r="B551" t="s">
        <v>550</v>
      </c>
      <c r="C55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>
        <v>-2432</v>
      </c>
      <c r="O551">
        <v>8.5</v>
      </c>
      <c r="P551" t="s">
        <v>8319</v>
      </c>
      <c r="Q551" t="s">
        <v>8320</v>
      </c>
      <c r="R551" s="12">
        <f t="shared" si="16"/>
        <v>42163.428495370368</v>
      </c>
      <c r="S551" s="12">
        <f t="shared" si="17"/>
        <v>42193.428495370368</v>
      </c>
    </row>
    <row r="552" spans="1:19" x14ac:dyDescent="0.35">
      <c r="A552">
        <v>550</v>
      </c>
      <c r="B552" t="s">
        <v>551</v>
      </c>
      <c r="C552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>
        <v>-4965</v>
      </c>
      <c r="O552">
        <v>8.75</v>
      </c>
      <c r="P552" t="s">
        <v>8319</v>
      </c>
      <c r="Q552" t="s">
        <v>8320</v>
      </c>
      <c r="R552" s="12">
        <f t="shared" si="16"/>
        <v>42753.47042824074</v>
      </c>
      <c r="S552" s="12">
        <f t="shared" si="17"/>
        <v>42765.999999999993</v>
      </c>
    </row>
    <row r="553" spans="1:19" x14ac:dyDescent="0.35">
      <c r="A553">
        <v>551</v>
      </c>
      <c r="B553" t="s">
        <v>552</v>
      </c>
      <c r="C55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>
        <v>-71219</v>
      </c>
      <c r="O553">
        <v>135.03571428571428</v>
      </c>
      <c r="P553" t="s">
        <v>8319</v>
      </c>
      <c r="Q553" t="s">
        <v>8320</v>
      </c>
      <c r="R553" s="12">
        <f t="shared" si="16"/>
        <v>42173.067407407405</v>
      </c>
      <c r="S553" s="12">
        <f t="shared" si="17"/>
        <v>42217.536805555552</v>
      </c>
    </row>
    <row r="554" spans="1:19" x14ac:dyDescent="0.35">
      <c r="A554">
        <v>552</v>
      </c>
      <c r="B554" t="s">
        <v>553</v>
      </c>
      <c r="C554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>
        <v>-45000</v>
      </c>
      <c r="O554" t="e">
        <v>#DIV/0!</v>
      </c>
      <c r="P554" t="s">
        <v>8319</v>
      </c>
      <c r="Q554" t="s">
        <v>8320</v>
      </c>
      <c r="R554" s="12">
        <f t="shared" si="16"/>
        <v>42318.408518518518</v>
      </c>
      <c r="S554" s="12">
        <f t="shared" si="17"/>
        <v>42378.408518518518</v>
      </c>
    </row>
    <row r="555" spans="1:19" x14ac:dyDescent="0.35">
      <c r="A555">
        <v>553</v>
      </c>
      <c r="B555" t="s">
        <v>554</v>
      </c>
      <c r="C555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>
        <v>-24877</v>
      </c>
      <c r="O555">
        <v>20.5</v>
      </c>
      <c r="P555" t="s">
        <v>8319</v>
      </c>
      <c r="Q555" t="s">
        <v>8320</v>
      </c>
      <c r="R555" s="12">
        <f t="shared" si="16"/>
        <v>41927.511469907404</v>
      </c>
      <c r="S555" s="12">
        <f t="shared" si="17"/>
        <v>41957.553136574068</v>
      </c>
    </row>
    <row r="556" spans="1:19" x14ac:dyDescent="0.35">
      <c r="A556">
        <v>554</v>
      </c>
      <c r="B556" t="s">
        <v>555</v>
      </c>
      <c r="C556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>
        <v>-2454</v>
      </c>
      <c r="O556">
        <v>64.36363636363636</v>
      </c>
      <c r="P556" t="s">
        <v>8319</v>
      </c>
      <c r="Q556" t="s">
        <v>8320</v>
      </c>
      <c r="R556" s="12">
        <f t="shared" si="16"/>
        <v>41901.476527777777</v>
      </c>
      <c r="S556" s="12">
        <f t="shared" si="17"/>
        <v>41931.476527777777</v>
      </c>
    </row>
    <row r="557" spans="1:19" x14ac:dyDescent="0.35">
      <c r="A557">
        <v>555</v>
      </c>
      <c r="B557" t="s">
        <v>556</v>
      </c>
      <c r="C557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>
        <v>-7500</v>
      </c>
      <c r="O557" t="e">
        <v>#DIV/0!</v>
      </c>
      <c r="P557" t="s">
        <v>8319</v>
      </c>
      <c r="Q557" t="s">
        <v>8320</v>
      </c>
      <c r="R557" s="12">
        <f t="shared" si="16"/>
        <v>42503.145173611112</v>
      </c>
      <c r="S557" s="12">
        <f t="shared" si="17"/>
        <v>42533.145173611112</v>
      </c>
    </row>
    <row r="558" spans="1:19" x14ac:dyDescent="0.35">
      <c r="A558">
        <v>556</v>
      </c>
      <c r="B558" t="s">
        <v>557</v>
      </c>
      <c r="C558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>
        <v>-7800</v>
      </c>
      <c r="O558">
        <v>200</v>
      </c>
      <c r="P558" t="s">
        <v>8319</v>
      </c>
      <c r="Q558" t="s">
        <v>8320</v>
      </c>
      <c r="R558" s="12">
        <f t="shared" si="16"/>
        <v>42345.651817129627</v>
      </c>
      <c r="S558" s="12">
        <f t="shared" si="17"/>
        <v>42375.651817129627</v>
      </c>
    </row>
    <row r="559" spans="1:19" x14ac:dyDescent="0.35">
      <c r="A559">
        <v>557</v>
      </c>
      <c r="B559" t="s">
        <v>558</v>
      </c>
      <c r="C559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>
        <v>-148634</v>
      </c>
      <c r="O559">
        <v>68.3</v>
      </c>
      <c r="P559" t="s">
        <v>8319</v>
      </c>
      <c r="Q559" t="s">
        <v>8320</v>
      </c>
      <c r="R559" s="12">
        <f t="shared" si="16"/>
        <v>42676.733831018515</v>
      </c>
      <c r="S559" s="12">
        <f t="shared" si="17"/>
        <v>42706.775497685179</v>
      </c>
    </row>
    <row r="560" spans="1:19" x14ac:dyDescent="0.35">
      <c r="A560">
        <v>558</v>
      </c>
      <c r="B560" t="s">
        <v>559</v>
      </c>
      <c r="C560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>
        <v>-750</v>
      </c>
      <c r="O560" t="e">
        <v>#DIV/0!</v>
      </c>
      <c r="P560" t="s">
        <v>8319</v>
      </c>
      <c r="Q560" t="s">
        <v>8320</v>
      </c>
      <c r="R560" s="12">
        <f t="shared" si="16"/>
        <v>42057.674826388888</v>
      </c>
      <c r="S560" s="12">
        <f t="shared" si="17"/>
        <v>42087.633159722223</v>
      </c>
    </row>
    <row r="561" spans="1:19" x14ac:dyDescent="0.35">
      <c r="A561">
        <v>559</v>
      </c>
      <c r="B561" t="s">
        <v>560</v>
      </c>
      <c r="C56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>
        <v>-239950</v>
      </c>
      <c r="O561">
        <v>50</v>
      </c>
      <c r="P561" t="s">
        <v>8319</v>
      </c>
      <c r="Q561" t="s">
        <v>8320</v>
      </c>
      <c r="R561" s="12">
        <f t="shared" si="16"/>
        <v>42321.074768518512</v>
      </c>
      <c r="S561" s="12">
        <f t="shared" si="17"/>
        <v>42351.074768518512</v>
      </c>
    </row>
    <row r="562" spans="1:19" x14ac:dyDescent="0.35">
      <c r="A562">
        <v>560</v>
      </c>
      <c r="B562" t="s">
        <v>561</v>
      </c>
      <c r="C562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>
        <v>-99988</v>
      </c>
      <c r="O562">
        <v>4</v>
      </c>
      <c r="P562" t="s">
        <v>8319</v>
      </c>
      <c r="Q562" t="s">
        <v>8320</v>
      </c>
      <c r="R562" s="12">
        <f t="shared" si="16"/>
        <v>41960.563020833331</v>
      </c>
      <c r="S562" s="12">
        <f t="shared" si="17"/>
        <v>41990.563020833331</v>
      </c>
    </row>
    <row r="563" spans="1:19" x14ac:dyDescent="0.35">
      <c r="A563">
        <v>561</v>
      </c>
      <c r="B563" t="s">
        <v>562</v>
      </c>
      <c r="C56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>
        <v>-14945</v>
      </c>
      <c r="O563">
        <v>27.5</v>
      </c>
      <c r="P563" t="s">
        <v>8319</v>
      </c>
      <c r="Q563" t="s">
        <v>8320</v>
      </c>
      <c r="R563" s="12">
        <f t="shared" si="16"/>
        <v>42268.450381944444</v>
      </c>
      <c r="S563" s="12">
        <f t="shared" si="17"/>
        <v>42303.450381944444</v>
      </c>
    </row>
    <row r="564" spans="1:19" x14ac:dyDescent="0.35">
      <c r="A564">
        <v>562</v>
      </c>
      <c r="B564" t="s">
        <v>563</v>
      </c>
      <c r="C564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>
        <v>-50000</v>
      </c>
      <c r="O564" t="e">
        <v>#DIV/0!</v>
      </c>
      <c r="P564" t="s">
        <v>8319</v>
      </c>
      <c r="Q564" t="s">
        <v>8320</v>
      </c>
      <c r="R564" s="12">
        <f t="shared" si="16"/>
        <v>42692.180729166663</v>
      </c>
      <c r="S564" s="12">
        <f t="shared" si="17"/>
        <v>42722.180729166663</v>
      </c>
    </row>
    <row r="565" spans="1:19" x14ac:dyDescent="0.35">
      <c r="A565">
        <v>563</v>
      </c>
      <c r="B565" t="s">
        <v>564</v>
      </c>
      <c r="C565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>
        <v>-74932</v>
      </c>
      <c r="O565">
        <v>34</v>
      </c>
      <c r="P565" t="s">
        <v>8319</v>
      </c>
      <c r="Q565" t="s">
        <v>8320</v>
      </c>
      <c r="R565" s="12">
        <f t="shared" si="16"/>
        <v>42021.861655092587</v>
      </c>
      <c r="S565" s="12">
        <f t="shared" si="17"/>
        <v>42051.861655092587</v>
      </c>
    </row>
    <row r="566" spans="1:19" x14ac:dyDescent="0.35">
      <c r="A566">
        <v>564</v>
      </c>
      <c r="B566" t="s">
        <v>565</v>
      </c>
      <c r="C566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>
        <v>-17999</v>
      </c>
      <c r="O566">
        <v>1</v>
      </c>
      <c r="P566" t="s">
        <v>8319</v>
      </c>
      <c r="Q566" t="s">
        <v>8320</v>
      </c>
      <c r="R566" s="12">
        <f t="shared" si="16"/>
        <v>42411.734664351847</v>
      </c>
      <c r="S566" s="12">
        <f t="shared" si="17"/>
        <v>42441.734664351847</v>
      </c>
    </row>
    <row r="567" spans="1:19" x14ac:dyDescent="0.35">
      <c r="A567">
        <v>565</v>
      </c>
      <c r="B567" t="s">
        <v>566</v>
      </c>
      <c r="C567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>
        <v>-25000</v>
      </c>
      <c r="O567" t="e">
        <v>#DIV/0!</v>
      </c>
      <c r="P567" t="s">
        <v>8319</v>
      </c>
      <c r="Q567" t="s">
        <v>8320</v>
      </c>
      <c r="R567" s="12">
        <f t="shared" si="16"/>
        <v>42165.576956018514</v>
      </c>
      <c r="S567" s="12">
        <f t="shared" si="17"/>
        <v>42195.576956018514</v>
      </c>
    </row>
    <row r="568" spans="1:19" x14ac:dyDescent="0.35">
      <c r="A568">
        <v>566</v>
      </c>
      <c r="B568" t="s">
        <v>567</v>
      </c>
      <c r="C568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>
        <v>-4999</v>
      </c>
      <c r="O568">
        <v>1</v>
      </c>
      <c r="P568" t="s">
        <v>8319</v>
      </c>
      <c r="Q568" t="s">
        <v>8320</v>
      </c>
      <c r="R568" s="12">
        <f t="shared" si="16"/>
        <v>42535.476076388884</v>
      </c>
      <c r="S568" s="12">
        <f t="shared" si="17"/>
        <v>42565.476076388884</v>
      </c>
    </row>
    <row r="569" spans="1:19" x14ac:dyDescent="0.35">
      <c r="A569">
        <v>567</v>
      </c>
      <c r="B569" t="s">
        <v>568</v>
      </c>
      <c r="C569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>
        <v>-10000</v>
      </c>
      <c r="O569" t="e">
        <v>#DIV/0!</v>
      </c>
      <c r="P569" t="s">
        <v>8319</v>
      </c>
      <c r="Q569" t="s">
        <v>8320</v>
      </c>
      <c r="R569" s="12">
        <f t="shared" si="16"/>
        <v>41975.634189814817</v>
      </c>
      <c r="S569" s="12">
        <f t="shared" si="17"/>
        <v>42005.634189814817</v>
      </c>
    </row>
    <row r="570" spans="1:19" x14ac:dyDescent="0.35">
      <c r="A570">
        <v>568</v>
      </c>
      <c r="B570" t="s">
        <v>569</v>
      </c>
      <c r="C570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>
        <v>-24255</v>
      </c>
      <c r="O570">
        <v>49</v>
      </c>
      <c r="P570" t="s">
        <v>8319</v>
      </c>
      <c r="Q570" t="s">
        <v>8320</v>
      </c>
      <c r="R570" s="12">
        <f t="shared" si="16"/>
        <v>42348.713229166664</v>
      </c>
      <c r="S570" s="12">
        <f t="shared" si="17"/>
        <v>42385.249999999993</v>
      </c>
    </row>
    <row r="571" spans="1:19" x14ac:dyDescent="0.35">
      <c r="A571">
        <v>569</v>
      </c>
      <c r="B571" t="s">
        <v>570</v>
      </c>
      <c r="C57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>
        <v>-2480</v>
      </c>
      <c r="O571">
        <v>20</v>
      </c>
      <c r="P571" t="s">
        <v>8319</v>
      </c>
      <c r="Q571" t="s">
        <v>8320</v>
      </c>
      <c r="R571" s="12">
        <f t="shared" si="16"/>
        <v>42340.639027777775</v>
      </c>
      <c r="S571" s="12">
        <f t="shared" si="17"/>
        <v>42370.639027777775</v>
      </c>
    </row>
    <row r="572" spans="1:19" x14ac:dyDescent="0.35">
      <c r="A572">
        <v>570</v>
      </c>
      <c r="B572" t="s">
        <v>571</v>
      </c>
      <c r="C572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>
        <v>-84858</v>
      </c>
      <c r="O572">
        <v>142</v>
      </c>
      <c r="P572" t="s">
        <v>8319</v>
      </c>
      <c r="Q572" t="s">
        <v>8320</v>
      </c>
      <c r="R572" s="12">
        <f t="shared" si="16"/>
        <v>42388.589918981474</v>
      </c>
      <c r="S572" s="12">
        <f t="shared" si="17"/>
        <v>42418.589918981474</v>
      </c>
    </row>
    <row r="573" spans="1:19" x14ac:dyDescent="0.35">
      <c r="A573">
        <v>571</v>
      </c>
      <c r="B573" t="s">
        <v>572</v>
      </c>
      <c r="C57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>
        <v>-24894</v>
      </c>
      <c r="O573">
        <v>53</v>
      </c>
      <c r="P573" t="s">
        <v>8319</v>
      </c>
      <c r="Q573" t="s">
        <v>8320</v>
      </c>
      <c r="R573" s="12">
        <f t="shared" si="16"/>
        <v>42192.607905092591</v>
      </c>
      <c r="S573" s="12">
        <f t="shared" si="17"/>
        <v>42211.957638888889</v>
      </c>
    </row>
    <row r="574" spans="1:19" x14ac:dyDescent="0.35">
      <c r="A574">
        <v>572</v>
      </c>
      <c r="B574" t="s">
        <v>573</v>
      </c>
      <c r="C574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>
        <v>-2500</v>
      </c>
      <c r="O574" t="e">
        <v>#DIV/0!</v>
      </c>
      <c r="P574" t="s">
        <v>8319</v>
      </c>
      <c r="Q574" t="s">
        <v>8320</v>
      </c>
      <c r="R574" s="12">
        <f t="shared" si="16"/>
        <v>42282.507962962962</v>
      </c>
      <c r="S574" s="12">
        <f t="shared" si="17"/>
        <v>42312.549629629626</v>
      </c>
    </row>
    <row r="575" spans="1:19" x14ac:dyDescent="0.35">
      <c r="A575">
        <v>573</v>
      </c>
      <c r="B575" t="s">
        <v>574</v>
      </c>
      <c r="C575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>
        <v>-88542</v>
      </c>
      <c r="O575">
        <v>38.444444444444443</v>
      </c>
      <c r="P575" t="s">
        <v>8319</v>
      </c>
      <c r="Q575" t="s">
        <v>8320</v>
      </c>
      <c r="R575" s="12">
        <f t="shared" si="16"/>
        <v>41962.841793981475</v>
      </c>
      <c r="S575" s="12">
        <f t="shared" si="17"/>
        <v>42021.841666666667</v>
      </c>
    </row>
    <row r="576" spans="1:19" x14ac:dyDescent="0.35">
      <c r="A576">
        <v>574</v>
      </c>
      <c r="B576" t="s">
        <v>575</v>
      </c>
      <c r="C576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>
        <v>-11100</v>
      </c>
      <c r="O576">
        <v>20</v>
      </c>
      <c r="P576" t="s">
        <v>8319</v>
      </c>
      <c r="Q576" t="s">
        <v>8320</v>
      </c>
      <c r="R576" s="12">
        <f t="shared" si="16"/>
        <v>42632.235034722216</v>
      </c>
      <c r="S576" s="12">
        <f t="shared" si="17"/>
        <v>42662.235034722216</v>
      </c>
    </row>
    <row r="577" spans="1:19" x14ac:dyDescent="0.35">
      <c r="A577">
        <v>575</v>
      </c>
      <c r="B577" t="s">
        <v>576</v>
      </c>
      <c r="C577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>
        <v>-59741</v>
      </c>
      <c r="O577">
        <v>64.75</v>
      </c>
      <c r="P577" t="s">
        <v>8319</v>
      </c>
      <c r="Q577" t="s">
        <v>8320</v>
      </c>
      <c r="R577" s="12">
        <f t="shared" si="16"/>
        <v>42138.484293981477</v>
      </c>
      <c r="S577" s="12">
        <f t="shared" si="17"/>
        <v>42168.484293981477</v>
      </c>
    </row>
    <row r="578" spans="1:19" x14ac:dyDescent="0.35">
      <c r="A578">
        <v>576</v>
      </c>
      <c r="B578" t="s">
        <v>577</v>
      </c>
      <c r="C578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>
        <v>-79999</v>
      </c>
      <c r="O578">
        <v>1</v>
      </c>
      <c r="P578" t="s">
        <v>8319</v>
      </c>
      <c r="Q578" t="s">
        <v>8320</v>
      </c>
      <c r="R578" s="12">
        <f t="shared" si="16"/>
        <v>42031.263333333329</v>
      </c>
      <c r="S578" s="12">
        <f t="shared" si="17"/>
        <v>42091.221666666665</v>
      </c>
    </row>
    <row r="579" spans="1:19" x14ac:dyDescent="0.35">
      <c r="A579">
        <v>577</v>
      </c>
      <c r="B579" t="s">
        <v>578</v>
      </c>
      <c r="C579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>
        <v>-4990</v>
      </c>
      <c r="O579">
        <v>10</v>
      </c>
      <c r="P579" t="s">
        <v>8319</v>
      </c>
      <c r="Q579" t="s">
        <v>8320</v>
      </c>
      <c r="R579" s="12">
        <f t="shared" ref="R579:R642" si="18">(J579/86400)+25569+(-5/24)</f>
        <v>42450.380810185183</v>
      </c>
      <c r="S579" s="12">
        <f t="shared" ref="S579:S642" si="19">(I579/86400)+25569+(-5/24)</f>
        <v>42510.380810185183</v>
      </c>
    </row>
    <row r="580" spans="1:19" x14ac:dyDescent="0.35">
      <c r="A580">
        <v>578</v>
      </c>
      <c r="B580" t="s">
        <v>579</v>
      </c>
      <c r="C580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>
        <v>-124986</v>
      </c>
      <c r="O580">
        <v>2</v>
      </c>
      <c r="P580" t="s">
        <v>8319</v>
      </c>
      <c r="Q580" t="s">
        <v>8320</v>
      </c>
      <c r="R580" s="12">
        <f t="shared" si="18"/>
        <v>42230.370289351849</v>
      </c>
      <c r="S580" s="12">
        <f t="shared" si="19"/>
        <v>42254.370289351849</v>
      </c>
    </row>
    <row r="581" spans="1:19" x14ac:dyDescent="0.35">
      <c r="A581">
        <v>579</v>
      </c>
      <c r="B581" t="s">
        <v>580</v>
      </c>
      <c r="C58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>
        <v>-11825</v>
      </c>
      <c r="O581">
        <v>35</v>
      </c>
      <c r="P581" t="s">
        <v>8319</v>
      </c>
      <c r="Q581" t="s">
        <v>8320</v>
      </c>
      <c r="R581" s="12">
        <f t="shared" si="18"/>
        <v>41968.643784722219</v>
      </c>
      <c r="S581" s="12">
        <f t="shared" si="19"/>
        <v>41998.643784722219</v>
      </c>
    </row>
    <row r="582" spans="1:19" x14ac:dyDescent="0.35">
      <c r="A582">
        <v>580</v>
      </c>
      <c r="B582" t="s">
        <v>581</v>
      </c>
      <c r="C582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>
        <v>-2999</v>
      </c>
      <c r="O582">
        <v>1</v>
      </c>
      <c r="P582" t="s">
        <v>8319</v>
      </c>
      <c r="Q582" t="s">
        <v>8320</v>
      </c>
      <c r="R582" s="12">
        <f t="shared" si="18"/>
        <v>42605.699849537035</v>
      </c>
      <c r="S582" s="12">
        <f t="shared" si="19"/>
        <v>42635.699849537035</v>
      </c>
    </row>
    <row r="583" spans="1:19" x14ac:dyDescent="0.35">
      <c r="A583">
        <v>581</v>
      </c>
      <c r="B583" t="s">
        <v>582</v>
      </c>
      <c r="C58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>
        <v>-400</v>
      </c>
      <c r="O583" t="e">
        <v>#DIV/0!</v>
      </c>
      <c r="P583" t="s">
        <v>8319</v>
      </c>
      <c r="Q583" t="s">
        <v>8320</v>
      </c>
      <c r="R583" s="12">
        <f t="shared" si="18"/>
        <v>42187.804444444446</v>
      </c>
      <c r="S583" s="12">
        <f t="shared" si="19"/>
        <v>42217.804444444446</v>
      </c>
    </row>
    <row r="584" spans="1:19" x14ac:dyDescent="0.35">
      <c r="A584">
        <v>582</v>
      </c>
      <c r="B584" t="s">
        <v>583</v>
      </c>
      <c r="C584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>
        <v>-100000</v>
      </c>
      <c r="O584" t="e">
        <v>#DIV/0!</v>
      </c>
      <c r="P584" t="s">
        <v>8319</v>
      </c>
      <c r="Q584" t="s">
        <v>8320</v>
      </c>
      <c r="R584" s="12">
        <f t="shared" si="18"/>
        <v>42055.531469907401</v>
      </c>
      <c r="S584" s="12">
        <f t="shared" si="19"/>
        <v>42078.541666666664</v>
      </c>
    </row>
    <row r="585" spans="1:19" x14ac:dyDescent="0.35">
      <c r="A585">
        <v>583</v>
      </c>
      <c r="B585" t="s">
        <v>584</v>
      </c>
      <c r="C585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>
        <v>-8999</v>
      </c>
      <c r="O585">
        <v>1</v>
      </c>
      <c r="P585" t="s">
        <v>8319</v>
      </c>
      <c r="Q585" t="s">
        <v>8320</v>
      </c>
      <c r="R585" s="12">
        <f t="shared" si="18"/>
        <v>42052.730173611104</v>
      </c>
      <c r="S585" s="12">
        <f t="shared" si="19"/>
        <v>42082.688506944447</v>
      </c>
    </row>
    <row r="586" spans="1:19" x14ac:dyDescent="0.35">
      <c r="A586">
        <v>584</v>
      </c>
      <c r="B586" t="s">
        <v>585</v>
      </c>
      <c r="C586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>
        <v>-990</v>
      </c>
      <c r="O586">
        <v>5</v>
      </c>
      <c r="P586" t="s">
        <v>8319</v>
      </c>
      <c r="Q586" t="s">
        <v>8320</v>
      </c>
      <c r="R586" s="12">
        <f t="shared" si="18"/>
        <v>42049.508287037032</v>
      </c>
      <c r="S586" s="12">
        <f t="shared" si="19"/>
        <v>42079.466620370367</v>
      </c>
    </row>
    <row r="587" spans="1:19" x14ac:dyDescent="0.35">
      <c r="A587">
        <v>585</v>
      </c>
      <c r="B587" t="s">
        <v>586</v>
      </c>
      <c r="C587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>
        <v>-9000</v>
      </c>
      <c r="O587" t="e">
        <v>#DIV/0!</v>
      </c>
      <c r="P587" t="s">
        <v>8319</v>
      </c>
      <c r="Q587" t="s">
        <v>8320</v>
      </c>
      <c r="R587" s="12">
        <f t="shared" si="18"/>
        <v>42283.182604166665</v>
      </c>
      <c r="S587" s="12">
        <f t="shared" si="19"/>
        <v>42338.791666666664</v>
      </c>
    </row>
    <row r="588" spans="1:19" x14ac:dyDescent="0.35">
      <c r="A588">
        <v>586</v>
      </c>
      <c r="B588" t="s">
        <v>587</v>
      </c>
      <c r="C588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>
        <v>-9944</v>
      </c>
      <c r="O588">
        <v>14</v>
      </c>
      <c r="P588" t="s">
        <v>8319</v>
      </c>
      <c r="Q588" t="s">
        <v>8320</v>
      </c>
      <c r="R588" s="12">
        <f t="shared" si="18"/>
        <v>42020.645914351851</v>
      </c>
      <c r="S588" s="12">
        <f t="shared" si="19"/>
        <v>42050.645914351851</v>
      </c>
    </row>
    <row r="589" spans="1:19" x14ac:dyDescent="0.35">
      <c r="A589">
        <v>587</v>
      </c>
      <c r="B589" t="s">
        <v>588</v>
      </c>
      <c r="C589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>
        <v>-27275</v>
      </c>
      <c r="O589">
        <v>389.28571428571428</v>
      </c>
      <c r="P589" t="s">
        <v>8319</v>
      </c>
      <c r="Q589" t="s">
        <v>8320</v>
      </c>
      <c r="R589" s="12">
        <f t="shared" si="18"/>
        <v>42080.548993055556</v>
      </c>
      <c r="S589" s="12">
        <f t="shared" si="19"/>
        <v>42110.548993055556</v>
      </c>
    </row>
    <row r="590" spans="1:19" x14ac:dyDescent="0.35">
      <c r="A590">
        <v>588</v>
      </c>
      <c r="B590" t="s">
        <v>589</v>
      </c>
      <c r="C590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>
        <v>-8699</v>
      </c>
      <c r="O590">
        <v>150.5</v>
      </c>
      <c r="P590" t="s">
        <v>8319</v>
      </c>
      <c r="Q590" t="s">
        <v>8320</v>
      </c>
      <c r="R590" s="12">
        <f t="shared" si="18"/>
        <v>42631.561180555553</v>
      </c>
      <c r="S590" s="12">
        <f t="shared" si="19"/>
        <v>42691.602847222217</v>
      </c>
    </row>
    <row r="591" spans="1:19" x14ac:dyDescent="0.35">
      <c r="A591">
        <v>589</v>
      </c>
      <c r="B591" t="s">
        <v>590</v>
      </c>
      <c r="C59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>
        <v>-7499</v>
      </c>
      <c r="O591">
        <v>1</v>
      </c>
      <c r="P591" t="s">
        <v>8319</v>
      </c>
      <c r="Q591" t="s">
        <v>8320</v>
      </c>
      <c r="R591" s="12">
        <f t="shared" si="18"/>
        <v>42178.406238425923</v>
      </c>
      <c r="S591" s="12">
        <f t="shared" si="19"/>
        <v>42193.406238425923</v>
      </c>
    </row>
    <row r="592" spans="1:19" x14ac:dyDescent="0.35">
      <c r="A592">
        <v>590</v>
      </c>
      <c r="B592" t="s">
        <v>591</v>
      </c>
      <c r="C592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>
        <v>-4777</v>
      </c>
      <c r="O592">
        <v>24.777777777777779</v>
      </c>
      <c r="P592" t="s">
        <v>8319</v>
      </c>
      <c r="Q592" t="s">
        <v>8320</v>
      </c>
      <c r="R592" s="12">
        <f t="shared" si="18"/>
        <v>42377.34642361111</v>
      </c>
      <c r="S592" s="12">
        <f t="shared" si="19"/>
        <v>42408.334027777775</v>
      </c>
    </row>
    <row r="593" spans="1:19" x14ac:dyDescent="0.35">
      <c r="A593">
        <v>591</v>
      </c>
      <c r="B593" t="s">
        <v>592</v>
      </c>
      <c r="C59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>
        <v>-99939</v>
      </c>
      <c r="O593">
        <v>30.5</v>
      </c>
      <c r="P593" t="s">
        <v>8319</v>
      </c>
      <c r="Q593" t="s">
        <v>8320</v>
      </c>
      <c r="R593" s="12">
        <f t="shared" si="18"/>
        <v>42177.334837962961</v>
      </c>
      <c r="S593" s="12">
        <f t="shared" si="19"/>
        <v>42207.334837962961</v>
      </c>
    </row>
    <row r="594" spans="1:19" x14ac:dyDescent="0.35">
      <c r="A594">
        <v>592</v>
      </c>
      <c r="B594" t="s">
        <v>593</v>
      </c>
      <c r="C594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>
        <v>-7250</v>
      </c>
      <c r="O594">
        <v>250</v>
      </c>
      <c r="P594" t="s">
        <v>8319</v>
      </c>
      <c r="Q594" t="s">
        <v>8320</v>
      </c>
      <c r="R594" s="12">
        <f t="shared" si="18"/>
        <v>41946.023842592593</v>
      </c>
      <c r="S594" s="12">
        <f t="shared" si="19"/>
        <v>41976.023842592585</v>
      </c>
    </row>
    <row r="595" spans="1:19" x14ac:dyDescent="0.35">
      <c r="A595">
        <v>593</v>
      </c>
      <c r="B595" t="s">
        <v>594</v>
      </c>
      <c r="C595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>
        <v>-385</v>
      </c>
      <c r="O595">
        <v>16.428571428571427</v>
      </c>
      <c r="P595" t="s">
        <v>8319</v>
      </c>
      <c r="Q595" t="s">
        <v>8320</v>
      </c>
      <c r="R595" s="12">
        <f t="shared" si="18"/>
        <v>42070.469270833331</v>
      </c>
      <c r="S595" s="12">
        <f t="shared" si="19"/>
        <v>42100.427604166667</v>
      </c>
    </row>
    <row r="596" spans="1:19" x14ac:dyDescent="0.35">
      <c r="A596">
        <v>594</v>
      </c>
      <c r="B596" t="s">
        <v>595</v>
      </c>
      <c r="C596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>
        <v>-24974</v>
      </c>
      <c r="O596">
        <v>13</v>
      </c>
      <c r="P596" t="s">
        <v>8319</v>
      </c>
      <c r="Q596" t="s">
        <v>8320</v>
      </c>
      <c r="R596" s="12">
        <f t="shared" si="18"/>
        <v>42446.571828703702</v>
      </c>
      <c r="S596" s="12">
        <f t="shared" si="19"/>
        <v>42476.571828703702</v>
      </c>
    </row>
    <row r="597" spans="1:19" x14ac:dyDescent="0.35">
      <c r="A597">
        <v>595</v>
      </c>
      <c r="B597" t="s">
        <v>596</v>
      </c>
      <c r="C597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>
        <v>-99574</v>
      </c>
      <c r="O597">
        <v>53.25</v>
      </c>
      <c r="P597" t="s">
        <v>8319</v>
      </c>
      <c r="Q597" t="s">
        <v>8320</v>
      </c>
      <c r="R597" s="12">
        <f t="shared" si="18"/>
        <v>42082.861550925925</v>
      </c>
      <c r="S597" s="12">
        <f t="shared" si="19"/>
        <v>42127.861550925925</v>
      </c>
    </row>
    <row r="598" spans="1:19" x14ac:dyDescent="0.35">
      <c r="A598">
        <v>596</v>
      </c>
      <c r="B598" t="s">
        <v>597</v>
      </c>
      <c r="C598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>
        <v>-19994</v>
      </c>
      <c r="O598">
        <v>3</v>
      </c>
      <c r="P598" t="s">
        <v>8319</v>
      </c>
      <c r="Q598" t="s">
        <v>8320</v>
      </c>
      <c r="R598" s="12">
        <f t="shared" si="18"/>
        <v>42646.688564814809</v>
      </c>
      <c r="S598" s="12">
        <f t="shared" si="19"/>
        <v>42676.688564814809</v>
      </c>
    </row>
    <row r="599" spans="1:19" x14ac:dyDescent="0.35">
      <c r="A599">
        <v>597</v>
      </c>
      <c r="B599" t="s">
        <v>598</v>
      </c>
      <c r="C599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>
        <v>-7480</v>
      </c>
      <c r="O599">
        <v>10</v>
      </c>
      <c r="P599" t="s">
        <v>8319</v>
      </c>
      <c r="Q599" t="s">
        <v>8320</v>
      </c>
      <c r="R599" s="12">
        <f t="shared" si="18"/>
        <v>42545.496932870366</v>
      </c>
      <c r="S599" s="12">
        <f t="shared" si="19"/>
        <v>42582.458333333336</v>
      </c>
    </row>
    <row r="600" spans="1:19" x14ac:dyDescent="0.35">
      <c r="A600">
        <v>598</v>
      </c>
      <c r="B600" t="s">
        <v>599</v>
      </c>
      <c r="C600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>
        <v>-1650</v>
      </c>
      <c r="O600">
        <v>121.42857142857143</v>
      </c>
      <c r="P600" t="s">
        <v>8319</v>
      </c>
      <c r="Q600" t="s">
        <v>8320</v>
      </c>
      <c r="R600" s="12">
        <f t="shared" si="18"/>
        <v>41947.793761574074</v>
      </c>
      <c r="S600" s="12">
        <f t="shared" si="19"/>
        <v>41977.793761574074</v>
      </c>
    </row>
    <row r="601" spans="1:19" x14ac:dyDescent="0.35">
      <c r="A601">
        <v>599</v>
      </c>
      <c r="B601" t="s">
        <v>600</v>
      </c>
      <c r="C60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>
        <v>-49969</v>
      </c>
      <c r="O601">
        <v>15.5</v>
      </c>
      <c r="P601" t="s">
        <v>8319</v>
      </c>
      <c r="Q601" t="s">
        <v>8320</v>
      </c>
      <c r="R601" s="12">
        <f t="shared" si="18"/>
        <v>42047.604189814818</v>
      </c>
      <c r="S601" s="12">
        <f t="shared" si="19"/>
        <v>42071.427777777775</v>
      </c>
    </row>
    <row r="602" spans="1:19" x14ac:dyDescent="0.35">
      <c r="A602">
        <v>600</v>
      </c>
      <c r="B602" t="s">
        <v>601</v>
      </c>
      <c r="C602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>
        <v>-4900</v>
      </c>
      <c r="O602">
        <v>100</v>
      </c>
      <c r="P602" t="s">
        <v>8319</v>
      </c>
      <c r="Q602" t="s">
        <v>8320</v>
      </c>
      <c r="R602" s="12">
        <f t="shared" si="18"/>
        <v>42073.589837962958</v>
      </c>
      <c r="S602" s="12">
        <f t="shared" si="19"/>
        <v>42133.589837962958</v>
      </c>
    </row>
    <row r="603" spans="1:19" x14ac:dyDescent="0.35">
      <c r="A603">
        <v>601</v>
      </c>
      <c r="B603" t="s">
        <v>602</v>
      </c>
      <c r="C60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>
        <v>-9860</v>
      </c>
      <c r="O603">
        <v>23.333333333333332</v>
      </c>
      <c r="P603" t="s">
        <v>8319</v>
      </c>
      <c r="Q603" t="s">
        <v>8320</v>
      </c>
      <c r="R603" s="12">
        <f t="shared" si="18"/>
        <v>41969.64975694444</v>
      </c>
      <c r="S603" s="12">
        <f t="shared" si="19"/>
        <v>41999.64975694444</v>
      </c>
    </row>
    <row r="604" spans="1:19" x14ac:dyDescent="0.35">
      <c r="A604">
        <v>602</v>
      </c>
      <c r="B604" t="s">
        <v>603</v>
      </c>
      <c r="C604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>
        <v>-70000</v>
      </c>
      <c r="O604" t="e">
        <v>#DIV/0!</v>
      </c>
      <c r="P604" t="s">
        <v>8319</v>
      </c>
      <c r="Q604" t="s">
        <v>8320</v>
      </c>
      <c r="R604" s="12">
        <f t="shared" si="18"/>
        <v>42143.585821759254</v>
      </c>
      <c r="S604" s="12">
        <f t="shared" si="19"/>
        <v>42173.585821759254</v>
      </c>
    </row>
    <row r="605" spans="1:19" x14ac:dyDescent="0.35">
      <c r="A605">
        <v>603</v>
      </c>
      <c r="B605" t="s">
        <v>604</v>
      </c>
      <c r="C605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>
        <v>-14409.98</v>
      </c>
      <c r="O605">
        <v>45.386153846153846</v>
      </c>
      <c r="P605" t="s">
        <v>8319</v>
      </c>
      <c r="Q605" t="s">
        <v>8320</v>
      </c>
      <c r="R605" s="12">
        <f t="shared" si="18"/>
        <v>41835.430821759255</v>
      </c>
      <c r="S605" s="12">
        <f t="shared" si="19"/>
        <v>41865.430821759255</v>
      </c>
    </row>
    <row r="606" spans="1:19" x14ac:dyDescent="0.35">
      <c r="A606">
        <v>604</v>
      </c>
      <c r="B606" t="s">
        <v>605</v>
      </c>
      <c r="C606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>
        <v>-1500</v>
      </c>
      <c r="O606" t="e">
        <v>#DIV/0!</v>
      </c>
      <c r="P606" t="s">
        <v>8319</v>
      </c>
      <c r="Q606" t="s">
        <v>8320</v>
      </c>
      <c r="R606" s="12">
        <f t="shared" si="18"/>
        <v>41848.827037037037</v>
      </c>
      <c r="S606" s="12">
        <f t="shared" si="19"/>
        <v>41878.827037037037</v>
      </c>
    </row>
    <row r="607" spans="1:19" x14ac:dyDescent="0.35">
      <c r="A607">
        <v>605</v>
      </c>
      <c r="B607" t="s">
        <v>606</v>
      </c>
      <c r="C607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>
        <v>-4869</v>
      </c>
      <c r="O607">
        <v>16.375</v>
      </c>
      <c r="P607" t="s">
        <v>8319</v>
      </c>
      <c r="Q607" t="s">
        <v>8320</v>
      </c>
      <c r="R607" s="12">
        <f t="shared" si="18"/>
        <v>42194.149398148147</v>
      </c>
      <c r="S607" s="12">
        <f t="shared" si="19"/>
        <v>42239.149398148147</v>
      </c>
    </row>
    <row r="608" spans="1:19" x14ac:dyDescent="0.35">
      <c r="A608">
        <v>606</v>
      </c>
      <c r="B608" t="s">
        <v>607</v>
      </c>
      <c r="C608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>
        <v>-4990</v>
      </c>
      <c r="O608">
        <v>10</v>
      </c>
      <c r="P608" t="s">
        <v>8319</v>
      </c>
      <c r="Q608" t="s">
        <v>8320</v>
      </c>
      <c r="R608" s="12">
        <f t="shared" si="18"/>
        <v>42102.442233796297</v>
      </c>
      <c r="S608" s="12">
        <f t="shared" si="19"/>
        <v>42148.416666666664</v>
      </c>
    </row>
    <row r="609" spans="1:19" x14ac:dyDescent="0.35">
      <c r="A609">
        <v>607</v>
      </c>
      <c r="B609" t="s">
        <v>608</v>
      </c>
      <c r="C609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>
        <v>-250</v>
      </c>
      <c r="O609" t="e">
        <v>#DIV/0!</v>
      </c>
      <c r="P609" t="s">
        <v>8319</v>
      </c>
      <c r="Q609" t="s">
        <v>8320</v>
      </c>
      <c r="R609" s="12">
        <f t="shared" si="18"/>
        <v>42300.617314814815</v>
      </c>
      <c r="S609" s="12">
        <f t="shared" si="19"/>
        <v>42330.65898148148</v>
      </c>
    </row>
    <row r="610" spans="1:19" x14ac:dyDescent="0.35">
      <c r="A610">
        <v>608</v>
      </c>
      <c r="B610" t="s">
        <v>609</v>
      </c>
      <c r="C610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>
        <v>-148539</v>
      </c>
      <c r="O610">
        <v>292.2</v>
      </c>
      <c r="P610" t="s">
        <v>8319</v>
      </c>
      <c r="Q610" t="s">
        <v>8320</v>
      </c>
      <c r="R610" s="12">
        <f t="shared" si="18"/>
        <v>42140.712731481479</v>
      </c>
      <c r="S610" s="12">
        <f t="shared" si="19"/>
        <v>42170.712731481479</v>
      </c>
    </row>
    <row r="611" spans="1:19" x14ac:dyDescent="0.35">
      <c r="A611">
        <v>609</v>
      </c>
      <c r="B611" t="s">
        <v>610</v>
      </c>
      <c r="C61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>
        <v>-775</v>
      </c>
      <c r="O611">
        <v>5</v>
      </c>
      <c r="P611" t="s">
        <v>8319</v>
      </c>
      <c r="Q611" t="s">
        <v>8320</v>
      </c>
      <c r="R611" s="12">
        <f t="shared" si="18"/>
        <v>42306.825740740744</v>
      </c>
      <c r="S611" s="12">
        <f t="shared" si="19"/>
        <v>42336.867407407401</v>
      </c>
    </row>
    <row r="612" spans="1:19" x14ac:dyDescent="0.35">
      <c r="A612">
        <v>610</v>
      </c>
      <c r="B612" t="s">
        <v>611</v>
      </c>
      <c r="C612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>
        <v>-13803</v>
      </c>
      <c r="O612" t="e">
        <v>#DIV/0!</v>
      </c>
      <c r="P612" t="s">
        <v>8319</v>
      </c>
      <c r="Q612" t="s">
        <v>8320</v>
      </c>
      <c r="R612" s="12">
        <f t="shared" si="18"/>
        <v>42086.622523148144</v>
      </c>
      <c r="S612" s="12">
        <f t="shared" si="19"/>
        <v>42116.622523148144</v>
      </c>
    </row>
    <row r="613" spans="1:19" x14ac:dyDescent="0.35">
      <c r="A613">
        <v>611</v>
      </c>
      <c r="B613" t="s">
        <v>612</v>
      </c>
      <c r="C61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>
        <v>-80000</v>
      </c>
      <c r="O613" t="e">
        <v>#DIV/0!</v>
      </c>
      <c r="P613" t="s">
        <v>8319</v>
      </c>
      <c r="Q613" t="s">
        <v>8320</v>
      </c>
      <c r="R613" s="12">
        <f t="shared" si="18"/>
        <v>42328.352280092593</v>
      </c>
      <c r="S613" s="12">
        <f t="shared" si="19"/>
        <v>42388.352280092593</v>
      </c>
    </row>
    <row r="614" spans="1:19" x14ac:dyDescent="0.35">
      <c r="A614">
        <v>612</v>
      </c>
      <c r="B614" t="s">
        <v>613</v>
      </c>
      <c r="C614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>
        <v>-10000</v>
      </c>
      <c r="O614" t="e">
        <v>#DIV/0!</v>
      </c>
      <c r="P614" t="s">
        <v>8319</v>
      </c>
      <c r="Q614" t="s">
        <v>8320</v>
      </c>
      <c r="R614" s="12">
        <f t="shared" si="18"/>
        <v>42584.823449074072</v>
      </c>
      <c r="S614" s="12">
        <f t="shared" si="19"/>
        <v>42614.823449074072</v>
      </c>
    </row>
    <row r="615" spans="1:19" x14ac:dyDescent="0.35">
      <c r="A615">
        <v>613</v>
      </c>
      <c r="B615" t="s">
        <v>614</v>
      </c>
      <c r="C615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>
        <v>-47182</v>
      </c>
      <c r="O615">
        <v>105.93388429752066</v>
      </c>
      <c r="P615" t="s">
        <v>8319</v>
      </c>
      <c r="Q615" t="s">
        <v>8320</v>
      </c>
      <c r="R615" s="12">
        <f t="shared" si="18"/>
        <v>42247.288425925923</v>
      </c>
      <c r="S615" s="12">
        <f t="shared" si="19"/>
        <v>42277.999305555553</v>
      </c>
    </row>
    <row r="616" spans="1:19" x14ac:dyDescent="0.35">
      <c r="A616">
        <v>614</v>
      </c>
      <c r="B616" t="s">
        <v>615</v>
      </c>
      <c r="C616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>
        <v>-10000</v>
      </c>
      <c r="O616" t="e">
        <v>#DIV/0!</v>
      </c>
      <c r="P616" t="s">
        <v>8319</v>
      </c>
      <c r="Q616" t="s">
        <v>8320</v>
      </c>
      <c r="R616" s="12">
        <f t="shared" si="18"/>
        <v>42514.853472222218</v>
      </c>
      <c r="S616" s="12">
        <f t="shared" si="19"/>
        <v>42544.853472222218</v>
      </c>
    </row>
    <row r="617" spans="1:19" x14ac:dyDescent="0.35">
      <c r="A617">
        <v>615</v>
      </c>
      <c r="B617" t="s">
        <v>616</v>
      </c>
      <c r="C617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>
        <v>-515</v>
      </c>
      <c r="O617" t="e">
        <v>#DIV/0!</v>
      </c>
      <c r="P617" t="s">
        <v>8319</v>
      </c>
      <c r="Q617" t="s">
        <v>8320</v>
      </c>
      <c r="R617" s="12">
        <f t="shared" si="18"/>
        <v>42241.913877314808</v>
      </c>
      <c r="S617" s="12">
        <f t="shared" si="19"/>
        <v>42271.913877314808</v>
      </c>
    </row>
    <row r="618" spans="1:19" x14ac:dyDescent="0.35">
      <c r="A618">
        <v>616</v>
      </c>
      <c r="B618" t="s">
        <v>617</v>
      </c>
      <c r="C618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>
        <v>-5000</v>
      </c>
      <c r="O618" t="e">
        <v>#DIV/0!</v>
      </c>
      <c r="P618" t="s">
        <v>8319</v>
      </c>
      <c r="Q618" t="s">
        <v>8320</v>
      </c>
      <c r="R618" s="12">
        <f t="shared" si="18"/>
        <v>42761.167905092589</v>
      </c>
      <c r="S618" s="12">
        <f t="shared" si="19"/>
        <v>42791.167905092589</v>
      </c>
    </row>
    <row r="619" spans="1:19" x14ac:dyDescent="0.35">
      <c r="A619">
        <v>617</v>
      </c>
      <c r="B619" t="s">
        <v>618</v>
      </c>
      <c r="C619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>
        <v>-1940</v>
      </c>
      <c r="O619">
        <v>20</v>
      </c>
      <c r="P619" t="s">
        <v>8319</v>
      </c>
      <c r="Q619" t="s">
        <v>8320</v>
      </c>
      <c r="R619" s="12">
        <f t="shared" si="18"/>
        <v>42087.134756944441</v>
      </c>
      <c r="S619" s="12">
        <f t="shared" si="19"/>
        <v>42132.134756944441</v>
      </c>
    </row>
    <row r="620" spans="1:19" x14ac:dyDescent="0.35">
      <c r="A620">
        <v>618</v>
      </c>
      <c r="B620" t="s">
        <v>619</v>
      </c>
      <c r="C620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>
        <v>-400</v>
      </c>
      <c r="O620" t="e">
        <v>#DIV/0!</v>
      </c>
      <c r="P620" t="s">
        <v>8319</v>
      </c>
      <c r="Q620" t="s">
        <v>8320</v>
      </c>
      <c r="R620" s="12">
        <f t="shared" si="18"/>
        <v>42317.60188657407</v>
      </c>
      <c r="S620" s="12">
        <f t="shared" si="19"/>
        <v>42347.60188657407</v>
      </c>
    </row>
    <row r="621" spans="1:19" x14ac:dyDescent="0.35">
      <c r="A621">
        <v>619</v>
      </c>
      <c r="B621" t="s">
        <v>620</v>
      </c>
      <c r="C62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>
        <v>-2499999</v>
      </c>
      <c r="O621">
        <v>1</v>
      </c>
      <c r="P621" t="s">
        <v>8319</v>
      </c>
      <c r="Q621" t="s">
        <v>8320</v>
      </c>
      <c r="R621" s="12">
        <f t="shared" si="18"/>
        <v>41908.442013888889</v>
      </c>
      <c r="S621" s="12">
        <f t="shared" si="19"/>
        <v>41968.483680555553</v>
      </c>
    </row>
    <row r="622" spans="1:19" x14ac:dyDescent="0.35">
      <c r="A622">
        <v>620</v>
      </c>
      <c r="B622" t="s">
        <v>621</v>
      </c>
      <c r="C622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>
        <v>-29700</v>
      </c>
      <c r="O622">
        <v>300</v>
      </c>
      <c r="P622" t="s">
        <v>8319</v>
      </c>
      <c r="Q622" t="s">
        <v>8320</v>
      </c>
      <c r="R622" s="12">
        <f t="shared" si="18"/>
        <v>41831.508541666662</v>
      </c>
      <c r="S622" s="12">
        <f t="shared" si="19"/>
        <v>41876.508541666662</v>
      </c>
    </row>
    <row r="623" spans="1:19" x14ac:dyDescent="0.35">
      <c r="A623">
        <v>621</v>
      </c>
      <c r="B623" t="s">
        <v>622</v>
      </c>
      <c r="C62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>
        <v>-24739</v>
      </c>
      <c r="O623">
        <v>87</v>
      </c>
      <c r="P623" t="s">
        <v>8319</v>
      </c>
      <c r="Q623" t="s">
        <v>8320</v>
      </c>
      <c r="R623" s="12">
        <f t="shared" si="18"/>
        <v>42528.779363425921</v>
      </c>
      <c r="S623" s="12">
        <f t="shared" si="19"/>
        <v>42558.779363425921</v>
      </c>
    </row>
    <row r="624" spans="1:19" x14ac:dyDescent="0.35">
      <c r="A624">
        <v>622</v>
      </c>
      <c r="B624" t="s">
        <v>623</v>
      </c>
      <c r="C624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>
        <v>-5659</v>
      </c>
      <c r="O624">
        <v>37.888888888888886</v>
      </c>
      <c r="P624" t="s">
        <v>8319</v>
      </c>
      <c r="Q624" t="s">
        <v>8320</v>
      </c>
      <c r="R624" s="12">
        <f t="shared" si="18"/>
        <v>42532.566412037035</v>
      </c>
      <c r="S624" s="12">
        <f t="shared" si="19"/>
        <v>42552.566412037035</v>
      </c>
    </row>
    <row r="625" spans="1:19" x14ac:dyDescent="0.35">
      <c r="A625">
        <v>623</v>
      </c>
      <c r="B625" t="s">
        <v>624</v>
      </c>
      <c r="C625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>
        <v>-75000</v>
      </c>
      <c r="O625" t="e">
        <v>#DIV/0!</v>
      </c>
      <c r="P625" t="s">
        <v>8319</v>
      </c>
      <c r="Q625" t="s">
        <v>8320</v>
      </c>
      <c r="R625" s="12">
        <f t="shared" si="18"/>
        <v>42121.800891203697</v>
      </c>
      <c r="S625" s="12">
        <f t="shared" si="19"/>
        <v>42151.800891203697</v>
      </c>
    </row>
    <row r="626" spans="1:19" x14ac:dyDescent="0.35">
      <c r="A626">
        <v>624</v>
      </c>
      <c r="B626" t="s">
        <v>625</v>
      </c>
      <c r="C626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>
        <v>-5000</v>
      </c>
      <c r="O626" t="e">
        <v>#DIV/0!</v>
      </c>
      <c r="P626" t="s">
        <v>8319</v>
      </c>
      <c r="Q626" t="s">
        <v>8320</v>
      </c>
      <c r="R626" s="12">
        <f t="shared" si="18"/>
        <v>42108.78056712963</v>
      </c>
      <c r="S626" s="12">
        <f t="shared" si="19"/>
        <v>42138.78056712963</v>
      </c>
    </row>
    <row r="627" spans="1:19" x14ac:dyDescent="0.35">
      <c r="A627">
        <v>625</v>
      </c>
      <c r="B627" t="s">
        <v>626</v>
      </c>
      <c r="C627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>
        <v>-25000</v>
      </c>
      <c r="O627" t="e">
        <v>#DIV/0!</v>
      </c>
      <c r="P627" t="s">
        <v>8319</v>
      </c>
      <c r="Q627" t="s">
        <v>8320</v>
      </c>
      <c r="R627" s="12">
        <f t="shared" si="18"/>
        <v>42790.687233796292</v>
      </c>
      <c r="S627" s="12">
        <f t="shared" si="19"/>
        <v>42820.645567129628</v>
      </c>
    </row>
    <row r="628" spans="1:19" x14ac:dyDescent="0.35">
      <c r="A628">
        <v>626</v>
      </c>
      <c r="B628" t="s">
        <v>627</v>
      </c>
      <c r="C628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>
        <v>-20655</v>
      </c>
      <c r="O628">
        <v>111.41025641025641</v>
      </c>
      <c r="P628" t="s">
        <v>8319</v>
      </c>
      <c r="Q628" t="s">
        <v>8320</v>
      </c>
      <c r="R628" s="12">
        <f t="shared" si="18"/>
        <v>42198.351145833331</v>
      </c>
      <c r="S628" s="12">
        <f t="shared" si="19"/>
        <v>42231.348611111105</v>
      </c>
    </row>
    <row r="629" spans="1:19" x14ac:dyDescent="0.35">
      <c r="A629">
        <v>627</v>
      </c>
      <c r="B629" t="s">
        <v>628</v>
      </c>
      <c r="C629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>
        <v>-449910</v>
      </c>
      <c r="O629">
        <v>90</v>
      </c>
      <c r="P629" t="s">
        <v>8319</v>
      </c>
      <c r="Q629" t="s">
        <v>8320</v>
      </c>
      <c r="R629" s="12">
        <f t="shared" si="18"/>
        <v>42384.098506944443</v>
      </c>
      <c r="S629" s="12">
        <f t="shared" si="19"/>
        <v>42443.749999999993</v>
      </c>
    </row>
    <row r="630" spans="1:19" x14ac:dyDescent="0.35">
      <c r="A630">
        <v>628</v>
      </c>
      <c r="B630" t="s">
        <v>629</v>
      </c>
      <c r="C630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>
        <v>-5000</v>
      </c>
      <c r="O630" t="e">
        <v>#DIV/0!</v>
      </c>
      <c r="P630" t="s">
        <v>8319</v>
      </c>
      <c r="Q630" t="s">
        <v>8320</v>
      </c>
      <c r="R630" s="12">
        <f t="shared" si="18"/>
        <v>41803.484456018516</v>
      </c>
      <c r="S630" s="12">
        <f t="shared" si="19"/>
        <v>41833.484456018516</v>
      </c>
    </row>
    <row r="631" spans="1:19" x14ac:dyDescent="0.35">
      <c r="A631">
        <v>629</v>
      </c>
      <c r="B631" t="s">
        <v>630</v>
      </c>
      <c r="C63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>
        <v>-199650</v>
      </c>
      <c r="O631">
        <v>116.66666666666667</v>
      </c>
      <c r="P631" t="s">
        <v>8319</v>
      </c>
      <c r="Q631" t="s">
        <v>8320</v>
      </c>
      <c r="R631" s="12">
        <f t="shared" si="18"/>
        <v>42474.429490740738</v>
      </c>
      <c r="S631" s="12">
        <f t="shared" si="19"/>
        <v>42504.429490740738</v>
      </c>
    </row>
    <row r="632" spans="1:19" x14ac:dyDescent="0.35">
      <c r="A632">
        <v>630</v>
      </c>
      <c r="B632" t="s">
        <v>631</v>
      </c>
      <c r="C632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>
        <v>-11989</v>
      </c>
      <c r="O632">
        <v>10</v>
      </c>
      <c r="P632" t="s">
        <v>8319</v>
      </c>
      <c r="Q632" t="s">
        <v>8320</v>
      </c>
      <c r="R632" s="12">
        <f t="shared" si="18"/>
        <v>42223.411122685182</v>
      </c>
      <c r="S632" s="12">
        <f t="shared" si="19"/>
        <v>42253.006944444445</v>
      </c>
    </row>
    <row r="633" spans="1:19" x14ac:dyDescent="0.35">
      <c r="A633">
        <v>631</v>
      </c>
      <c r="B633" t="s">
        <v>632</v>
      </c>
      <c r="C63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>
        <v>-49310</v>
      </c>
      <c r="O633">
        <v>76.666666666666671</v>
      </c>
      <c r="P633" t="s">
        <v>8319</v>
      </c>
      <c r="Q633" t="s">
        <v>8320</v>
      </c>
      <c r="R633" s="12">
        <f t="shared" si="18"/>
        <v>42489.563993055555</v>
      </c>
      <c r="S633" s="12">
        <f t="shared" si="19"/>
        <v>42518.563993055555</v>
      </c>
    </row>
    <row r="634" spans="1:19" x14ac:dyDescent="0.35">
      <c r="A634">
        <v>632</v>
      </c>
      <c r="B634" t="s">
        <v>633</v>
      </c>
      <c r="C634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>
        <v>-20000</v>
      </c>
      <c r="O634" t="e">
        <v>#DIV/0!</v>
      </c>
      <c r="P634" t="s">
        <v>8319</v>
      </c>
      <c r="Q634" t="s">
        <v>8320</v>
      </c>
      <c r="R634" s="12">
        <f t="shared" si="18"/>
        <v>42303.450983796291</v>
      </c>
      <c r="S634" s="12">
        <f t="shared" si="19"/>
        <v>42333.492650462962</v>
      </c>
    </row>
    <row r="635" spans="1:19" x14ac:dyDescent="0.35">
      <c r="A635">
        <v>633</v>
      </c>
      <c r="B635" t="s">
        <v>634</v>
      </c>
      <c r="C635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>
        <v>-8755</v>
      </c>
      <c r="O635">
        <v>49.8</v>
      </c>
      <c r="P635" t="s">
        <v>8319</v>
      </c>
      <c r="Q635" t="s">
        <v>8320</v>
      </c>
      <c r="R635" s="12">
        <f t="shared" si="18"/>
        <v>42507.090995370367</v>
      </c>
      <c r="S635" s="12">
        <f t="shared" si="19"/>
        <v>42538.749999999993</v>
      </c>
    </row>
    <row r="636" spans="1:19" x14ac:dyDescent="0.35">
      <c r="A636">
        <v>634</v>
      </c>
      <c r="B636" t="s">
        <v>635</v>
      </c>
      <c r="C636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>
        <v>-4999</v>
      </c>
      <c r="O636">
        <v>1</v>
      </c>
      <c r="P636" t="s">
        <v>8319</v>
      </c>
      <c r="Q636" t="s">
        <v>8320</v>
      </c>
      <c r="R636" s="12">
        <f t="shared" si="18"/>
        <v>42031.720243055555</v>
      </c>
      <c r="S636" s="12">
        <f t="shared" si="19"/>
        <v>42061.720243055555</v>
      </c>
    </row>
    <row r="637" spans="1:19" x14ac:dyDescent="0.35">
      <c r="A637">
        <v>635</v>
      </c>
      <c r="B637" t="s">
        <v>636</v>
      </c>
      <c r="C637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>
        <v>-24998</v>
      </c>
      <c r="O637">
        <v>2</v>
      </c>
      <c r="P637" t="s">
        <v>8319</v>
      </c>
      <c r="Q637" t="s">
        <v>8320</v>
      </c>
      <c r="R637" s="12">
        <f t="shared" si="18"/>
        <v>42075.883819444447</v>
      </c>
      <c r="S637" s="12">
        <f t="shared" si="19"/>
        <v>42105.883819444447</v>
      </c>
    </row>
    <row r="638" spans="1:19" x14ac:dyDescent="0.35">
      <c r="A638">
        <v>636</v>
      </c>
      <c r="B638" t="s">
        <v>637</v>
      </c>
      <c r="C638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>
        <v>-1996</v>
      </c>
      <c r="O638">
        <v>4</v>
      </c>
      <c r="P638" t="s">
        <v>8319</v>
      </c>
      <c r="Q638" t="s">
        <v>8320</v>
      </c>
      <c r="R638" s="12">
        <f t="shared" si="18"/>
        <v>42131.247106481482</v>
      </c>
      <c r="S638" s="12">
        <f t="shared" si="19"/>
        <v>42161.240972222215</v>
      </c>
    </row>
    <row r="639" spans="1:19" x14ac:dyDescent="0.35">
      <c r="A639">
        <v>637</v>
      </c>
      <c r="B639" t="s">
        <v>638</v>
      </c>
      <c r="C639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>
        <v>-100000</v>
      </c>
      <c r="O639" t="e">
        <v>#DIV/0!</v>
      </c>
      <c r="P639" t="s">
        <v>8319</v>
      </c>
      <c r="Q639" t="s">
        <v>8320</v>
      </c>
      <c r="R639" s="12">
        <f t="shared" si="18"/>
        <v>42762.75368055555</v>
      </c>
      <c r="S639" s="12">
        <f t="shared" si="19"/>
        <v>42791.75277777778</v>
      </c>
    </row>
    <row r="640" spans="1:19" x14ac:dyDescent="0.35">
      <c r="A640">
        <v>638</v>
      </c>
      <c r="B640" t="s">
        <v>639</v>
      </c>
      <c r="C640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>
        <v>-199982</v>
      </c>
      <c r="O640">
        <v>3</v>
      </c>
      <c r="P640" t="s">
        <v>8319</v>
      </c>
      <c r="Q640" t="s">
        <v>8320</v>
      </c>
      <c r="R640" s="12">
        <f t="shared" si="18"/>
        <v>42759.384976851848</v>
      </c>
      <c r="S640" s="12">
        <f t="shared" si="19"/>
        <v>42819.343310185184</v>
      </c>
    </row>
    <row r="641" spans="1:19" x14ac:dyDescent="0.35">
      <c r="A641">
        <v>639</v>
      </c>
      <c r="B641" t="s">
        <v>640</v>
      </c>
      <c r="C64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>
        <v>-999999</v>
      </c>
      <c r="O641">
        <v>1</v>
      </c>
      <c r="P641" t="s">
        <v>8319</v>
      </c>
      <c r="Q641" t="s">
        <v>8320</v>
      </c>
      <c r="R641" s="12">
        <f t="shared" si="18"/>
        <v>41865.374942129631</v>
      </c>
      <c r="S641" s="12">
        <f t="shared" si="19"/>
        <v>41925.374942129631</v>
      </c>
    </row>
    <row r="642" spans="1:19" x14ac:dyDescent="0.35">
      <c r="A642">
        <v>640</v>
      </c>
      <c r="B642" t="s">
        <v>641</v>
      </c>
      <c r="C642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>
        <v>31</v>
      </c>
      <c r="O642">
        <v>50.5</v>
      </c>
      <c r="P642" t="s">
        <v>8319</v>
      </c>
      <c r="Q642" t="s">
        <v>8321</v>
      </c>
      <c r="R642" s="12">
        <f t="shared" si="18"/>
        <v>42683.211979166663</v>
      </c>
      <c r="S642" s="12">
        <f t="shared" si="19"/>
        <v>42698.749999999993</v>
      </c>
    </row>
    <row r="643" spans="1:19" x14ac:dyDescent="0.35">
      <c r="A643">
        <v>641</v>
      </c>
      <c r="B643" t="s">
        <v>642</v>
      </c>
      <c r="C64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>
        <v>7665</v>
      </c>
      <c r="O643">
        <v>151.31746031746033</v>
      </c>
      <c r="P643" t="s">
        <v>8319</v>
      </c>
      <c r="Q643" t="s">
        <v>8321</v>
      </c>
      <c r="R643" s="12">
        <f t="shared" ref="R643:R706" si="20">(J643/86400)+25569+(-5/24)</f>
        <v>42199.361666666664</v>
      </c>
      <c r="S643" s="12">
        <f t="shared" ref="S643:S706" si="21">(I643/86400)+25569+(-5/24)</f>
        <v>42229.361666666664</v>
      </c>
    </row>
    <row r="644" spans="1:19" x14ac:dyDescent="0.35">
      <c r="A644">
        <v>642</v>
      </c>
      <c r="B644" t="s">
        <v>643</v>
      </c>
      <c r="C644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>
        <v>272097</v>
      </c>
      <c r="O644">
        <v>134.3592456301748</v>
      </c>
      <c r="P644" t="s">
        <v>8319</v>
      </c>
      <c r="Q644" t="s">
        <v>8321</v>
      </c>
      <c r="R644" s="12">
        <f t="shared" si="20"/>
        <v>42199.442986111106</v>
      </c>
      <c r="S644" s="12">
        <f t="shared" si="21"/>
        <v>42235.442986111106</v>
      </c>
    </row>
    <row r="645" spans="1:19" x14ac:dyDescent="0.35">
      <c r="A645">
        <v>643</v>
      </c>
      <c r="B645" t="s">
        <v>644</v>
      </c>
      <c r="C645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>
        <v>1452</v>
      </c>
      <c r="O645">
        <v>174.02631578947367</v>
      </c>
      <c r="P645" t="s">
        <v>8319</v>
      </c>
      <c r="Q645" t="s">
        <v>8321</v>
      </c>
      <c r="R645" s="12">
        <f t="shared" si="20"/>
        <v>42100.43373842592</v>
      </c>
      <c r="S645" s="12">
        <f t="shared" si="21"/>
        <v>42155.43373842592</v>
      </c>
    </row>
    <row r="646" spans="1:19" x14ac:dyDescent="0.35">
      <c r="A646">
        <v>644</v>
      </c>
      <c r="B646" t="s">
        <v>645</v>
      </c>
      <c r="C646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>
        <v>50029.479999999996</v>
      </c>
      <c r="O646">
        <v>73.486268364348675</v>
      </c>
      <c r="P646" t="s">
        <v>8319</v>
      </c>
      <c r="Q646" t="s">
        <v>8321</v>
      </c>
      <c r="R646" s="12">
        <f t="shared" si="20"/>
        <v>41898.457627314812</v>
      </c>
      <c r="S646" s="12">
        <f t="shared" si="21"/>
        <v>41940.833333333328</v>
      </c>
    </row>
    <row r="647" spans="1:19" x14ac:dyDescent="0.35">
      <c r="A647">
        <v>645</v>
      </c>
      <c r="B647" t="s">
        <v>646</v>
      </c>
      <c r="C647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>
        <v>3574</v>
      </c>
      <c r="O647">
        <v>23.518987341772153</v>
      </c>
      <c r="P647" t="s">
        <v>8319</v>
      </c>
      <c r="Q647" t="s">
        <v>8321</v>
      </c>
      <c r="R647" s="12">
        <f t="shared" si="20"/>
        <v>42563.817986111106</v>
      </c>
      <c r="S647" s="12">
        <f t="shared" si="21"/>
        <v>42593.817986111106</v>
      </c>
    </row>
    <row r="648" spans="1:19" x14ac:dyDescent="0.35">
      <c r="A648">
        <v>646</v>
      </c>
      <c r="B648" t="s">
        <v>647</v>
      </c>
      <c r="C648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>
        <v>255.01</v>
      </c>
      <c r="O648">
        <v>39.074444444444445</v>
      </c>
      <c r="P648" t="s">
        <v>8319</v>
      </c>
      <c r="Q648" t="s">
        <v>8321</v>
      </c>
      <c r="R648" s="12">
        <f t="shared" si="20"/>
        <v>41832.644293981481</v>
      </c>
      <c r="S648" s="12">
        <f t="shared" si="21"/>
        <v>41862.644293981481</v>
      </c>
    </row>
    <row r="649" spans="1:19" x14ac:dyDescent="0.35">
      <c r="A649">
        <v>647</v>
      </c>
      <c r="B649" t="s">
        <v>648</v>
      </c>
      <c r="C649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>
        <v>141</v>
      </c>
      <c r="O649">
        <v>125.94117647058823</v>
      </c>
      <c r="P649" t="s">
        <v>8319</v>
      </c>
      <c r="Q649" t="s">
        <v>8321</v>
      </c>
      <c r="R649" s="12">
        <f t="shared" si="20"/>
        <v>42416.559594907405</v>
      </c>
      <c r="S649" s="12">
        <f t="shared" si="21"/>
        <v>42446.517928240741</v>
      </c>
    </row>
    <row r="650" spans="1:19" x14ac:dyDescent="0.35">
      <c r="A650">
        <v>648</v>
      </c>
      <c r="B650" t="s">
        <v>649</v>
      </c>
      <c r="C650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>
        <v>9388</v>
      </c>
      <c r="O650">
        <v>1644</v>
      </c>
      <c r="P650" t="s">
        <v>8319</v>
      </c>
      <c r="Q650" t="s">
        <v>8321</v>
      </c>
      <c r="R650" s="12">
        <f t="shared" si="20"/>
        <v>41891.485046296293</v>
      </c>
      <c r="S650" s="12">
        <f t="shared" si="21"/>
        <v>41926.485046296293</v>
      </c>
    </row>
    <row r="651" spans="1:19" x14ac:dyDescent="0.35">
      <c r="A651">
        <v>649</v>
      </c>
      <c r="B651" t="s">
        <v>650</v>
      </c>
      <c r="C65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>
        <v>999</v>
      </c>
      <c r="O651">
        <v>42.670731707317074</v>
      </c>
      <c r="P651" t="s">
        <v>8319</v>
      </c>
      <c r="Q651" t="s">
        <v>8321</v>
      </c>
      <c r="R651" s="12">
        <f t="shared" si="20"/>
        <v>41877.703854166662</v>
      </c>
      <c r="S651" s="12">
        <f t="shared" si="21"/>
        <v>41898.703854166662</v>
      </c>
    </row>
    <row r="652" spans="1:19" x14ac:dyDescent="0.35">
      <c r="A652">
        <v>650</v>
      </c>
      <c r="B652" t="s">
        <v>651</v>
      </c>
      <c r="C652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>
        <v>186</v>
      </c>
      <c r="O652">
        <v>35.125</v>
      </c>
      <c r="P652" t="s">
        <v>8319</v>
      </c>
      <c r="Q652" t="s">
        <v>8321</v>
      </c>
      <c r="R652" s="12">
        <f t="shared" si="20"/>
        <v>41931.828518518516</v>
      </c>
      <c r="S652" s="12">
        <f t="shared" si="21"/>
        <v>41991.870185185187</v>
      </c>
    </row>
    <row r="653" spans="1:19" x14ac:dyDescent="0.35">
      <c r="A653">
        <v>651</v>
      </c>
      <c r="B653" t="s">
        <v>652</v>
      </c>
      <c r="C65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>
        <v>132</v>
      </c>
      <c r="O653">
        <v>239.35238095238094</v>
      </c>
      <c r="P653" t="s">
        <v>8319</v>
      </c>
      <c r="Q653" t="s">
        <v>8321</v>
      </c>
      <c r="R653" s="12">
        <f t="shared" si="20"/>
        <v>41955.809155092589</v>
      </c>
      <c r="S653" s="12">
        <f t="shared" si="21"/>
        <v>41985.809155092589</v>
      </c>
    </row>
    <row r="654" spans="1:19" x14ac:dyDescent="0.35">
      <c r="A654">
        <v>652</v>
      </c>
      <c r="B654" t="s">
        <v>653</v>
      </c>
      <c r="C654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>
        <v>14</v>
      </c>
      <c r="O654">
        <v>107.64285714285714</v>
      </c>
      <c r="P654" t="s">
        <v>8319</v>
      </c>
      <c r="Q654" t="s">
        <v>8321</v>
      </c>
      <c r="R654" s="12">
        <f t="shared" si="20"/>
        <v>42675.482060185182</v>
      </c>
      <c r="S654" s="12">
        <f t="shared" si="21"/>
        <v>42705.523726851847</v>
      </c>
    </row>
    <row r="655" spans="1:19" x14ac:dyDescent="0.35">
      <c r="A655">
        <v>653</v>
      </c>
      <c r="B655" t="s">
        <v>654</v>
      </c>
      <c r="C655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>
        <v>31084.5</v>
      </c>
      <c r="O655">
        <v>95.830623306233065</v>
      </c>
      <c r="P655" t="s">
        <v>8319</v>
      </c>
      <c r="Q655" t="s">
        <v>8321</v>
      </c>
      <c r="R655" s="12">
        <f t="shared" si="20"/>
        <v>42199.410185185181</v>
      </c>
      <c r="S655" s="12">
        <f t="shared" si="21"/>
        <v>42236.410185185181</v>
      </c>
    </row>
    <row r="656" spans="1:19" x14ac:dyDescent="0.35">
      <c r="A656">
        <v>654</v>
      </c>
      <c r="B656" t="s">
        <v>655</v>
      </c>
      <c r="C656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>
        <v>20075</v>
      </c>
      <c r="O656">
        <v>31.663376110562684</v>
      </c>
      <c r="P656" t="s">
        <v>8319</v>
      </c>
      <c r="Q656" t="s">
        <v>8321</v>
      </c>
      <c r="R656" s="12">
        <f t="shared" si="20"/>
        <v>42163.748993055553</v>
      </c>
      <c r="S656" s="12">
        <f t="shared" si="21"/>
        <v>42193.748993055553</v>
      </c>
    </row>
    <row r="657" spans="1:19" x14ac:dyDescent="0.35">
      <c r="A657">
        <v>655</v>
      </c>
      <c r="B657" t="s">
        <v>656</v>
      </c>
      <c r="C657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>
        <v>3751</v>
      </c>
      <c r="O657">
        <v>42.886861313868614</v>
      </c>
      <c r="P657" t="s">
        <v>8319</v>
      </c>
      <c r="Q657" t="s">
        <v>8321</v>
      </c>
      <c r="R657" s="12">
        <f t="shared" si="20"/>
        <v>42045.748981481483</v>
      </c>
      <c r="S657" s="12">
        <f t="shared" si="21"/>
        <v>42075.707314814812</v>
      </c>
    </row>
    <row r="658" spans="1:19" x14ac:dyDescent="0.35">
      <c r="A658">
        <v>656</v>
      </c>
      <c r="B658" t="s">
        <v>657</v>
      </c>
      <c r="C658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>
        <v>5678</v>
      </c>
      <c r="O658">
        <v>122.73563218390805</v>
      </c>
      <c r="P658" t="s">
        <v>8319</v>
      </c>
      <c r="Q658" t="s">
        <v>8321</v>
      </c>
      <c r="R658" s="12">
        <f t="shared" si="20"/>
        <v>42417.596284722218</v>
      </c>
      <c r="S658" s="12">
        <f t="shared" si="21"/>
        <v>42477.554618055554</v>
      </c>
    </row>
    <row r="659" spans="1:19" x14ac:dyDescent="0.35">
      <c r="A659">
        <v>657</v>
      </c>
      <c r="B659" t="s">
        <v>658</v>
      </c>
      <c r="C659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>
        <v>3855</v>
      </c>
      <c r="O659">
        <v>190.45454545454547</v>
      </c>
      <c r="P659" t="s">
        <v>8319</v>
      </c>
      <c r="Q659" t="s">
        <v>8321</v>
      </c>
      <c r="R659" s="12">
        <f t="shared" si="20"/>
        <v>42331.637407407405</v>
      </c>
      <c r="S659" s="12">
        <f t="shared" si="21"/>
        <v>42361.637407407405</v>
      </c>
    </row>
    <row r="660" spans="1:19" x14ac:dyDescent="0.35">
      <c r="A660">
        <v>658</v>
      </c>
      <c r="B660" t="s">
        <v>659</v>
      </c>
      <c r="C660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>
        <v>1289</v>
      </c>
      <c r="O660">
        <v>109.33695652173913</v>
      </c>
      <c r="P660" t="s">
        <v>8319</v>
      </c>
      <c r="Q660" t="s">
        <v>8321</v>
      </c>
      <c r="R660" s="12">
        <f t="shared" si="20"/>
        <v>42178.952418981477</v>
      </c>
      <c r="S660" s="12">
        <f t="shared" si="21"/>
        <v>42211.541666666664</v>
      </c>
    </row>
    <row r="661" spans="1:19" x14ac:dyDescent="0.35">
      <c r="A661">
        <v>659</v>
      </c>
      <c r="B661" t="s">
        <v>660</v>
      </c>
      <c r="C66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>
        <v>17</v>
      </c>
      <c r="O661">
        <v>143.66666666666666</v>
      </c>
      <c r="P661" t="s">
        <v>8319</v>
      </c>
      <c r="Q661" t="s">
        <v>8321</v>
      </c>
      <c r="R661" s="12">
        <f t="shared" si="20"/>
        <v>42209.385358796295</v>
      </c>
      <c r="S661" s="12">
        <f t="shared" si="21"/>
        <v>42239.385358796295</v>
      </c>
    </row>
    <row r="662" spans="1:19" x14ac:dyDescent="0.35">
      <c r="A662">
        <v>660</v>
      </c>
      <c r="B662" t="s">
        <v>661</v>
      </c>
      <c r="C662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>
        <v>-48471</v>
      </c>
      <c r="O662">
        <v>84.944444444444443</v>
      </c>
      <c r="P662" t="s">
        <v>8319</v>
      </c>
      <c r="Q662" t="s">
        <v>8321</v>
      </c>
      <c r="R662" s="12">
        <f t="shared" si="20"/>
        <v>41922.533321759256</v>
      </c>
      <c r="S662" s="12">
        <f t="shared" si="21"/>
        <v>41952.57498842592</v>
      </c>
    </row>
    <row r="663" spans="1:19" x14ac:dyDescent="0.35">
      <c r="A663">
        <v>661</v>
      </c>
      <c r="B663" t="s">
        <v>662</v>
      </c>
      <c r="C66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>
        <v>-9905</v>
      </c>
      <c r="O663">
        <v>10.555555555555555</v>
      </c>
      <c r="P663" t="s">
        <v>8319</v>
      </c>
      <c r="Q663" t="s">
        <v>8321</v>
      </c>
      <c r="R663" s="12">
        <f t="shared" si="20"/>
        <v>42636.437025462961</v>
      </c>
      <c r="S663" s="12">
        <f t="shared" si="21"/>
        <v>42666.437025462961</v>
      </c>
    </row>
    <row r="664" spans="1:19" x14ac:dyDescent="0.35">
      <c r="A664">
        <v>662</v>
      </c>
      <c r="B664" t="s">
        <v>663</v>
      </c>
      <c r="C664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>
        <v>-38844</v>
      </c>
      <c r="O664">
        <v>39</v>
      </c>
      <c r="P664" t="s">
        <v>8319</v>
      </c>
      <c r="Q664" t="s">
        <v>8321</v>
      </c>
      <c r="R664" s="12">
        <f t="shared" si="20"/>
        <v>41990.229710648149</v>
      </c>
      <c r="S664" s="12">
        <f t="shared" si="21"/>
        <v>42020.229710648149</v>
      </c>
    </row>
    <row r="665" spans="1:19" x14ac:dyDescent="0.35">
      <c r="A665">
        <v>663</v>
      </c>
      <c r="B665" t="s">
        <v>664</v>
      </c>
      <c r="C665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>
        <v>-199300</v>
      </c>
      <c r="O665">
        <v>100</v>
      </c>
      <c r="P665" t="s">
        <v>8319</v>
      </c>
      <c r="Q665" t="s">
        <v>8321</v>
      </c>
      <c r="R665" s="12">
        <f t="shared" si="20"/>
        <v>42173.634907407402</v>
      </c>
      <c r="S665" s="12">
        <f t="shared" si="21"/>
        <v>42203.634907407402</v>
      </c>
    </row>
    <row r="666" spans="1:19" x14ac:dyDescent="0.35">
      <c r="A666">
        <v>664</v>
      </c>
      <c r="B666" t="s">
        <v>665</v>
      </c>
      <c r="C666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>
        <v>-11096</v>
      </c>
      <c r="O666">
        <v>31.172413793103448</v>
      </c>
      <c r="P666" t="s">
        <v>8319</v>
      </c>
      <c r="Q666" t="s">
        <v>8321</v>
      </c>
      <c r="R666" s="12">
        <f t="shared" si="20"/>
        <v>42077.458043981482</v>
      </c>
      <c r="S666" s="12">
        <f t="shared" si="21"/>
        <v>42107.458043981482</v>
      </c>
    </row>
    <row r="667" spans="1:19" x14ac:dyDescent="0.35">
      <c r="A667">
        <v>665</v>
      </c>
      <c r="B667" t="s">
        <v>666</v>
      </c>
      <c r="C667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>
        <v>-8136</v>
      </c>
      <c r="O667">
        <v>155.33333333333334</v>
      </c>
      <c r="P667" t="s">
        <v>8319</v>
      </c>
      <c r="Q667" t="s">
        <v>8321</v>
      </c>
      <c r="R667" s="12">
        <f t="shared" si="20"/>
        <v>42688.503020833326</v>
      </c>
      <c r="S667" s="12">
        <f t="shared" si="21"/>
        <v>42748.503020833326</v>
      </c>
    </row>
    <row r="668" spans="1:19" x14ac:dyDescent="0.35">
      <c r="A668">
        <v>666</v>
      </c>
      <c r="B668" t="s">
        <v>667</v>
      </c>
      <c r="C668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>
        <v>-199992</v>
      </c>
      <c r="O668">
        <v>2</v>
      </c>
      <c r="P668" t="s">
        <v>8319</v>
      </c>
      <c r="Q668" t="s">
        <v>8321</v>
      </c>
      <c r="R668" s="12">
        <f t="shared" si="20"/>
        <v>41838.623819444438</v>
      </c>
      <c r="S668" s="12">
        <f t="shared" si="21"/>
        <v>41868.623819444438</v>
      </c>
    </row>
    <row r="669" spans="1:19" x14ac:dyDescent="0.35">
      <c r="A669">
        <v>667</v>
      </c>
      <c r="B669" t="s">
        <v>668</v>
      </c>
      <c r="C669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>
        <v>-44990</v>
      </c>
      <c r="O669">
        <v>178.92857142857142</v>
      </c>
      <c r="P669" t="s">
        <v>8319</v>
      </c>
      <c r="Q669" t="s">
        <v>8321</v>
      </c>
      <c r="R669" s="12">
        <f t="shared" si="20"/>
        <v>42632.165081018517</v>
      </c>
      <c r="S669" s="12">
        <f t="shared" si="21"/>
        <v>42672.165081018517</v>
      </c>
    </row>
    <row r="670" spans="1:19" x14ac:dyDescent="0.35">
      <c r="A670">
        <v>668</v>
      </c>
      <c r="B670" t="s">
        <v>669</v>
      </c>
      <c r="C670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>
        <v>-14316</v>
      </c>
      <c r="O670">
        <v>27.36</v>
      </c>
      <c r="P670" t="s">
        <v>8319</v>
      </c>
      <c r="Q670" t="s">
        <v>8321</v>
      </c>
      <c r="R670" s="12">
        <f t="shared" si="20"/>
        <v>42090.622939814813</v>
      </c>
      <c r="S670" s="12">
        <f t="shared" si="21"/>
        <v>42135.622939814813</v>
      </c>
    </row>
    <row r="671" spans="1:19" x14ac:dyDescent="0.35">
      <c r="A671">
        <v>669</v>
      </c>
      <c r="B671" t="s">
        <v>670</v>
      </c>
      <c r="C67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>
        <v>-156985</v>
      </c>
      <c r="O671">
        <v>1536.25</v>
      </c>
      <c r="P671" t="s">
        <v>8319</v>
      </c>
      <c r="Q671" t="s">
        <v>8321</v>
      </c>
      <c r="R671" s="12">
        <f t="shared" si="20"/>
        <v>42527.417337962957</v>
      </c>
      <c r="S671" s="12">
        <f t="shared" si="21"/>
        <v>42557.417337962957</v>
      </c>
    </row>
    <row r="672" spans="1:19" x14ac:dyDescent="0.35">
      <c r="A672">
        <v>670</v>
      </c>
      <c r="B672" t="s">
        <v>671</v>
      </c>
      <c r="C672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>
        <v>-63651</v>
      </c>
      <c r="O672">
        <v>84.99677419354839</v>
      </c>
      <c r="P672" t="s">
        <v>8319</v>
      </c>
      <c r="Q672" t="s">
        <v>8321</v>
      </c>
      <c r="R672" s="12">
        <f t="shared" si="20"/>
        <v>42506.501388888886</v>
      </c>
      <c r="S672" s="12">
        <f t="shared" si="21"/>
        <v>42540.131944444445</v>
      </c>
    </row>
    <row r="673" spans="1:19" x14ac:dyDescent="0.35">
      <c r="A673">
        <v>671</v>
      </c>
      <c r="B673" t="s">
        <v>672</v>
      </c>
      <c r="C67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>
        <v>-18172</v>
      </c>
      <c r="O673">
        <v>788.5333333333333</v>
      </c>
      <c r="P673" t="s">
        <v>8319</v>
      </c>
      <c r="Q673" t="s">
        <v>8321</v>
      </c>
      <c r="R673" s="12">
        <f t="shared" si="20"/>
        <v>41984.484398148146</v>
      </c>
      <c r="S673" s="12">
        <f t="shared" si="21"/>
        <v>42017.958333333336</v>
      </c>
    </row>
    <row r="674" spans="1:19" x14ac:dyDescent="0.35">
      <c r="A674">
        <v>672</v>
      </c>
      <c r="B674" t="s">
        <v>673</v>
      </c>
      <c r="C674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>
        <v>-39186</v>
      </c>
      <c r="O674">
        <v>50.29767441860465</v>
      </c>
      <c r="P674" t="s">
        <v>8319</v>
      </c>
      <c r="Q674" t="s">
        <v>8321</v>
      </c>
      <c r="R674" s="12">
        <f t="shared" si="20"/>
        <v>41974.011157407404</v>
      </c>
      <c r="S674" s="12">
        <f t="shared" si="21"/>
        <v>42004.999305555553</v>
      </c>
    </row>
    <row r="675" spans="1:19" x14ac:dyDescent="0.35">
      <c r="A675">
        <v>673</v>
      </c>
      <c r="B675" t="s">
        <v>674</v>
      </c>
      <c r="C675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>
        <v>-99795</v>
      </c>
      <c r="O675">
        <v>68.333333333333329</v>
      </c>
      <c r="P675" t="s">
        <v>8319</v>
      </c>
      <c r="Q675" t="s">
        <v>8321</v>
      </c>
      <c r="R675" s="12">
        <f t="shared" si="20"/>
        <v>41838.6321412037</v>
      </c>
      <c r="S675" s="12">
        <f t="shared" si="21"/>
        <v>41883.6321412037</v>
      </c>
    </row>
    <row r="676" spans="1:19" x14ac:dyDescent="0.35">
      <c r="A676">
        <v>674</v>
      </c>
      <c r="B676" t="s">
        <v>675</v>
      </c>
      <c r="C676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>
        <v>-49985</v>
      </c>
      <c r="O676">
        <v>7.5</v>
      </c>
      <c r="P676" t="s">
        <v>8319</v>
      </c>
      <c r="Q676" t="s">
        <v>8321</v>
      </c>
      <c r="R676" s="12">
        <f t="shared" si="20"/>
        <v>41802.907719907402</v>
      </c>
      <c r="S676" s="12">
        <f t="shared" si="21"/>
        <v>41862.907719907402</v>
      </c>
    </row>
    <row r="677" spans="1:19" x14ac:dyDescent="0.35">
      <c r="A677">
        <v>675</v>
      </c>
      <c r="B677" t="s">
        <v>676</v>
      </c>
      <c r="C677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>
        <v>-5109</v>
      </c>
      <c r="O677">
        <v>34.269230769230766</v>
      </c>
      <c r="P677" t="s">
        <v>8319</v>
      </c>
      <c r="Q677" t="s">
        <v>8321</v>
      </c>
      <c r="R677" s="12">
        <f t="shared" si="20"/>
        <v>41975.722268518519</v>
      </c>
      <c r="S677" s="12">
        <f t="shared" si="21"/>
        <v>42005.082638888889</v>
      </c>
    </row>
    <row r="678" spans="1:19" x14ac:dyDescent="0.35">
      <c r="A678">
        <v>676</v>
      </c>
      <c r="B678" t="s">
        <v>677</v>
      </c>
      <c r="C678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>
        <v>-98529</v>
      </c>
      <c r="O678">
        <v>61.291666666666664</v>
      </c>
      <c r="P678" t="s">
        <v>8319</v>
      </c>
      <c r="Q678" t="s">
        <v>8321</v>
      </c>
      <c r="R678" s="12">
        <f t="shared" si="20"/>
        <v>42012.559965277775</v>
      </c>
      <c r="S678" s="12">
        <f t="shared" si="21"/>
        <v>42042.559965277775</v>
      </c>
    </row>
    <row r="679" spans="1:19" x14ac:dyDescent="0.35">
      <c r="A679">
        <v>677</v>
      </c>
      <c r="B679" t="s">
        <v>678</v>
      </c>
      <c r="C679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>
        <v>-37208</v>
      </c>
      <c r="O679">
        <v>133.25</v>
      </c>
      <c r="P679" t="s">
        <v>8319</v>
      </c>
      <c r="Q679" t="s">
        <v>8321</v>
      </c>
      <c r="R679" s="12">
        <f t="shared" si="20"/>
        <v>42504.195543981477</v>
      </c>
      <c r="S679" s="12">
        <f t="shared" si="21"/>
        <v>42549.195543981477</v>
      </c>
    </row>
    <row r="680" spans="1:19" x14ac:dyDescent="0.35">
      <c r="A680">
        <v>678</v>
      </c>
      <c r="B680" t="s">
        <v>679</v>
      </c>
      <c r="C680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>
        <v>-27892</v>
      </c>
      <c r="O680">
        <v>65.17647058823529</v>
      </c>
      <c r="P680" t="s">
        <v>8319</v>
      </c>
      <c r="Q680" t="s">
        <v>8321</v>
      </c>
      <c r="R680" s="12">
        <f t="shared" si="20"/>
        <v>42481.168263888881</v>
      </c>
      <c r="S680" s="12">
        <f t="shared" si="21"/>
        <v>42511.168263888881</v>
      </c>
    </row>
    <row r="681" spans="1:19" x14ac:dyDescent="0.35">
      <c r="A681">
        <v>679</v>
      </c>
      <c r="B681" t="s">
        <v>680</v>
      </c>
      <c r="C68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>
        <v>-48173</v>
      </c>
      <c r="O681">
        <v>93.90425531914893</v>
      </c>
      <c r="P681" t="s">
        <v>8319</v>
      </c>
      <c r="Q681" t="s">
        <v>8321</v>
      </c>
      <c r="R681" s="12">
        <f t="shared" si="20"/>
        <v>42556.487372685187</v>
      </c>
      <c r="S681" s="12">
        <f t="shared" si="21"/>
        <v>42616.487372685187</v>
      </c>
    </row>
    <row r="682" spans="1:19" x14ac:dyDescent="0.35">
      <c r="A682">
        <v>680</v>
      </c>
      <c r="B682" t="s">
        <v>681</v>
      </c>
      <c r="C682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>
        <v>-55566</v>
      </c>
      <c r="O682">
        <v>150.65116279069767</v>
      </c>
      <c r="P682" t="s">
        <v>8319</v>
      </c>
      <c r="Q682" t="s">
        <v>8321</v>
      </c>
      <c r="R682" s="12">
        <f t="shared" si="20"/>
        <v>41864.293182870366</v>
      </c>
      <c r="S682" s="12">
        <f t="shared" si="21"/>
        <v>41899.293182870366</v>
      </c>
    </row>
    <row r="683" spans="1:19" x14ac:dyDescent="0.35">
      <c r="A683">
        <v>681</v>
      </c>
      <c r="B683" t="s">
        <v>682</v>
      </c>
      <c r="C68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>
        <v>-2499</v>
      </c>
      <c r="O683">
        <v>1</v>
      </c>
      <c r="P683" t="s">
        <v>8319</v>
      </c>
      <c r="Q683" t="s">
        <v>8321</v>
      </c>
      <c r="R683" s="12">
        <f t="shared" si="20"/>
        <v>42639.597268518519</v>
      </c>
      <c r="S683" s="12">
        <f t="shared" si="21"/>
        <v>42669.597268518519</v>
      </c>
    </row>
    <row r="684" spans="1:19" x14ac:dyDescent="0.35">
      <c r="A684">
        <v>682</v>
      </c>
      <c r="B684" t="s">
        <v>683</v>
      </c>
      <c r="C684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>
        <v>-49947</v>
      </c>
      <c r="O684">
        <v>13.25</v>
      </c>
      <c r="P684" t="s">
        <v>8319</v>
      </c>
      <c r="Q684" t="s">
        <v>8321</v>
      </c>
      <c r="R684" s="12">
        <f t="shared" si="20"/>
        <v>42778.556967592587</v>
      </c>
      <c r="S684" s="12">
        <f t="shared" si="21"/>
        <v>42808.515300925923</v>
      </c>
    </row>
    <row r="685" spans="1:19" x14ac:dyDescent="0.35">
      <c r="A685">
        <v>683</v>
      </c>
      <c r="B685" t="s">
        <v>684</v>
      </c>
      <c r="C685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>
        <v>-34702</v>
      </c>
      <c r="O685">
        <v>99.333333333333329</v>
      </c>
      <c r="P685" t="s">
        <v>8319</v>
      </c>
      <c r="Q685" t="s">
        <v>8321</v>
      </c>
      <c r="R685" s="12">
        <f t="shared" si="20"/>
        <v>42634.691712962966</v>
      </c>
      <c r="S685" s="12">
        <f t="shared" si="21"/>
        <v>42674.691712962966</v>
      </c>
    </row>
    <row r="686" spans="1:19" x14ac:dyDescent="0.35">
      <c r="A686">
        <v>684</v>
      </c>
      <c r="B686" t="s">
        <v>685</v>
      </c>
      <c r="C686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>
        <v>-296052</v>
      </c>
      <c r="O686">
        <v>177.39259259259259</v>
      </c>
      <c r="P686" t="s">
        <v>8319</v>
      </c>
      <c r="Q686" t="s">
        <v>8321</v>
      </c>
      <c r="R686" s="12">
        <f t="shared" si="20"/>
        <v>41809.26494212963</v>
      </c>
      <c r="S686" s="12">
        <f t="shared" si="21"/>
        <v>41844.916666666664</v>
      </c>
    </row>
    <row r="687" spans="1:19" x14ac:dyDescent="0.35">
      <c r="A687">
        <v>685</v>
      </c>
      <c r="B687" t="s">
        <v>686</v>
      </c>
      <c r="C687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>
        <v>-1447</v>
      </c>
      <c r="O687">
        <v>55.3</v>
      </c>
      <c r="P687" t="s">
        <v>8319</v>
      </c>
      <c r="Q687" t="s">
        <v>8321</v>
      </c>
      <c r="R687" s="12">
        <f t="shared" si="20"/>
        <v>41971.658240740733</v>
      </c>
      <c r="S687" s="12">
        <f t="shared" si="21"/>
        <v>42016.658240740733</v>
      </c>
    </row>
    <row r="688" spans="1:19" x14ac:dyDescent="0.35">
      <c r="A688">
        <v>686</v>
      </c>
      <c r="B688" t="s">
        <v>687</v>
      </c>
      <c r="C688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>
        <v>-500000</v>
      </c>
      <c r="O688" t="e">
        <v>#DIV/0!</v>
      </c>
      <c r="P688" t="s">
        <v>8319</v>
      </c>
      <c r="Q688" t="s">
        <v>8321</v>
      </c>
      <c r="R688" s="12">
        <f t="shared" si="20"/>
        <v>42189.464930555558</v>
      </c>
      <c r="S688" s="12">
        <f t="shared" si="21"/>
        <v>42219.464930555558</v>
      </c>
    </row>
    <row r="689" spans="1:19" x14ac:dyDescent="0.35">
      <c r="A689">
        <v>687</v>
      </c>
      <c r="B689" t="s">
        <v>688</v>
      </c>
      <c r="C689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>
        <v>-96450</v>
      </c>
      <c r="O689">
        <v>591.66666666666663</v>
      </c>
      <c r="P689" t="s">
        <v>8319</v>
      </c>
      <c r="Q689" t="s">
        <v>8321</v>
      </c>
      <c r="R689" s="12">
        <f t="shared" si="20"/>
        <v>42711.542280092595</v>
      </c>
      <c r="S689" s="12">
        <f t="shared" si="21"/>
        <v>42771.542280092595</v>
      </c>
    </row>
    <row r="690" spans="1:19" x14ac:dyDescent="0.35">
      <c r="A690">
        <v>688</v>
      </c>
      <c r="B690" t="s">
        <v>689</v>
      </c>
      <c r="C690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>
        <v>-5402</v>
      </c>
      <c r="O690">
        <v>405.5</v>
      </c>
      <c r="P690" t="s">
        <v>8319</v>
      </c>
      <c r="Q690" t="s">
        <v>8321</v>
      </c>
      <c r="R690" s="12">
        <f t="shared" si="20"/>
        <v>42261.896446759252</v>
      </c>
      <c r="S690" s="12">
        <f t="shared" si="21"/>
        <v>42291.896446759252</v>
      </c>
    </row>
    <row r="691" spans="1:19" x14ac:dyDescent="0.35">
      <c r="A691">
        <v>689</v>
      </c>
      <c r="B691" t="s">
        <v>690</v>
      </c>
      <c r="C69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>
        <v>-84702.5</v>
      </c>
      <c r="O691">
        <v>343.14732142857144</v>
      </c>
      <c r="P691" t="s">
        <v>8319</v>
      </c>
      <c r="Q691" t="s">
        <v>8321</v>
      </c>
      <c r="R691" s="12">
        <f t="shared" si="20"/>
        <v>42675.459456018514</v>
      </c>
      <c r="S691" s="12">
        <f t="shared" si="21"/>
        <v>42711.999305555553</v>
      </c>
    </row>
    <row r="692" spans="1:19" x14ac:dyDescent="0.35">
      <c r="A692">
        <v>690</v>
      </c>
      <c r="B692" t="s">
        <v>691</v>
      </c>
      <c r="C692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>
        <v>-17532</v>
      </c>
      <c r="O692">
        <v>72.588235294117652</v>
      </c>
      <c r="P692" t="s">
        <v>8319</v>
      </c>
      <c r="Q692" t="s">
        <v>8321</v>
      </c>
      <c r="R692" s="12">
        <f t="shared" si="20"/>
        <v>42579.426400462959</v>
      </c>
      <c r="S692" s="12">
        <f t="shared" si="21"/>
        <v>42622.041666666664</v>
      </c>
    </row>
    <row r="693" spans="1:19" x14ac:dyDescent="0.35">
      <c r="A693">
        <v>691</v>
      </c>
      <c r="B693" t="s">
        <v>692</v>
      </c>
      <c r="C69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>
        <v>-49740</v>
      </c>
      <c r="O693">
        <v>26</v>
      </c>
      <c r="P693" t="s">
        <v>8319</v>
      </c>
      <c r="Q693" t="s">
        <v>8321</v>
      </c>
      <c r="R693" s="12">
        <f t="shared" si="20"/>
        <v>42157.819976851846</v>
      </c>
      <c r="S693" s="12">
        <f t="shared" si="21"/>
        <v>42185.819976851846</v>
      </c>
    </row>
    <row r="694" spans="1:19" x14ac:dyDescent="0.35">
      <c r="A694">
        <v>692</v>
      </c>
      <c r="B694" t="s">
        <v>693</v>
      </c>
      <c r="C694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>
        <v>-18694</v>
      </c>
      <c r="O694">
        <v>6.4975124378109452</v>
      </c>
      <c r="P694" t="s">
        <v>8319</v>
      </c>
      <c r="Q694" t="s">
        <v>8321</v>
      </c>
      <c r="R694" s="12">
        <f t="shared" si="20"/>
        <v>42696.167395833334</v>
      </c>
      <c r="S694" s="12">
        <f t="shared" si="21"/>
        <v>42726.167395833334</v>
      </c>
    </row>
    <row r="695" spans="1:19" x14ac:dyDescent="0.35">
      <c r="A695">
        <v>693</v>
      </c>
      <c r="B695" t="s">
        <v>694</v>
      </c>
      <c r="C695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>
        <v>-64662</v>
      </c>
      <c r="O695">
        <v>119.38513513513513</v>
      </c>
      <c r="P695" t="s">
        <v>8319</v>
      </c>
      <c r="Q695" t="s">
        <v>8321</v>
      </c>
      <c r="R695" s="12">
        <f t="shared" si="20"/>
        <v>42094.599849537037</v>
      </c>
      <c r="S695" s="12">
        <f t="shared" si="21"/>
        <v>42124.599849537037</v>
      </c>
    </row>
    <row r="696" spans="1:19" x14ac:dyDescent="0.35">
      <c r="A696">
        <v>694</v>
      </c>
      <c r="B696" t="s">
        <v>695</v>
      </c>
      <c r="C696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>
        <v>-149410</v>
      </c>
      <c r="O696">
        <v>84.285714285714292</v>
      </c>
      <c r="P696" t="s">
        <v>8319</v>
      </c>
      <c r="Q696" t="s">
        <v>8321</v>
      </c>
      <c r="R696" s="12">
        <f t="shared" si="20"/>
        <v>42737.455543981479</v>
      </c>
      <c r="S696" s="12">
        <f t="shared" si="21"/>
        <v>42767.455543981479</v>
      </c>
    </row>
    <row r="697" spans="1:19" x14ac:dyDescent="0.35">
      <c r="A697">
        <v>695</v>
      </c>
      <c r="B697" t="s">
        <v>696</v>
      </c>
      <c r="C697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>
        <v>-59364</v>
      </c>
      <c r="O697">
        <v>90.857142857142861</v>
      </c>
      <c r="P697" t="s">
        <v>8319</v>
      </c>
      <c r="Q697" t="s">
        <v>8321</v>
      </c>
      <c r="R697" s="12">
        <f t="shared" si="20"/>
        <v>41913.312731481477</v>
      </c>
      <c r="S697" s="12">
        <f t="shared" si="21"/>
        <v>41943.312731481477</v>
      </c>
    </row>
    <row r="698" spans="1:19" x14ac:dyDescent="0.35">
      <c r="A698">
        <v>696</v>
      </c>
      <c r="B698" t="s">
        <v>697</v>
      </c>
      <c r="C698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>
        <v>-174999</v>
      </c>
      <c r="O698">
        <v>1</v>
      </c>
      <c r="P698" t="s">
        <v>8319</v>
      </c>
      <c r="Q698" t="s">
        <v>8321</v>
      </c>
      <c r="R698" s="12">
        <f t="shared" si="20"/>
        <v>41815.718773148146</v>
      </c>
      <c r="S698" s="12">
        <f t="shared" si="21"/>
        <v>41845.718773148146</v>
      </c>
    </row>
    <row r="699" spans="1:19" x14ac:dyDescent="0.35">
      <c r="A699">
        <v>697</v>
      </c>
      <c r="B699" t="s">
        <v>698</v>
      </c>
      <c r="C699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>
        <v>-2681</v>
      </c>
      <c r="O699">
        <v>20.342105263157894</v>
      </c>
      <c r="P699" t="s">
        <v>8319</v>
      </c>
      <c r="Q699" t="s">
        <v>8321</v>
      </c>
      <c r="R699" s="12">
        <f t="shared" si="20"/>
        <v>42388.314687500002</v>
      </c>
      <c r="S699" s="12">
        <f t="shared" si="21"/>
        <v>42403.314687500002</v>
      </c>
    </row>
    <row r="700" spans="1:19" x14ac:dyDescent="0.35">
      <c r="A700">
        <v>698</v>
      </c>
      <c r="B700" t="s">
        <v>699</v>
      </c>
      <c r="C700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>
        <v>-84610</v>
      </c>
      <c r="O700">
        <v>530.68965517241384</v>
      </c>
      <c r="P700" t="s">
        <v>8319</v>
      </c>
      <c r="Q700" t="s">
        <v>8321</v>
      </c>
      <c r="R700" s="12">
        <f t="shared" si="20"/>
        <v>41866.722743055558</v>
      </c>
      <c r="S700" s="12">
        <f t="shared" si="21"/>
        <v>41899.875</v>
      </c>
    </row>
    <row r="701" spans="1:19" x14ac:dyDescent="0.35">
      <c r="A701">
        <v>699</v>
      </c>
      <c r="B701" t="s">
        <v>700</v>
      </c>
      <c r="C70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>
        <v>-22851.259999999995</v>
      </c>
      <c r="O701">
        <v>120.39184269662923</v>
      </c>
      <c r="P701" t="s">
        <v>8319</v>
      </c>
      <c r="Q701" t="s">
        <v>8321</v>
      </c>
      <c r="R701" s="12">
        <f t="shared" si="20"/>
        <v>41563.277175925927</v>
      </c>
      <c r="S701" s="12">
        <f t="shared" si="21"/>
        <v>41600.458333333328</v>
      </c>
    </row>
    <row r="702" spans="1:19" x14ac:dyDescent="0.35">
      <c r="A702">
        <v>700</v>
      </c>
      <c r="B702" t="s">
        <v>701</v>
      </c>
      <c r="C702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>
        <v>-14597</v>
      </c>
      <c r="O702">
        <v>13</v>
      </c>
      <c r="P702" t="s">
        <v>8319</v>
      </c>
      <c r="Q702" t="s">
        <v>8321</v>
      </c>
      <c r="R702" s="12">
        <f t="shared" si="20"/>
        <v>42715.480104166665</v>
      </c>
      <c r="S702" s="12">
        <f t="shared" si="21"/>
        <v>42745.480104166665</v>
      </c>
    </row>
    <row r="703" spans="1:19" x14ac:dyDescent="0.35">
      <c r="A703">
        <v>701</v>
      </c>
      <c r="B703" t="s">
        <v>702</v>
      </c>
      <c r="C70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>
        <v>-16882</v>
      </c>
      <c r="O703">
        <v>291.33333333333331</v>
      </c>
      <c r="P703" t="s">
        <v>8319</v>
      </c>
      <c r="Q703" t="s">
        <v>8321</v>
      </c>
      <c r="R703" s="12">
        <f t="shared" si="20"/>
        <v>41813.454629629625</v>
      </c>
      <c r="S703" s="12">
        <f t="shared" si="21"/>
        <v>41843.454629629625</v>
      </c>
    </row>
    <row r="704" spans="1:19" x14ac:dyDescent="0.35">
      <c r="A704">
        <v>702</v>
      </c>
      <c r="B704" t="s">
        <v>703</v>
      </c>
      <c r="C704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>
        <v>-10377.99</v>
      </c>
      <c r="O704">
        <v>124.9191891891892</v>
      </c>
      <c r="P704" t="s">
        <v>8319</v>
      </c>
      <c r="Q704" t="s">
        <v>8321</v>
      </c>
      <c r="R704" s="12">
        <f t="shared" si="20"/>
        <v>42668.518368055556</v>
      </c>
      <c r="S704" s="12">
        <f t="shared" si="21"/>
        <v>42698.560034722221</v>
      </c>
    </row>
    <row r="705" spans="1:19" x14ac:dyDescent="0.35">
      <c r="A705">
        <v>703</v>
      </c>
      <c r="B705" t="s">
        <v>704</v>
      </c>
      <c r="C705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>
        <v>-14163</v>
      </c>
      <c r="O705">
        <v>119.57142857142857</v>
      </c>
      <c r="P705" t="s">
        <v>8319</v>
      </c>
      <c r="Q705" t="s">
        <v>8321</v>
      </c>
      <c r="R705" s="12">
        <f t="shared" si="20"/>
        <v>42711.742465277777</v>
      </c>
      <c r="S705" s="12">
        <f t="shared" si="21"/>
        <v>42766.772222222215</v>
      </c>
    </row>
    <row r="706" spans="1:19" x14ac:dyDescent="0.35">
      <c r="A706">
        <v>704</v>
      </c>
      <c r="B706" t="s">
        <v>705</v>
      </c>
      <c r="C706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>
        <v>-54519</v>
      </c>
      <c r="O706">
        <v>120.25</v>
      </c>
      <c r="P706" t="s">
        <v>8319</v>
      </c>
      <c r="Q706" t="s">
        <v>8321</v>
      </c>
      <c r="R706" s="12">
        <f t="shared" si="20"/>
        <v>42725.984583333331</v>
      </c>
      <c r="S706" s="12">
        <f t="shared" si="21"/>
        <v>42785.984583333331</v>
      </c>
    </row>
    <row r="707" spans="1:19" x14ac:dyDescent="0.35">
      <c r="A707">
        <v>705</v>
      </c>
      <c r="B707" t="s">
        <v>706</v>
      </c>
      <c r="C707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>
        <v>-99023</v>
      </c>
      <c r="O707">
        <v>195.4</v>
      </c>
      <c r="P707" t="s">
        <v>8319</v>
      </c>
      <c r="Q707" t="s">
        <v>8321</v>
      </c>
      <c r="R707" s="12">
        <f t="shared" ref="R707:R770" si="22">(J707/86400)+25569+(-5/24)</f>
        <v>42726.283310185179</v>
      </c>
      <c r="S707" s="12">
        <f t="shared" ref="S707:S770" si="23">(I707/86400)+25569+(-5/24)</f>
        <v>42756.283310185179</v>
      </c>
    </row>
    <row r="708" spans="1:19" x14ac:dyDescent="0.35">
      <c r="A708">
        <v>706</v>
      </c>
      <c r="B708" t="s">
        <v>707</v>
      </c>
      <c r="C708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>
        <v>-100000</v>
      </c>
      <c r="O708" t="e">
        <v>#DIV/0!</v>
      </c>
      <c r="P708" t="s">
        <v>8319</v>
      </c>
      <c r="Q708" t="s">
        <v>8321</v>
      </c>
      <c r="R708" s="12">
        <f t="shared" si="22"/>
        <v>42676.786840277775</v>
      </c>
      <c r="S708" s="12">
        <f t="shared" si="23"/>
        <v>42718.568749999999</v>
      </c>
    </row>
    <row r="709" spans="1:19" x14ac:dyDescent="0.35">
      <c r="A709">
        <v>707</v>
      </c>
      <c r="B709" t="s">
        <v>708</v>
      </c>
      <c r="C709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>
        <v>-14329.400000000001</v>
      </c>
      <c r="O709">
        <v>117.69868421052631</v>
      </c>
      <c r="P709" t="s">
        <v>8319</v>
      </c>
      <c r="Q709" t="s">
        <v>8321</v>
      </c>
      <c r="R709" s="12">
        <f t="shared" si="22"/>
        <v>42696.45517361111</v>
      </c>
      <c r="S709" s="12">
        <f t="shared" si="23"/>
        <v>42736.45517361111</v>
      </c>
    </row>
    <row r="710" spans="1:19" x14ac:dyDescent="0.35">
      <c r="A710">
        <v>708</v>
      </c>
      <c r="B710" t="s">
        <v>709</v>
      </c>
      <c r="C710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>
        <v>-31163</v>
      </c>
      <c r="O710">
        <v>23.948509485094849</v>
      </c>
      <c r="P710" t="s">
        <v>8319</v>
      </c>
      <c r="Q710" t="s">
        <v>8321</v>
      </c>
      <c r="R710" s="12">
        <f t="shared" si="22"/>
        <v>41835.372685185182</v>
      </c>
      <c r="S710" s="12">
        <f t="shared" si="23"/>
        <v>41895.372685185182</v>
      </c>
    </row>
    <row r="711" spans="1:19" x14ac:dyDescent="0.35">
      <c r="A711">
        <v>709</v>
      </c>
      <c r="B711" t="s">
        <v>710</v>
      </c>
      <c r="C71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>
        <v>-14939</v>
      </c>
      <c r="O711">
        <v>30.5</v>
      </c>
      <c r="P711" t="s">
        <v>8319</v>
      </c>
      <c r="Q711" t="s">
        <v>8321</v>
      </c>
      <c r="R711" s="12">
        <f t="shared" si="22"/>
        <v>41947.832858796297</v>
      </c>
      <c r="S711" s="12">
        <f t="shared" si="23"/>
        <v>41977.832858796297</v>
      </c>
    </row>
    <row r="712" spans="1:19" x14ac:dyDescent="0.35">
      <c r="A712">
        <v>710</v>
      </c>
      <c r="B712" t="s">
        <v>711</v>
      </c>
      <c r="C712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>
        <v>-1200</v>
      </c>
      <c r="O712" t="e">
        <v>#DIV/0!</v>
      </c>
      <c r="P712" t="s">
        <v>8319</v>
      </c>
      <c r="Q712" t="s">
        <v>8321</v>
      </c>
      <c r="R712" s="12">
        <f t="shared" si="22"/>
        <v>41837.776643518519</v>
      </c>
      <c r="S712" s="12">
        <f t="shared" si="23"/>
        <v>41870.822222222218</v>
      </c>
    </row>
    <row r="713" spans="1:19" x14ac:dyDescent="0.35">
      <c r="A713">
        <v>711</v>
      </c>
      <c r="B713" t="s">
        <v>712</v>
      </c>
      <c r="C71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>
        <v>-66209</v>
      </c>
      <c r="O713">
        <v>99.973372781065095</v>
      </c>
      <c r="P713" t="s">
        <v>8319</v>
      </c>
      <c r="Q713" t="s">
        <v>8321</v>
      </c>
      <c r="R713" s="12">
        <f t="shared" si="22"/>
        <v>42678.250787037039</v>
      </c>
      <c r="S713" s="12">
        <f t="shared" si="23"/>
        <v>42718.292453703696</v>
      </c>
    </row>
    <row r="714" spans="1:19" x14ac:dyDescent="0.35">
      <c r="A714">
        <v>712</v>
      </c>
      <c r="B714" t="s">
        <v>713</v>
      </c>
      <c r="C714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>
        <v>-48395</v>
      </c>
      <c r="O714">
        <v>26.25</v>
      </c>
      <c r="P714" t="s">
        <v>8319</v>
      </c>
      <c r="Q714" t="s">
        <v>8321</v>
      </c>
      <c r="R714" s="12">
        <f t="shared" si="22"/>
        <v>42384.472592592589</v>
      </c>
      <c r="S714" s="12">
        <f t="shared" si="23"/>
        <v>42414.472592592589</v>
      </c>
    </row>
    <row r="715" spans="1:19" x14ac:dyDescent="0.35">
      <c r="A715">
        <v>713</v>
      </c>
      <c r="B715" t="s">
        <v>714</v>
      </c>
      <c r="C715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>
        <v>-24801</v>
      </c>
      <c r="O715">
        <v>199</v>
      </c>
      <c r="P715" t="s">
        <v>8319</v>
      </c>
      <c r="Q715" t="s">
        <v>8321</v>
      </c>
      <c r="R715" s="12">
        <f t="shared" si="22"/>
        <v>42496.320972222216</v>
      </c>
      <c r="S715" s="12">
        <f t="shared" si="23"/>
        <v>42526.320972222216</v>
      </c>
    </row>
    <row r="716" spans="1:19" x14ac:dyDescent="0.35">
      <c r="A716">
        <v>714</v>
      </c>
      <c r="B716" t="s">
        <v>715</v>
      </c>
      <c r="C716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>
        <v>-12751</v>
      </c>
      <c r="O716">
        <v>80.321428571428569</v>
      </c>
      <c r="P716" t="s">
        <v>8319</v>
      </c>
      <c r="Q716" t="s">
        <v>8321</v>
      </c>
      <c r="R716" s="12">
        <f t="shared" si="22"/>
        <v>42734.579652777778</v>
      </c>
      <c r="S716" s="12">
        <f t="shared" si="23"/>
        <v>42794.579652777778</v>
      </c>
    </row>
    <row r="717" spans="1:19" x14ac:dyDescent="0.35">
      <c r="A717">
        <v>715</v>
      </c>
      <c r="B717" t="s">
        <v>716</v>
      </c>
      <c r="C717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>
        <v>-26111</v>
      </c>
      <c r="O717">
        <v>115.75</v>
      </c>
      <c r="P717" t="s">
        <v>8319</v>
      </c>
      <c r="Q717" t="s">
        <v>8321</v>
      </c>
      <c r="R717" s="12">
        <f t="shared" si="22"/>
        <v>42272.8824074074</v>
      </c>
      <c r="S717" s="12">
        <f t="shared" si="23"/>
        <v>42312.924074074072</v>
      </c>
    </row>
    <row r="718" spans="1:19" x14ac:dyDescent="0.35">
      <c r="A718">
        <v>716</v>
      </c>
      <c r="B718" t="s">
        <v>717</v>
      </c>
      <c r="C718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>
        <v>-6285</v>
      </c>
      <c r="O718">
        <v>44.6875</v>
      </c>
      <c r="P718" t="s">
        <v>8319</v>
      </c>
      <c r="Q718" t="s">
        <v>8321</v>
      </c>
      <c r="R718" s="12">
        <f t="shared" si="22"/>
        <v>41940.450312499997</v>
      </c>
      <c r="S718" s="12">
        <f t="shared" si="23"/>
        <v>41973.791666666664</v>
      </c>
    </row>
    <row r="719" spans="1:19" x14ac:dyDescent="0.35">
      <c r="A719">
        <v>717</v>
      </c>
      <c r="B719" t="s">
        <v>718</v>
      </c>
      <c r="C719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>
        <v>-99695</v>
      </c>
      <c r="O719">
        <v>76.25</v>
      </c>
      <c r="P719" t="s">
        <v>8319</v>
      </c>
      <c r="Q719" t="s">
        <v>8321</v>
      </c>
      <c r="R719" s="12">
        <f t="shared" si="22"/>
        <v>41857.645856481475</v>
      </c>
      <c r="S719" s="12">
        <f t="shared" si="23"/>
        <v>41887.645856481475</v>
      </c>
    </row>
    <row r="720" spans="1:19" x14ac:dyDescent="0.35">
      <c r="A720">
        <v>718</v>
      </c>
      <c r="B720" t="s">
        <v>719</v>
      </c>
      <c r="C720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>
        <v>-11910</v>
      </c>
      <c r="O720">
        <v>22.5</v>
      </c>
      <c r="P720" t="s">
        <v>8319</v>
      </c>
      <c r="Q720" t="s">
        <v>8321</v>
      </c>
      <c r="R720" s="12">
        <f t="shared" si="22"/>
        <v>42752.637118055551</v>
      </c>
      <c r="S720" s="12">
        <f t="shared" si="23"/>
        <v>42784.040972222218</v>
      </c>
    </row>
    <row r="721" spans="1:19" x14ac:dyDescent="0.35">
      <c r="A721">
        <v>719</v>
      </c>
      <c r="B721" t="s">
        <v>720</v>
      </c>
      <c r="C72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>
        <v>-14806</v>
      </c>
      <c r="O721">
        <v>19.399999999999999</v>
      </c>
      <c r="P721" t="s">
        <v>8319</v>
      </c>
      <c r="Q721" t="s">
        <v>8321</v>
      </c>
      <c r="R721" s="12">
        <f t="shared" si="22"/>
        <v>42408.83189814815</v>
      </c>
      <c r="S721" s="12">
        <f t="shared" si="23"/>
        <v>42422.83189814815</v>
      </c>
    </row>
    <row r="722" spans="1:19" x14ac:dyDescent="0.35">
      <c r="A722">
        <v>720</v>
      </c>
      <c r="B722" t="s">
        <v>721</v>
      </c>
      <c r="C722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>
        <v>835</v>
      </c>
      <c r="O722">
        <v>66.707317073170728</v>
      </c>
      <c r="P722" t="s">
        <v>8322</v>
      </c>
      <c r="Q722" t="s">
        <v>8323</v>
      </c>
      <c r="R722" s="12">
        <f t="shared" si="22"/>
        <v>40909.440868055557</v>
      </c>
      <c r="S722" s="12">
        <f t="shared" si="23"/>
        <v>40937.440868055557</v>
      </c>
    </row>
    <row r="723" spans="1:19" x14ac:dyDescent="0.35">
      <c r="A723">
        <v>721</v>
      </c>
      <c r="B723" t="s">
        <v>722</v>
      </c>
      <c r="C72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>
        <v>1813</v>
      </c>
      <c r="O723">
        <v>84.142857142857139</v>
      </c>
      <c r="P723" t="s">
        <v>8322</v>
      </c>
      <c r="Q723" t="s">
        <v>8323</v>
      </c>
      <c r="R723" s="12">
        <f t="shared" si="22"/>
        <v>41807.363506944443</v>
      </c>
      <c r="S723" s="12">
        <f t="shared" si="23"/>
        <v>41852.363506944443</v>
      </c>
    </row>
    <row r="724" spans="1:19" x14ac:dyDescent="0.35">
      <c r="A724">
        <v>722</v>
      </c>
      <c r="B724" t="s">
        <v>723</v>
      </c>
      <c r="C724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>
        <v>8006</v>
      </c>
      <c r="O724">
        <v>215.72549019607843</v>
      </c>
      <c r="P724" t="s">
        <v>8322</v>
      </c>
      <c r="Q724" t="s">
        <v>8323</v>
      </c>
      <c r="R724" s="12">
        <f t="shared" si="22"/>
        <v>40977.596967592588</v>
      </c>
      <c r="S724" s="12">
        <f t="shared" si="23"/>
        <v>41007.555300925924</v>
      </c>
    </row>
    <row r="725" spans="1:19" x14ac:dyDescent="0.35">
      <c r="A725">
        <v>723</v>
      </c>
      <c r="B725" t="s">
        <v>724</v>
      </c>
      <c r="C725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>
        <v>469</v>
      </c>
      <c r="O725">
        <v>54.69</v>
      </c>
      <c r="P725" t="s">
        <v>8322</v>
      </c>
      <c r="Q725" t="s">
        <v>8323</v>
      </c>
      <c r="R725" s="12">
        <f t="shared" si="22"/>
        <v>42184.608206018514</v>
      </c>
      <c r="S725" s="12">
        <f t="shared" si="23"/>
        <v>42214.957638888889</v>
      </c>
    </row>
    <row r="726" spans="1:19" x14ac:dyDescent="0.35">
      <c r="A726">
        <v>724</v>
      </c>
      <c r="B726" t="s">
        <v>725</v>
      </c>
      <c r="C726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>
        <v>383.01000000000022</v>
      </c>
      <c r="O726">
        <v>51.62944055944056</v>
      </c>
      <c r="P726" t="s">
        <v>8322</v>
      </c>
      <c r="Q726" t="s">
        <v>8323</v>
      </c>
      <c r="R726" s="12">
        <f t="shared" si="22"/>
        <v>40694.430127314808</v>
      </c>
      <c r="S726" s="12">
        <f t="shared" si="23"/>
        <v>40724.430127314808</v>
      </c>
    </row>
    <row r="727" spans="1:19" x14ac:dyDescent="0.35">
      <c r="A727">
        <v>725</v>
      </c>
      <c r="B727" t="s">
        <v>726</v>
      </c>
      <c r="C727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>
        <v>70</v>
      </c>
      <c r="O727">
        <v>143.35714285714286</v>
      </c>
      <c r="P727" t="s">
        <v>8322</v>
      </c>
      <c r="Q727" t="s">
        <v>8323</v>
      </c>
      <c r="R727" s="12">
        <f t="shared" si="22"/>
        <v>42321.417962962958</v>
      </c>
      <c r="S727" s="12">
        <f t="shared" si="23"/>
        <v>42351.417962962958</v>
      </c>
    </row>
    <row r="728" spans="1:19" x14ac:dyDescent="0.35">
      <c r="A728">
        <v>726</v>
      </c>
      <c r="B728" t="s">
        <v>727</v>
      </c>
      <c r="C728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>
        <v>35</v>
      </c>
      <c r="O728">
        <v>72.428571428571431</v>
      </c>
      <c r="P728" t="s">
        <v>8322</v>
      </c>
      <c r="Q728" t="s">
        <v>8323</v>
      </c>
      <c r="R728" s="12">
        <f t="shared" si="22"/>
        <v>41345.834340277775</v>
      </c>
      <c r="S728" s="12">
        <f t="shared" si="23"/>
        <v>41375.834340277775</v>
      </c>
    </row>
    <row r="729" spans="1:19" x14ac:dyDescent="0.35">
      <c r="A729">
        <v>727</v>
      </c>
      <c r="B729" t="s">
        <v>728</v>
      </c>
      <c r="C729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>
        <v>1943</v>
      </c>
      <c r="O729">
        <v>36.530201342281877</v>
      </c>
      <c r="P729" t="s">
        <v>8322</v>
      </c>
      <c r="Q729" t="s">
        <v>8323</v>
      </c>
      <c r="R729" s="12">
        <f t="shared" si="22"/>
        <v>41246.811909722222</v>
      </c>
      <c r="S729" s="12">
        <f t="shared" si="23"/>
        <v>41288.680555555555</v>
      </c>
    </row>
    <row r="730" spans="1:19" x14ac:dyDescent="0.35">
      <c r="A730">
        <v>728</v>
      </c>
      <c r="B730" t="s">
        <v>729</v>
      </c>
      <c r="C730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>
        <v>417.44999999999982</v>
      </c>
      <c r="O730">
        <v>60.903461538461535</v>
      </c>
      <c r="P730" t="s">
        <v>8322</v>
      </c>
      <c r="Q730" t="s">
        <v>8323</v>
      </c>
      <c r="R730" s="12">
        <f t="shared" si="22"/>
        <v>40731.629131944443</v>
      </c>
      <c r="S730" s="12">
        <f t="shared" si="23"/>
        <v>40776.629131944443</v>
      </c>
    </row>
    <row r="731" spans="1:19" x14ac:dyDescent="0.35">
      <c r="A731">
        <v>729</v>
      </c>
      <c r="B731" t="s">
        <v>730</v>
      </c>
      <c r="C73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>
        <v>1226</v>
      </c>
      <c r="O731">
        <v>43.55</v>
      </c>
      <c r="P731" t="s">
        <v>8322</v>
      </c>
      <c r="Q731" t="s">
        <v>8323</v>
      </c>
      <c r="R731" s="12">
        <f t="shared" si="22"/>
        <v>41110.97755787037</v>
      </c>
      <c r="S731" s="12">
        <f t="shared" si="23"/>
        <v>41170.97755787037</v>
      </c>
    </row>
    <row r="732" spans="1:19" x14ac:dyDescent="0.35">
      <c r="A732">
        <v>730</v>
      </c>
      <c r="B732" t="s">
        <v>731</v>
      </c>
      <c r="C732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>
        <v>6438</v>
      </c>
      <c r="O732">
        <v>99.766037735849054</v>
      </c>
      <c r="P732" t="s">
        <v>8322</v>
      </c>
      <c r="Q732" t="s">
        <v>8323</v>
      </c>
      <c r="R732" s="12">
        <f t="shared" si="22"/>
        <v>40854.536932870367</v>
      </c>
      <c r="S732" s="12">
        <f t="shared" si="23"/>
        <v>40884.536932870367</v>
      </c>
    </row>
    <row r="733" spans="1:19" x14ac:dyDescent="0.35">
      <c r="A733">
        <v>731</v>
      </c>
      <c r="B733" t="s">
        <v>732</v>
      </c>
      <c r="C73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>
        <v>1300</v>
      </c>
      <c r="O733">
        <v>88.732394366197184</v>
      </c>
      <c r="P733" t="s">
        <v>8322</v>
      </c>
      <c r="Q733" t="s">
        <v>8323</v>
      </c>
      <c r="R733" s="12">
        <f t="shared" si="22"/>
        <v>40879.587349537032</v>
      </c>
      <c r="S733" s="12">
        <f t="shared" si="23"/>
        <v>40930.041666666664</v>
      </c>
    </row>
    <row r="734" spans="1:19" x14ac:dyDescent="0.35">
      <c r="A734">
        <v>732</v>
      </c>
      <c r="B734" t="s">
        <v>733</v>
      </c>
      <c r="C734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>
        <v>24</v>
      </c>
      <c r="O734">
        <v>4.9230769230769234</v>
      </c>
      <c r="P734" t="s">
        <v>8322</v>
      </c>
      <c r="Q734" t="s">
        <v>8323</v>
      </c>
      <c r="R734" s="12">
        <f t="shared" si="22"/>
        <v>41486.21598379629</v>
      </c>
      <c r="S734" s="12">
        <f t="shared" si="23"/>
        <v>41546.21598379629</v>
      </c>
    </row>
    <row r="735" spans="1:19" x14ac:dyDescent="0.35">
      <c r="A735">
        <v>733</v>
      </c>
      <c r="B735" t="s">
        <v>734</v>
      </c>
      <c r="C735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>
        <v>512</v>
      </c>
      <c r="O735">
        <v>17.822485207100591</v>
      </c>
      <c r="P735" t="s">
        <v>8322</v>
      </c>
      <c r="Q735" t="s">
        <v>8323</v>
      </c>
      <c r="R735" s="12">
        <f t="shared" si="22"/>
        <v>41598.211712962962</v>
      </c>
      <c r="S735" s="12">
        <f t="shared" si="23"/>
        <v>41628.211712962962</v>
      </c>
    </row>
    <row r="736" spans="1:19" x14ac:dyDescent="0.35">
      <c r="A736">
        <v>734</v>
      </c>
      <c r="B736" t="s">
        <v>735</v>
      </c>
      <c r="C736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>
        <v>2170</v>
      </c>
      <c r="O736">
        <v>187.19298245614036</v>
      </c>
      <c r="P736" t="s">
        <v>8322</v>
      </c>
      <c r="Q736" t="s">
        <v>8323</v>
      </c>
      <c r="R736" s="12">
        <f t="shared" si="22"/>
        <v>42101.956249999996</v>
      </c>
      <c r="S736" s="12">
        <f t="shared" si="23"/>
        <v>42132.999999999993</v>
      </c>
    </row>
    <row r="737" spans="1:19" x14ac:dyDescent="0.35">
      <c r="A737">
        <v>735</v>
      </c>
      <c r="B737" t="s">
        <v>736</v>
      </c>
      <c r="C737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>
        <v>6771</v>
      </c>
      <c r="O737">
        <v>234.80786026200875</v>
      </c>
      <c r="P737" t="s">
        <v>8322</v>
      </c>
      <c r="Q737" t="s">
        <v>8323</v>
      </c>
      <c r="R737" s="12">
        <f t="shared" si="22"/>
        <v>41945.821134259255</v>
      </c>
      <c r="S737" s="12">
        <f t="shared" si="23"/>
        <v>41976.818749999999</v>
      </c>
    </row>
    <row r="738" spans="1:19" x14ac:dyDescent="0.35">
      <c r="A738">
        <v>736</v>
      </c>
      <c r="B738" t="s">
        <v>737</v>
      </c>
      <c r="C738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>
        <v>7745</v>
      </c>
      <c r="O738">
        <v>105.04629629629629</v>
      </c>
      <c r="P738" t="s">
        <v>8322</v>
      </c>
      <c r="Q738" t="s">
        <v>8323</v>
      </c>
      <c r="R738" s="12">
        <f t="shared" si="22"/>
        <v>41579.525925925926</v>
      </c>
      <c r="S738" s="12">
        <f t="shared" si="23"/>
        <v>41598.999305555553</v>
      </c>
    </row>
    <row r="739" spans="1:19" x14ac:dyDescent="0.35">
      <c r="A739">
        <v>737</v>
      </c>
      <c r="B739" t="s">
        <v>738</v>
      </c>
      <c r="C739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>
        <v>1120</v>
      </c>
      <c r="O739">
        <v>56.666666666666664</v>
      </c>
      <c r="P739" t="s">
        <v>8322</v>
      </c>
      <c r="Q739" t="s">
        <v>8323</v>
      </c>
      <c r="R739" s="12">
        <f t="shared" si="22"/>
        <v>41667.066979166666</v>
      </c>
      <c r="S739" s="12">
        <f t="shared" si="23"/>
        <v>41684.625</v>
      </c>
    </row>
    <row r="740" spans="1:19" x14ac:dyDescent="0.35">
      <c r="A740">
        <v>738</v>
      </c>
      <c r="B740" t="s">
        <v>739</v>
      </c>
      <c r="C740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>
        <v>101</v>
      </c>
      <c r="O740">
        <v>39.048780487804876</v>
      </c>
      <c r="P740" t="s">
        <v>8322</v>
      </c>
      <c r="Q740" t="s">
        <v>8323</v>
      </c>
      <c r="R740" s="12">
        <f t="shared" si="22"/>
        <v>41943.39576388889</v>
      </c>
      <c r="S740" s="12">
        <f t="shared" si="23"/>
        <v>41973.999305555553</v>
      </c>
    </row>
    <row r="741" spans="1:19" x14ac:dyDescent="0.35">
      <c r="A741">
        <v>739</v>
      </c>
      <c r="B741" t="s">
        <v>740</v>
      </c>
      <c r="C74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>
        <v>3500</v>
      </c>
      <c r="O741">
        <v>68.345323741007192</v>
      </c>
      <c r="P741" t="s">
        <v>8322</v>
      </c>
      <c r="Q741" t="s">
        <v>8323</v>
      </c>
      <c r="R741" s="12">
        <f t="shared" si="22"/>
        <v>41829.294317129628</v>
      </c>
      <c r="S741" s="12">
        <f t="shared" si="23"/>
        <v>41862.294317129628</v>
      </c>
    </row>
    <row r="742" spans="1:19" x14ac:dyDescent="0.35">
      <c r="A742">
        <v>740</v>
      </c>
      <c r="B742" t="s">
        <v>741</v>
      </c>
      <c r="C742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>
        <v>222</v>
      </c>
      <c r="O742">
        <v>169.57894736842104</v>
      </c>
      <c r="P742" t="s">
        <v>8322</v>
      </c>
      <c r="Q742" t="s">
        <v>8323</v>
      </c>
      <c r="R742" s="12">
        <f t="shared" si="22"/>
        <v>42161.93844907407</v>
      </c>
      <c r="S742" s="12">
        <f t="shared" si="23"/>
        <v>42175.93844907407</v>
      </c>
    </row>
    <row r="743" spans="1:19" x14ac:dyDescent="0.35">
      <c r="A743">
        <v>741</v>
      </c>
      <c r="B743" t="s">
        <v>742</v>
      </c>
      <c r="C74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>
        <v>293.79999999999927</v>
      </c>
      <c r="O743">
        <v>141.42340425531913</v>
      </c>
      <c r="P743" t="s">
        <v>8322</v>
      </c>
      <c r="Q743" t="s">
        <v>8323</v>
      </c>
      <c r="R743" s="12">
        <f t="shared" si="22"/>
        <v>41401.439884259256</v>
      </c>
      <c r="S743" s="12">
        <f t="shared" si="23"/>
        <v>41436.439884259256</v>
      </c>
    </row>
    <row r="744" spans="1:19" x14ac:dyDescent="0.35">
      <c r="A744">
        <v>742</v>
      </c>
      <c r="B744" t="s">
        <v>743</v>
      </c>
      <c r="C744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>
        <v>150</v>
      </c>
      <c r="O744">
        <v>67.391304347826093</v>
      </c>
      <c r="P744" t="s">
        <v>8322</v>
      </c>
      <c r="Q744" t="s">
        <v>8323</v>
      </c>
      <c r="R744" s="12">
        <f t="shared" si="22"/>
        <v>41689.709629629629</v>
      </c>
      <c r="S744" s="12">
        <f t="shared" si="23"/>
        <v>41719.667962962958</v>
      </c>
    </row>
    <row r="745" spans="1:19" x14ac:dyDescent="0.35">
      <c r="A745">
        <v>743</v>
      </c>
      <c r="B745" t="s">
        <v>744</v>
      </c>
      <c r="C745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>
        <v>264</v>
      </c>
      <c r="O745">
        <v>54.266666666666666</v>
      </c>
      <c r="P745" t="s">
        <v>8322</v>
      </c>
      <c r="Q745" t="s">
        <v>8323</v>
      </c>
      <c r="R745" s="12">
        <f t="shared" si="22"/>
        <v>40990.500983796293</v>
      </c>
      <c r="S745" s="12">
        <f t="shared" si="23"/>
        <v>41015.666666666664</v>
      </c>
    </row>
    <row r="746" spans="1:19" x14ac:dyDescent="0.35">
      <c r="A746">
        <v>744</v>
      </c>
      <c r="B746" t="s">
        <v>745</v>
      </c>
      <c r="C746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>
        <v>116</v>
      </c>
      <c r="O746">
        <v>82.516129032258064</v>
      </c>
      <c r="P746" t="s">
        <v>8322</v>
      </c>
      <c r="Q746" t="s">
        <v>8323</v>
      </c>
      <c r="R746" s="12">
        <f t="shared" si="22"/>
        <v>41226.748877314814</v>
      </c>
      <c r="S746" s="12">
        <f t="shared" si="23"/>
        <v>41256.748877314814</v>
      </c>
    </row>
    <row r="747" spans="1:19" x14ac:dyDescent="0.35">
      <c r="A747">
        <v>745</v>
      </c>
      <c r="B747" t="s">
        <v>746</v>
      </c>
      <c r="C747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>
        <v>1756</v>
      </c>
      <c r="O747">
        <v>53.729729729729726</v>
      </c>
      <c r="P747" t="s">
        <v>8322</v>
      </c>
      <c r="Q747" t="s">
        <v>8323</v>
      </c>
      <c r="R747" s="12">
        <f t="shared" si="22"/>
        <v>41367.363946759258</v>
      </c>
      <c r="S747" s="12">
        <f t="shared" si="23"/>
        <v>41397.363946759258</v>
      </c>
    </row>
    <row r="748" spans="1:19" x14ac:dyDescent="0.35">
      <c r="A748">
        <v>746</v>
      </c>
      <c r="B748" t="s">
        <v>747</v>
      </c>
      <c r="C748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>
        <v>331</v>
      </c>
      <c r="O748">
        <v>34.206185567010309</v>
      </c>
      <c r="P748" t="s">
        <v>8322</v>
      </c>
      <c r="Q748" t="s">
        <v>8323</v>
      </c>
      <c r="R748" s="12">
        <f t="shared" si="22"/>
        <v>41156.834594907406</v>
      </c>
      <c r="S748" s="12">
        <f t="shared" si="23"/>
        <v>41174.957638888889</v>
      </c>
    </row>
    <row r="749" spans="1:19" x14ac:dyDescent="0.35">
      <c r="A749">
        <v>747</v>
      </c>
      <c r="B749" t="s">
        <v>748</v>
      </c>
      <c r="C749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>
        <v>3</v>
      </c>
      <c r="O749">
        <v>127.32727272727273</v>
      </c>
      <c r="P749" t="s">
        <v>8322</v>
      </c>
      <c r="Q749" t="s">
        <v>8323</v>
      </c>
      <c r="R749" s="12">
        <f t="shared" si="22"/>
        <v>41988.340497685182</v>
      </c>
      <c r="S749" s="12">
        <f t="shared" si="23"/>
        <v>42019.245833333327</v>
      </c>
    </row>
    <row r="750" spans="1:19" x14ac:dyDescent="0.35">
      <c r="A750">
        <v>748</v>
      </c>
      <c r="B750" t="s">
        <v>749</v>
      </c>
      <c r="C750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>
        <v>5</v>
      </c>
      <c r="O750">
        <v>45.56818181818182</v>
      </c>
      <c r="P750" t="s">
        <v>8322</v>
      </c>
      <c r="Q750" t="s">
        <v>8323</v>
      </c>
      <c r="R750" s="12">
        <f t="shared" si="22"/>
        <v>41831.638495370367</v>
      </c>
      <c r="S750" s="12">
        <f t="shared" si="23"/>
        <v>41861.638495370367</v>
      </c>
    </row>
    <row r="751" spans="1:19" x14ac:dyDescent="0.35">
      <c r="A751">
        <v>749</v>
      </c>
      <c r="B751" t="s">
        <v>750</v>
      </c>
      <c r="C75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>
        <v>556</v>
      </c>
      <c r="O751">
        <v>95.963636363636368</v>
      </c>
      <c r="P751" t="s">
        <v>8322</v>
      </c>
      <c r="Q751" t="s">
        <v>8323</v>
      </c>
      <c r="R751" s="12">
        <f t="shared" si="22"/>
        <v>42733.732986111114</v>
      </c>
      <c r="S751" s="12">
        <f t="shared" si="23"/>
        <v>42763.732986111114</v>
      </c>
    </row>
    <row r="752" spans="1:19" x14ac:dyDescent="0.35">
      <c r="A752">
        <v>750</v>
      </c>
      <c r="B752" t="s">
        <v>751</v>
      </c>
      <c r="C752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>
        <v>115</v>
      </c>
      <c r="O752">
        <v>77.271186440677965</v>
      </c>
      <c r="P752" t="s">
        <v>8322</v>
      </c>
      <c r="Q752" t="s">
        <v>8323</v>
      </c>
      <c r="R752" s="12">
        <f t="shared" si="22"/>
        <v>41299.669814814813</v>
      </c>
      <c r="S752" s="12">
        <f t="shared" si="23"/>
        <v>41329.669814814813</v>
      </c>
    </row>
    <row r="753" spans="1:19" x14ac:dyDescent="0.35">
      <c r="A753">
        <v>751</v>
      </c>
      <c r="B753" t="s">
        <v>752</v>
      </c>
      <c r="C75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>
        <v>555</v>
      </c>
      <c r="O753">
        <v>57.338709677419352</v>
      </c>
      <c r="P753" t="s">
        <v>8322</v>
      </c>
      <c r="Q753" t="s">
        <v>8323</v>
      </c>
      <c r="R753" s="12">
        <f t="shared" si="22"/>
        <v>40713.422164351847</v>
      </c>
      <c r="S753" s="12">
        <f t="shared" si="23"/>
        <v>40759.422164351847</v>
      </c>
    </row>
    <row r="754" spans="1:19" x14ac:dyDescent="0.35">
      <c r="A754">
        <v>752</v>
      </c>
      <c r="B754" t="s">
        <v>753</v>
      </c>
      <c r="C754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>
        <v>585</v>
      </c>
      <c r="O754">
        <v>53.19047619047619</v>
      </c>
      <c r="P754" t="s">
        <v>8322</v>
      </c>
      <c r="Q754" t="s">
        <v>8323</v>
      </c>
      <c r="R754" s="12">
        <f t="shared" si="22"/>
        <v>42639.213159722225</v>
      </c>
      <c r="S754" s="12">
        <f t="shared" si="23"/>
        <v>42659.249999999993</v>
      </c>
    </row>
    <row r="755" spans="1:19" x14ac:dyDescent="0.35">
      <c r="A755">
        <v>753</v>
      </c>
      <c r="B755" t="s">
        <v>754</v>
      </c>
      <c r="C755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>
        <v>2800</v>
      </c>
      <c r="O755">
        <v>492.30769230769232</v>
      </c>
      <c r="P755" t="s">
        <v>8322</v>
      </c>
      <c r="Q755" t="s">
        <v>8323</v>
      </c>
      <c r="R755" s="12">
        <f t="shared" si="22"/>
        <v>42019.381840277776</v>
      </c>
      <c r="S755" s="12">
        <f t="shared" si="23"/>
        <v>42049.381840277776</v>
      </c>
    </row>
    <row r="756" spans="1:19" x14ac:dyDescent="0.35">
      <c r="A756">
        <v>754</v>
      </c>
      <c r="B756" t="s">
        <v>755</v>
      </c>
      <c r="C756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>
        <v>75</v>
      </c>
      <c r="O756">
        <v>42.346938775510203</v>
      </c>
      <c r="P756" t="s">
        <v>8322</v>
      </c>
      <c r="Q756" t="s">
        <v>8323</v>
      </c>
      <c r="R756" s="12">
        <f t="shared" si="22"/>
        <v>41249.54075231481</v>
      </c>
      <c r="S756" s="12">
        <f t="shared" si="23"/>
        <v>41279.54075231481</v>
      </c>
    </row>
    <row r="757" spans="1:19" x14ac:dyDescent="0.35">
      <c r="A757">
        <v>755</v>
      </c>
      <c r="B757" t="s">
        <v>756</v>
      </c>
      <c r="C757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>
        <v>47.690000000000055</v>
      </c>
      <c r="O757">
        <v>37.466029411764708</v>
      </c>
      <c r="P757" t="s">
        <v>8322</v>
      </c>
      <c r="Q757" t="s">
        <v>8323</v>
      </c>
      <c r="R757" s="12">
        <f t="shared" si="22"/>
        <v>41383.396724537037</v>
      </c>
      <c r="S757" s="12">
        <f t="shared" si="23"/>
        <v>41413.820138888885</v>
      </c>
    </row>
    <row r="758" spans="1:19" x14ac:dyDescent="0.35">
      <c r="A758">
        <v>756</v>
      </c>
      <c r="B758" t="s">
        <v>757</v>
      </c>
      <c r="C758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>
        <v>124</v>
      </c>
      <c r="O758">
        <v>37.454545454545453</v>
      </c>
      <c r="P758" t="s">
        <v>8322</v>
      </c>
      <c r="Q758" t="s">
        <v>8323</v>
      </c>
      <c r="R758" s="12">
        <f t="shared" si="22"/>
        <v>40590.558553240735</v>
      </c>
      <c r="S758" s="12">
        <f t="shared" si="23"/>
        <v>40651.516886574071</v>
      </c>
    </row>
    <row r="759" spans="1:19" x14ac:dyDescent="0.35">
      <c r="A759">
        <v>757</v>
      </c>
      <c r="B759" t="s">
        <v>758</v>
      </c>
      <c r="C759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>
        <v>345</v>
      </c>
      <c r="O759">
        <v>33.055555555555557</v>
      </c>
      <c r="P759" t="s">
        <v>8322</v>
      </c>
      <c r="Q759" t="s">
        <v>8323</v>
      </c>
      <c r="R759" s="12">
        <f t="shared" si="22"/>
        <v>41234.846226851849</v>
      </c>
      <c r="S759" s="12">
        <f t="shared" si="23"/>
        <v>41248.846226851849</v>
      </c>
    </row>
    <row r="760" spans="1:19" x14ac:dyDescent="0.35">
      <c r="A760">
        <v>758</v>
      </c>
      <c r="B760" t="s">
        <v>759</v>
      </c>
      <c r="C760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>
        <v>50</v>
      </c>
      <c r="O760">
        <v>134.21052631578948</v>
      </c>
      <c r="P760" t="s">
        <v>8322</v>
      </c>
      <c r="Q760" t="s">
        <v>8323</v>
      </c>
      <c r="R760" s="12">
        <f t="shared" si="22"/>
        <v>40429.628101851849</v>
      </c>
      <c r="S760" s="12">
        <f t="shared" si="23"/>
        <v>40459.628101851849</v>
      </c>
    </row>
    <row r="761" spans="1:19" x14ac:dyDescent="0.35">
      <c r="A761">
        <v>759</v>
      </c>
      <c r="B761" t="s">
        <v>760</v>
      </c>
      <c r="C76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>
        <v>96</v>
      </c>
      <c r="O761">
        <v>51.474747474747474</v>
      </c>
      <c r="P761" t="s">
        <v>8322</v>
      </c>
      <c r="Q761" t="s">
        <v>8323</v>
      </c>
      <c r="R761" s="12">
        <f t="shared" si="22"/>
        <v>41789.121979166666</v>
      </c>
      <c r="S761" s="12">
        <f t="shared" si="23"/>
        <v>41829.121979166666</v>
      </c>
    </row>
    <row r="762" spans="1:19" x14ac:dyDescent="0.35">
      <c r="A762">
        <v>760</v>
      </c>
      <c r="B762" t="s">
        <v>761</v>
      </c>
      <c r="C762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>
        <v>-2200</v>
      </c>
      <c r="O762" t="e">
        <v>#DIV/0!</v>
      </c>
      <c r="P762" t="s">
        <v>8322</v>
      </c>
      <c r="Q762" t="s">
        <v>8324</v>
      </c>
      <c r="R762" s="12">
        <f t="shared" si="22"/>
        <v>42670.555706018517</v>
      </c>
      <c r="S762" s="12">
        <f t="shared" si="23"/>
        <v>42700.597372685188</v>
      </c>
    </row>
    <row r="763" spans="1:19" x14ac:dyDescent="0.35">
      <c r="A763">
        <v>761</v>
      </c>
      <c r="B763" t="s">
        <v>762</v>
      </c>
      <c r="C76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>
        <v>-4765</v>
      </c>
      <c r="O763">
        <v>39.166666666666664</v>
      </c>
      <c r="P763" t="s">
        <v>8322</v>
      </c>
      <c r="Q763" t="s">
        <v>8324</v>
      </c>
      <c r="R763" s="12">
        <f t="shared" si="22"/>
        <v>41642.543124999997</v>
      </c>
      <c r="S763" s="12">
        <f t="shared" si="23"/>
        <v>41672.543124999997</v>
      </c>
    </row>
    <row r="764" spans="1:19" x14ac:dyDescent="0.35">
      <c r="A764">
        <v>762</v>
      </c>
      <c r="B764" t="s">
        <v>763</v>
      </c>
      <c r="C764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>
        <v>-3500</v>
      </c>
      <c r="O764" t="e">
        <v>#DIV/0!</v>
      </c>
      <c r="P764" t="s">
        <v>8322</v>
      </c>
      <c r="Q764" t="s">
        <v>8324</v>
      </c>
      <c r="R764" s="12">
        <f t="shared" si="22"/>
        <v>42690.65011574074</v>
      </c>
      <c r="S764" s="12">
        <f t="shared" si="23"/>
        <v>42708.041666666664</v>
      </c>
    </row>
    <row r="765" spans="1:19" x14ac:dyDescent="0.35">
      <c r="A765">
        <v>763</v>
      </c>
      <c r="B765" t="s">
        <v>764</v>
      </c>
      <c r="C765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>
        <v>-4285</v>
      </c>
      <c r="O765">
        <v>5</v>
      </c>
      <c r="P765" t="s">
        <v>8322</v>
      </c>
      <c r="Q765" t="s">
        <v>8324</v>
      </c>
      <c r="R765" s="12">
        <f t="shared" si="22"/>
        <v>41471.238518518519</v>
      </c>
      <c r="S765" s="12">
        <f t="shared" si="23"/>
        <v>41501.238518518519</v>
      </c>
    </row>
    <row r="766" spans="1:19" x14ac:dyDescent="0.35">
      <c r="A766">
        <v>764</v>
      </c>
      <c r="B766" t="s">
        <v>765</v>
      </c>
      <c r="C766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>
        <v>-5000</v>
      </c>
      <c r="O766" t="e">
        <v>#DIV/0!</v>
      </c>
      <c r="P766" t="s">
        <v>8322</v>
      </c>
      <c r="Q766" t="s">
        <v>8324</v>
      </c>
      <c r="R766" s="12">
        <f t="shared" si="22"/>
        <v>42226.964826388888</v>
      </c>
      <c r="S766" s="12">
        <f t="shared" si="23"/>
        <v>42256.964826388888</v>
      </c>
    </row>
    <row r="767" spans="1:19" x14ac:dyDescent="0.35">
      <c r="A767">
        <v>765</v>
      </c>
      <c r="B767" t="s">
        <v>766</v>
      </c>
      <c r="C767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>
        <v>-4479</v>
      </c>
      <c r="O767">
        <v>57.295454545454547</v>
      </c>
      <c r="P767" t="s">
        <v>8322</v>
      </c>
      <c r="Q767" t="s">
        <v>8324</v>
      </c>
      <c r="R767" s="12">
        <f t="shared" si="22"/>
        <v>41901.334305555552</v>
      </c>
      <c r="S767" s="12">
        <f t="shared" si="23"/>
        <v>41931.334305555552</v>
      </c>
    </row>
    <row r="768" spans="1:19" x14ac:dyDescent="0.35">
      <c r="A768">
        <v>766</v>
      </c>
      <c r="B768" t="s">
        <v>767</v>
      </c>
      <c r="C768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>
        <v>-4000</v>
      </c>
      <c r="O768" t="e">
        <v>#DIV/0!</v>
      </c>
      <c r="P768" t="s">
        <v>8322</v>
      </c>
      <c r="Q768" t="s">
        <v>8324</v>
      </c>
      <c r="R768" s="12">
        <f t="shared" si="22"/>
        <v>42021.57503472222</v>
      </c>
      <c r="S768" s="12">
        <f t="shared" si="23"/>
        <v>42051.57503472222</v>
      </c>
    </row>
    <row r="769" spans="1:19" x14ac:dyDescent="0.35">
      <c r="A769">
        <v>767</v>
      </c>
      <c r="B769" t="s">
        <v>768</v>
      </c>
      <c r="C769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>
        <v>-4823</v>
      </c>
      <c r="O769">
        <v>59</v>
      </c>
      <c r="P769" t="s">
        <v>8322</v>
      </c>
      <c r="Q769" t="s">
        <v>8324</v>
      </c>
      <c r="R769" s="12">
        <f t="shared" si="22"/>
        <v>42114.935300925928</v>
      </c>
      <c r="S769" s="12">
        <f t="shared" si="23"/>
        <v>42144.935300925928</v>
      </c>
    </row>
    <row r="770" spans="1:19" x14ac:dyDescent="0.35">
      <c r="A770">
        <v>768</v>
      </c>
      <c r="B770" t="s">
        <v>769</v>
      </c>
      <c r="C770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>
        <v>-2500</v>
      </c>
      <c r="O770" t="e">
        <v>#DIV/0!</v>
      </c>
      <c r="P770" t="s">
        <v>8322</v>
      </c>
      <c r="Q770" t="s">
        <v>8324</v>
      </c>
      <c r="R770" s="12">
        <f t="shared" si="22"/>
        <v>41593.998726851853</v>
      </c>
      <c r="S770" s="12">
        <f t="shared" si="23"/>
        <v>41623.998726851853</v>
      </c>
    </row>
    <row r="771" spans="1:19" x14ac:dyDescent="0.35">
      <c r="A771">
        <v>769</v>
      </c>
      <c r="B771" t="s">
        <v>770</v>
      </c>
      <c r="C77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>
        <v>-2344</v>
      </c>
      <c r="O771">
        <v>31.846153846153847</v>
      </c>
      <c r="P771" t="s">
        <v>8322</v>
      </c>
      <c r="Q771" t="s">
        <v>8324</v>
      </c>
      <c r="R771" s="12">
        <f t="shared" ref="R771:R834" si="24">(J771/86400)+25569+(-5/24)</f>
        <v>41604.788124999999</v>
      </c>
      <c r="S771" s="12">
        <f t="shared" ref="S771:S834" si="25">(I771/86400)+25569+(-5/24)</f>
        <v>41634.788124999999</v>
      </c>
    </row>
    <row r="772" spans="1:19" x14ac:dyDescent="0.35">
      <c r="A772">
        <v>770</v>
      </c>
      <c r="B772" t="s">
        <v>771</v>
      </c>
      <c r="C772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>
        <v>-17500</v>
      </c>
      <c r="O772" t="e">
        <v>#DIV/0!</v>
      </c>
      <c r="P772" t="s">
        <v>8322</v>
      </c>
      <c r="Q772" t="s">
        <v>8324</v>
      </c>
      <c r="R772" s="12">
        <f t="shared" si="24"/>
        <v>41289.791307870364</v>
      </c>
      <c r="S772" s="12">
        <f t="shared" si="25"/>
        <v>41329.791307870364</v>
      </c>
    </row>
    <row r="773" spans="1:19" x14ac:dyDescent="0.35">
      <c r="A773">
        <v>771</v>
      </c>
      <c r="B773" t="s">
        <v>772</v>
      </c>
      <c r="C77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>
        <v>-37990</v>
      </c>
      <c r="O773">
        <v>10</v>
      </c>
      <c r="P773" t="s">
        <v>8322</v>
      </c>
      <c r="Q773" t="s">
        <v>8324</v>
      </c>
      <c r="R773" s="12">
        <f t="shared" si="24"/>
        <v>42349.615763888891</v>
      </c>
      <c r="S773" s="12">
        <f t="shared" si="25"/>
        <v>42399.615763888891</v>
      </c>
    </row>
    <row r="774" spans="1:19" x14ac:dyDescent="0.35">
      <c r="A774">
        <v>772</v>
      </c>
      <c r="B774" t="s">
        <v>773</v>
      </c>
      <c r="C774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>
        <v>-1450</v>
      </c>
      <c r="O774">
        <v>50</v>
      </c>
      <c r="P774" t="s">
        <v>8322</v>
      </c>
      <c r="Q774" t="s">
        <v>8324</v>
      </c>
      <c r="R774" s="12">
        <f t="shared" si="24"/>
        <v>40067.848599537036</v>
      </c>
      <c r="S774" s="12">
        <f t="shared" si="25"/>
        <v>40117.957638888889</v>
      </c>
    </row>
    <row r="775" spans="1:19" x14ac:dyDescent="0.35">
      <c r="A775">
        <v>773</v>
      </c>
      <c r="B775" t="s">
        <v>774</v>
      </c>
      <c r="C775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>
        <v>-3727</v>
      </c>
      <c r="O775">
        <v>16</v>
      </c>
      <c r="P775" t="s">
        <v>8322</v>
      </c>
      <c r="Q775" t="s">
        <v>8324</v>
      </c>
      <c r="R775" s="12">
        <f t="shared" si="24"/>
        <v>42100.527604166666</v>
      </c>
      <c r="S775" s="12">
        <f t="shared" si="25"/>
        <v>42134.750694444439</v>
      </c>
    </row>
    <row r="776" spans="1:19" x14ac:dyDescent="0.35">
      <c r="A776">
        <v>774</v>
      </c>
      <c r="B776" t="s">
        <v>775</v>
      </c>
      <c r="C776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>
        <v>-149</v>
      </c>
      <c r="O776">
        <v>39</v>
      </c>
      <c r="P776" t="s">
        <v>8322</v>
      </c>
      <c r="Q776" t="s">
        <v>8324</v>
      </c>
      <c r="R776" s="12">
        <f t="shared" si="24"/>
        <v>41663.571967592587</v>
      </c>
      <c r="S776" s="12">
        <f t="shared" si="25"/>
        <v>41693.571967592587</v>
      </c>
    </row>
    <row r="777" spans="1:19" x14ac:dyDescent="0.35">
      <c r="A777">
        <v>775</v>
      </c>
      <c r="B777" t="s">
        <v>776</v>
      </c>
      <c r="C777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>
        <v>-9830</v>
      </c>
      <c r="O777">
        <v>34</v>
      </c>
      <c r="P777" t="s">
        <v>8322</v>
      </c>
      <c r="Q777" t="s">
        <v>8324</v>
      </c>
      <c r="R777" s="12">
        <f t="shared" si="24"/>
        <v>40862.851793981477</v>
      </c>
      <c r="S777" s="12">
        <f t="shared" si="25"/>
        <v>40892.851793981477</v>
      </c>
    </row>
    <row r="778" spans="1:19" x14ac:dyDescent="0.35">
      <c r="A778">
        <v>776</v>
      </c>
      <c r="B778" t="s">
        <v>777</v>
      </c>
      <c r="C778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>
        <v>-3402</v>
      </c>
      <c r="O778">
        <v>63.122807017543863</v>
      </c>
      <c r="P778" t="s">
        <v>8322</v>
      </c>
      <c r="Q778" t="s">
        <v>8324</v>
      </c>
      <c r="R778" s="12">
        <f t="shared" si="24"/>
        <v>42250.477372685178</v>
      </c>
      <c r="S778" s="12">
        <f t="shared" si="25"/>
        <v>42287.999999999993</v>
      </c>
    </row>
    <row r="779" spans="1:19" x14ac:dyDescent="0.35">
      <c r="A779">
        <v>777</v>
      </c>
      <c r="B779" t="s">
        <v>778</v>
      </c>
      <c r="C779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>
        <v>-2979</v>
      </c>
      <c r="O779">
        <v>7</v>
      </c>
      <c r="P779" t="s">
        <v>8322</v>
      </c>
      <c r="Q779" t="s">
        <v>8324</v>
      </c>
      <c r="R779" s="12">
        <f t="shared" si="24"/>
        <v>41456.772881944438</v>
      </c>
      <c r="S779" s="12">
        <f t="shared" si="25"/>
        <v>41486.772881944438</v>
      </c>
    </row>
    <row r="780" spans="1:19" x14ac:dyDescent="0.35">
      <c r="A780">
        <v>778</v>
      </c>
      <c r="B780" t="s">
        <v>779</v>
      </c>
      <c r="C780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>
        <v>-498</v>
      </c>
      <c r="O780">
        <v>2</v>
      </c>
      <c r="P780" t="s">
        <v>8322</v>
      </c>
      <c r="Q780" t="s">
        <v>8324</v>
      </c>
      <c r="R780" s="12">
        <f t="shared" si="24"/>
        <v>41729.493981481479</v>
      </c>
      <c r="S780" s="12">
        <f t="shared" si="25"/>
        <v>41759.493981481479</v>
      </c>
    </row>
    <row r="781" spans="1:19" x14ac:dyDescent="0.35">
      <c r="A781">
        <v>779</v>
      </c>
      <c r="B781" t="s">
        <v>780</v>
      </c>
      <c r="C78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>
        <v>-14600</v>
      </c>
      <c r="O781">
        <v>66.666666666666671</v>
      </c>
      <c r="P781" t="s">
        <v>8322</v>
      </c>
      <c r="Q781" t="s">
        <v>8324</v>
      </c>
      <c r="R781" s="12">
        <f t="shared" si="24"/>
        <v>40436.475752314815</v>
      </c>
      <c r="S781" s="12">
        <f t="shared" si="25"/>
        <v>40465.958333333328</v>
      </c>
    </row>
    <row r="782" spans="1:19" x14ac:dyDescent="0.35">
      <c r="A782">
        <v>780</v>
      </c>
      <c r="B782" t="s">
        <v>781</v>
      </c>
      <c r="C782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>
        <v>40</v>
      </c>
      <c r="O782">
        <v>38.518518518518519</v>
      </c>
      <c r="P782" t="s">
        <v>8325</v>
      </c>
      <c r="Q782" t="s">
        <v>8326</v>
      </c>
      <c r="R782" s="12">
        <f t="shared" si="24"/>
        <v>40636.465567129628</v>
      </c>
      <c r="S782" s="12">
        <f t="shared" si="25"/>
        <v>40666.465567129628</v>
      </c>
    </row>
    <row r="783" spans="1:19" x14ac:dyDescent="0.35">
      <c r="A783">
        <v>781</v>
      </c>
      <c r="B783" t="s">
        <v>782</v>
      </c>
      <c r="C78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>
        <v>265.23</v>
      </c>
      <c r="O783">
        <v>42.609200000000001</v>
      </c>
      <c r="P783" t="s">
        <v>8325</v>
      </c>
      <c r="Q783" t="s">
        <v>8326</v>
      </c>
      <c r="R783" s="12">
        <f t="shared" si="24"/>
        <v>41402.792523148142</v>
      </c>
      <c r="S783" s="12">
        <f t="shared" si="25"/>
        <v>41432.792523148142</v>
      </c>
    </row>
    <row r="784" spans="1:19" x14ac:dyDescent="0.35">
      <c r="A784">
        <v>782</v>
      </c>
      <c r="B784" t="s">
        <v>783</v>
      </c>
      <c r="C784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>
        <v>0</v>
      </c>
      <c r="O784">
        <v>50</v>
      </c>
      <c r="P784" t="s">
        <v>8325</v>
      </c>
      <c r="Q784" t="s">
        <v>8326</v>
      </c>
      <c r="R784" s="12">
        <f t="shared" si="24"/>
        <v>41116.549791666665</v>
      </c>
      <c r="S784" s="12">
        <f t="shared" si="25"/>
        <v>41146.549791666665</v>
      </c>
    </row>
    <row r="785" spans="1:19" x14ac:dyDescent="0.35">
      <c r="A785">
        <v>783</v>
      </c>
      <c r="B785" t="s">
        <v>784</v>
      </c>
      <c r="C785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>
        <v>722</v>
      </c>
      <c r="O785">
        <v>63.485714285714288</v>
      </c>
      <c r="P785" t="s">
        <v>8325</v>
      </c>
      <c r="Q785" t="s">
        <v>8326</v>
      </c>
      <c r="R785" s="12">
        <f t="shared" si="24"/>
        <v>40987.565381944441</v>
      </c>
      <c r="S785" s="12">
        <f t="shared" si="25"/>
        <v>41026.708333333328</v>
      </c>
    </row>
    <row r="786" spans="1:19" x14ac:dyDescent="0.35">
      <c r="A786">
        <v>784</v>
      </c>
      <c r="B786" t="s">
        <v>785</v>
      </c>
      <c r="C786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>
        <v>25</v>
      </c>
      <c r="O786">
        <v>102.5</v>
      </c>
      <c r="P786" t="s">
        <v>8325</v>
      </c>
      <c r="Q786" t="s">
        <v>8326</v>
      </c>
      <c r="R786" s="12">
        <f t="shared" si="24"/>
        <v>41674.941192129627</v>
      </c>
      <c r="S786" s="12">
        <f t="shared" si="25"/>
        <v>41714.899525462963</v>
      </c>
    </row>
    <row r="787" spans="1:19" x14ac:dyDescent="0.35">
      <c r="A787">
        <v>785</v>
      </c>
      <c r="B787" t="s">
        <v>786</v>
      </c>
      <c r="C787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>
        <v>403.14</v>
      </c>
      <c r="O787">
        <v>31.142758620689655</v>
      </c>
      <c r="P787" t="s">
        <v>8325</v>
      </c>
      <c r="Q787" t="s">
        <v>8326</v>
      </c>
      <c r="R787" s="12">
        <f t="shared" si="24"/>
        <v>41303.38559027778</v>
      </c>
      <c r="S787" s="12">
        <f t="shared" si="25"/>
        <v>41333.38559027778</v>
      </c>
    </row>
    <row r="788" spans="1:19" x14ac:dyDescent="0.35">
      <c r="A788">
        <v>786</v>
      </c>
      <c r="B788" t="s">
        <v>787</v>
      </c>
      <c r="C788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>
        <v>2140</v>
      </c>
      <c r="O788">
        <v>162.27272727272728</v>
      </c>
      <c r="P788" t="s">
        <v>8325</v>
      </c>
      <c r="Q788" t="s">
        <v>8326</v>
      </c>
      <c r="R788" s="12">
        <f t="shared" si="24"/>
        <v>40982.847615740735</v>
      </c>
      <c r="S788" s="12">
        <f t="shared" si="25"/>
        <v>41040.449305555558</v>
      </c>
    </row>
    <row r="789" spans="1:19" x14ac:dyDescent="0.35">
      <c r="A789">
        <v>787</v>
      </c>
      <c r="B789" t="s">
        <v>788</v>
      </c>
      <c r="C789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>
        <v>170</v>
      </c>
      <c r="O789">
        <v>80.588235294117652</v>
      </c>
      <c r="P789" t="s">
        <v>8325</v>
      </c>
      <c r="Q789" t="s">
        <v>8326</v>
      </c>
      <c r="R789" s="12">
        <f t="shared" si="24"/>
        <v>41549.419282407405</v>
      </c>
      <c r="S789" s="12">
        <f t="shared" si="25"/>
        <v>41579.419282407405</v>
      </c>
    </row>
    <row r="790" spans="1:19" x14ac:dyDescent="0.35">
      <c r="A790">
        <v>788</v>
      </c>
      <c r="B790" t="s">
        <v>789</v>
      </c>
      <c r="C790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>
        <v>1035.05</v>
      </c>
      <c r="O790">
        <v>59.85441176470588</v>
      </c>
      <c r="P790" t="s">
        <v>8325</v>
      </c>
      <c r="Q790" t="s">
        <v>8326</v>
      </c>
      <c r="R790" s="12">
        <f t="shared" si="24"/>
        <v>41058.798472222217</v>
      </c>
      <c r="S790" s="12">
        <f t="shared" si="25"/>
        <v>41096.957638888889</v>
      </c>
    </row>
    <row r="791" spans="1:19" x14ac:dyDescent="0.35">
      <c r="A791">
        <v>789</v>
      </c>
      <c r="B791" t="s">
        <v>790</v>
      </c>
      <c r="C79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>
        <v>160</v>
      </c>
      <c r="O791">
        <v>132.85714285714286</v>
      </c>
      <c r="P791" t="s">
        <v>8325</v>
      </c>
      <c r="Q791" t="s">
        <v>8326</v>
      </c>
      <c r="R791" s="12">
        <f t="shared" si="24"/>
        <v>41276.977777777771</v>
      </c>
      <c r="S791" s="12">
        <f t="shared" si="25"/>
        <v>41295.124305555553</v>
      </c>
    </row>
    <row r="792" spans="1:19" x14ac:dyDescent="0.35">
      <c r="A792">
        <v>790</v>
      </c>
      <c r="B792" t="s">
        <v>791</v>
      </c>
      <c r="C792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>
        <v>4437.4599999999991</v>
      </c>
      <c r="O792">
        <v>92.547820512820508</v>
      </c>
      <c r="P792" t="s">
        <v>8325</v>
      </c>
      <c r="Q792" t="s">
        <v>8326</v>
      </c>
      <c r="R792" s="12">
        <f t="shared" si="24"/>
        <v>41275.839571759258</v>
      </c>
      <c r="S792" s="12">
        <f t="shared" si="25"/>
        <v>41305.839571759258</v>
      </c>
    </row>
    <row r="793" spans="1:19" x14ac:dyDescent="0.35">
      <c r="A793">
        <v>791</v>
      </c>
      <c r="B793" t="s">
        <v>792</v>
      </c>
      <c r="C79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>
        <v>290</v>
      </c>
      <c r="O793">
        <v>60.859375</v>
      </c>
      <c r="P793" t="s">
        <v>8325</v>
      </c>
      <c r="Q793" t="s">
        <v>8326</v>
      </c>
      <c r="R793" s="12">
        <f t="shared" si="24"/>
        <v>41557.572291666664</v>
      </c>
      <c r="S793" s="12">
        <f t="shared" si="25"/>
        <v>41591.040972222218</v>
      </c>
    </row>
    <row r="794" spans="1:19" x14ac:dyDescent="0.35">
      <c r="A794">
        <v>792</v>
      </c>
      <c r="B794" t="s">
        <v>793</v>
      </c>
      <c r="C794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>
        <v>11.110000000000127</v>
      </c>
      <c r="O794">
        <v>41.851833333333339</v>
      </c>
      <c r="P794" t="s">
        <v>8325</v>
      </c>
      <c r="Q794" t="s">
        <v>8326</v>
      </c>
      <c r="R794" s="12">
        <f t="shared" si="24"/>
        <v>41555.665312499994</v>
      </c>
      <c r="S794" s="12">
        <f t="shared" si="25"/>
        <v>41585.706979166665</v>
      </c>
    </row>
    <row r="795" spans="1:19" x14ac:dyDescent="0.35">
      <c r="A795">
        <v>793</v>
      </c>
      <c r="B795" t="s">
        <v>794</v>
      </c>
      <c r="C795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>
        <v>76.429999999999836</v>
      </c>
      <c r="O795">
        <v>88.325937499999995</v>
      </c>
      <c r="P795" t="s">
        <v>8325</v>
      </c>
      <c r="Q795" t="s">
        <v>8326</v>
      </c>
      <c r="R795" s="12">
        <f t="shared" si="24"/>
        <v>41442.532916666663</v>
      </c>
      <c r="S795" s="12">
        <f t="shared" si="25"/>
        <v>41457.999305555553</v>
      </c>
    </row>
    <row r="796" spans="1:19" x14ac:dyDescent="0.35">
      <c r="A796">
        <v>794</v>
      </c>
      <c r="B796" t="s">
        <v>795</v>
      </c>
      <c r="C796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>
        <v>425</v>
      </c>
      <c r="O796">
        <v>158.96226415094338</v>
      </c>
      <c r="P796" t="s">
        <v>8325</v>
      </c>
      <c r="Q796" t="s">
        <v>8326</v>
      </c>
      <c r="R796" s="12">
        <f t="shared" si="24"/>
        <v>40735.906678240739</v>
      </c>
      <c r="S796" s="12">
        <f t="shared" si="25"/>
        <v>40791.504166666666</v>
      </c>
    </row>
    <row r="797" spans="1:19" x14ac:dyDescent="0.35">
      <c r="A797">
        <v>795</v>
      </c>
      <c r="B797" t="s">
        <v>796</v>
      </c>
      <c r="C797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>
        <v>1650</v>
      </c>
      <c r="O797">
        <v>85.054347826086953</v>
      </c>
      <c r="P797" t="s">
        <v>8325</v>
      </c>
      <c r="Q797" t="s">
        <v>8326</v>
      </c>
      <c r="R797" s="12">
        <f t="shared" si="24"/>
        <v>40963.404699074068</v>
      </c>
      <c r="S797" s="12">
        <f t="shared" si="25"/>
        <v>41005.999305555553</v>
      </c>
    </row>
    <row r="798" spans="1:19" x14ac:dyDescent="0.35">
      <c r="A798">
        <v>796</v>
      </c>
      <c r="B798" t="s">
        <v>797</v>
      </c>
      <c r="C798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>
        <v>135</v>
      </c>
      <c r="O798">
        <v>112.61111111111111</v>
      </c>
      <c r="P798" t="s">
        <v>8325</v>
      </c>
      <c r="Q798" t="s">
        <v>8326</v>
      </c>
      <c r="R798" s="12">
        <f t="shared" si="24"/>
        <v>41502.674594907403</v>
      </c>
      <c r="S798" s="12">
        <f t="shared" si="25"/>
        <v>41532.673611111109</v>
      </c>
    </row>
    <row r="799" spans="1:19" x14ac:dyDescent="0.35">
      <c r="A799">
        <v>797</v>
      </c>
      <c r="B799" t="s">
        <v>798</v>
      </c>
      <c r="C799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>
        <v>226</v>
      </c>
      <c r="O799">
        <v>45.436619718309856</v>
      </c>
      <c r="P799" t="s">
        <v>8325</v>
      </c>
      <c r="Q799" t="s">
        <v>8326</v>
      </c>
      <c r="R799" s="12">
        <f t="shared" si="24"/>
        <v>40996.785740740735</v>
      </c>
      <c r="S799" s="12">
        <f t="shared" si="25"/>
        <v>41027.958333333328</v>
      </c>
    </row>
    <row r="800" spans="1:19" x14ac:dyDescent="0.35">
      <c r="A800">
        <v>798</v>
      </c>
      <c r="B800" t="s">
        <v>799</v>
      </c>
      <c r="C800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>
        <v>521</v>
      </c>
      <c r="O800">
        <v>46.218390804597703</v>
      </c>
      <c r="P800" t="s">
        <v>8325</v>
      </c>
      <c r="Q800" t="s">
        <v>8326</v>
      </c>
      <c r="R800" s="12">
        <f t="shared" si="24"/>
        <v>41882.381793981483</v>
      </c>
      <c r="S800" s="12">
        <f t="shared" si="25"/>
        <v>41912.381793981483</v>
      </c>
    </row>
    <row r="801" spans="1:19" x14ac:dyDescent="0.35">
      <c r="A801">
        <v>799</v>
      </c>
      <c r="B801" t="s">
        <v>800</v>
      </c>
      <c r="C80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>
        <v>1</v>
      </c>
      <c r="O801">
        <v>178.60714285714286</v>
      </c>
      <c r="P801" t="s">
        <v>8325</v>
      </c>
      <c r="Q801" t="s">
        <v>8326</v>
      </c>
      <c r="R801" s="12">
        <f t="shared" si="24"/>
        <v>40996.458865740737</v>
      </c>
      <c r="S801" s="12">
        <f t="shared" si="25"/>
        <v>41026.458865740737</v>
      </c>
    </row>
    <row r="802" spans="1:19" x14ac:dyDescent="0.35">
      <c r="A802">
        <v>800</v>
      </c>
      <c r="B802" t="s">
        <v>801</v>
      </c>
      <c r="C802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>
        <v>782</v>
      </c>
      <c r="O802">
        <v>40.75</v>
      </c>
      <c r="P802" t="s">
        <v>8325</v>
      </c>
      <c r="Q802" t="s">
        <v>8326</v>
      </c>
      <c r="R802" s="12">
        <f t="shared" si="24"/>
        <v>41863.225162037037</v>
      </c>
      <c r="S802" s="12">
        <f t="shared" si="25"/>
        <v>41893.225162037037</v>
      </c>
    </row>
    <row r="803" spans="1:19" x14ac:dyDescent="0.35">
      <c r="A803">
        <v>801</v>
      </c>
      <c r="B803" t="s">
        <v>802</v>
      </c>
      <c r="C80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>
        <v>230.42999999999984</v>
      </c>
      <c r="O803">
        <v>43.733921568627444</v>
      </c>
      <c r="P803" t="s">
        <v>8325</v>
      </c>
      <c r="Q803" t="s">
        <v>8326</v>
      </c>
      <c r="R803" s="12">
        <f t="shared" si="24"/>
        <v>40695.587037037032</v>
      </c>
      <c r="S803" s="12">
        <f t="shared" si="25"/>
        <v>40725.587037037032</v>
      </c>
    </row>
    <row r="804" spans="1:19" x14ac:dyDescent="0.35">
      <c r="A804">
        <v>802</v>
      </c>
      <c r="B804" t="s">
        <v>803</v>
      </c>
      <c r="C804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>
        <v>80</v>
      </c>
      <c r="O804">
        <v>81.066666666666663</v>
      </c>
      <c r="P804" t="s">
        <v>8325</v>
      </c>
      <c r="Q804" t="s">
        <v>8326</v>
      </c>
      <c r="R804" s="12">
        <f t="shared" si="24"/>
        <v>41122.813935185179</v>
      </c>
      <c r="S804" s="12">
        <f t="shared" si="25"/>
        <v>41168.961805555555</v>
      </c>
    </row>
    <row r="805" spans="1:19" x14ac:dyDescent="0.35">
      <c r="A805">
        <v>803</v>
      </c>
      <c r="B805" t="s">
        <v>804</v>
      </c>
      <c r="C805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>
        <v>535</v>
      </c>
      <c r="O805">
        <v>74.60526315789474</v>
      </c>
      <c r="P805" t="s">
        <v>8325</v>
      </c>
      <c r="Q805" t="s">
        <v>8326</v>
      </c>
      <c r="R805" s="12">
        <f t="shared" si="24"/>
        <v>40665.741643518515</v>
      </c>
      <c r="S805" s="12">
        <f t="shared" si="25"/>
        <v>40691.833333333328</v>
      </c>
    </row>
    <row r="806" spans="1:19" x14ac:dyDescent="0.35">
      <c r="A806">
        <v>804</v>
      </c>
      <c r="B806" t="s">
        <v>805</v>
      </c>
      <c r="C806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>
        <v>0</v>
      </c>
      <c r="O806">
        <v>305.55555555555554</v>
      </c>
      <c r="P806" t="s">
        <v>8325</v>
      </c>
      <c r="Q806" t="s">
        <v>8326</v>
      </c>
      <c r="R806" s="12">
        <f t="shared" si="24"/>
        <v>40729.897291666661</v>
      </c>
      <c r="S806" s="12">
        <f t="shared" si="25"/>
        <v>40746.957638888889</v>
      </c>
    </row>
    <row r="807" spans="1:19" x14ac:dyDescent="0.35">
      <c r="A807">
        <v>805</v>
      </c>
      <c r="B807" t="s">
        <v>806</v>
      </c>
      <c r="C807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>
        <v>150</v>
      </c>
      <c r="O807">
        <v>58.333333333333336</v>
      </c>
      <c r="P807" t="s">
        <v>8325</v>
      </c>
      <c r="Q807" t="s">
        <v>8326</v>
      </c>
      <c r="R807" s="12">
        <f t="shared" si="24"/>
        <v>40690.614722222221</v>
      </c>
      <c r="S807" s="12">
        <f t="shared" si="25"/>
        <v>40740.75</v>
      </c>
    </row>
    <row r="808" spans="1:19" x14ac:dyDescent="0.35">
      <c r="A808">
        <v>806</v>
      </c>
      <c r="B808" t="s">
        <v>807</v>
      </c>
      <c r="C808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>
        <v>355</v>
      </c>
      <c r="O808">
        <v>117.67605633802818</v>
      </c>
      <c r="P808" t="s">
        <v>8325</v>
      </c>
      <c r="Q808" t="s">
        <v>8326</v>
      </c>
      <c r="R808" s="12">
        <f t="shared" si="24"/>
        <v>40763.483090277776</v>
      </c>
      <c r="S808" s="12">
        <f t="shared" si="25"/>
        <v>40793.483090277776</v>
      </c>
    </row>
    <row r="809" spans="1:19" x14ac:dyDescent="0.35">
      <c r="A809">
        <v>807</v>
      </c>
      <c r="B809" t="s">
        <v>808</v>
      </c>
      <c r="C809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>
        <v>205</v>
      </c>
      <c r="O809">
        <v>73.771929824561397</v>
      </c>
      <c r="P809" t="s">
        <v>8325</v>
      </c>
      <c r="Q809" t="s">
        <v>8326</v>
      </c>
      <c r="R809" s="12">
        <f t="shared" si="24"/>
        <v>42759.420266203706</v>
      </c>
      <c r="S809" s="12">
        <f t="shared" si="25"/>
        <v>42794.874999999993</v>
      </c>
    </row>
    <row r="810" spans="1:19" x14ac:dyDescent="0.35">
      <c r="A810">
        <v>808</v>
      </c>
      <c r="B810" t="s">
        <v>809</v>
      </c>
      <c r="C810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>
        <v>0</v>
      </c>
      <c r="O810">
        <v>104.65116279069767</v>
      </c>
      <c r="P810" t="s">
        <v>8325</v>
      </c>
      <c r="Q810" t="s">
        <v>8326</v>
      </c>
      <c r="R810" s="12">
        <f t="shared" si="24"/>
        <v>41961.892199074071</v>
      </c>
      <c r="S810" s="12">
        <f t="shared" si="25"/>
        <v>41994.999305555553</v>
      </c>
    </row>
    <row r="811" spans="1:19" x14ac:dyDescent="0.35">
      <c r="A811">
        <v>809</v>
      </c>
      <c r="B811" t="s">
        <v>810</v>
      </c>
      <c r="C81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>
        <v>151</v>
      </c>
      <c r="O811">
        <v>79.82692307692308</v>
      </c>
      <c r="P811" t="s">
        <v>8325</v>
      </c>
      <c r="Q811" t="s">
        <v>8326</v>
      </c>
      <c r="R811" s="12">
        <f t="shared" si="24"/>
        <v>41628.625347222223</v>
      </c>
      <c r="S811" s="12">
        <f t="shared" si="25"/>
        <v>41658.625347222223</v>
      </c>
    </row>
    <row r="812" spans="1:19" x14ac:dyDescent="0.35">
      <c r="A812">
        <v>810</v>
      </c>
      <c r="B812" t="s">
        <v>811</v>
      </c>
      <c r="C812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>
        <v>75</v>
      </c>
      <c r="O812">
        <v>58.333333333333336</v>
      </c>
      <c r="P812" t="s">
        <v>8325</v>
      </c>
      <c r="Q812" t="s">
        <v>8326</v>
      </c>
      <c r="R812" s="12">
        <f t="shared" si="24"/>
        <v>41122.847939814812</v>
      </c>
      <c r="S812" s="12">
        <f t="shared" si="25"/>
        <v>41152.847939814812</v>
      </c>
    </row>
    <row r="813" spans="1:19" x14ac:dyDescent="0.35">
      <c r="A813">
        <v>811</v>
      </c>
      <c r="B813" t="s">
        <v>812</v>
      </c>
      <c r="C81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>
        <v>40</v>
      </c>
      <c r="O813">
        <v>86.666666666666671</v>
      </c>
      <c r="P813" t="s">
        <v>8325</v>
      </c>
      <c r="Q813" t="s">
        <v>8326</v>
      </c>
      <c r="R813" s="12">
        <f t="shared" si="24"/>
        <v>41443.435208333329</v>
      </c>
      <c r="S813" s="12">
        <f t="shared" si="25"/>
        <v>41465.494444444441</v>
      </c>
    </row>
    <row r="814" spans="1:19" x14ac:dyDescent="0.35">
      <c r="A814">
        <v>812</v>
      </c>
      <c r="B814" t="s">
        <v>813</v>
      </c>
      <c r="C814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>
        <v>311</v>
      </c>
      <c r="O814">
        <v>27.606060606060606</v>
      </c>
      <c r="P814" t="s">
        <v>8325</v>
      </c>
      <c r="Q814" t="s">
        <v>8326</v>
      </c>
      <c r="R814" s="12">
        <f t="shared" si="24"/>
        <v>41281.809629629628</v>
      </c>
      <c r="S814" s="12">
        <f t="shared" si="25"/>
        <v>41334.373611111107</v>
      </c>
    </row>
    <row r="815" spans="1:19" x14ac:dyDescent="0.35">
      <c r="A815">
        <v>813</v>
      </c>
      <c r="B815" t="s">
        <v>814</v>
      </c>
      <c r="C815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>
        <v>899.94</v>
      </c>
      <c r="O815">
        <v>24.999375000000001</v>
      </c>
      <c r="P815" t="s">
        <v>8325</v>
      </c>
      <c r="Q815" t="s">
        <v>8326</v>
      </c>
      <c r="R815" s="12">
        <f t="shared" si="24"/>
        <v>41080.751909722218</v>
      </c>
      <c r="S815" s="12">
        <f t="shared" si="25"/>
        <v>41110.751909722218</v>
      </c>
    </row>
    <row r="816" spans="1:19" x14ac:dyDescent="0.35">
      <c r="A816">
        <v>814</v>
      </c>
      <c r="B816" t="s">
        <v>815</v>
      </c>
      <c r="C816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>
        <v>273</v>
      </c>
      <c r="O816">
        <v>45.464285714285715</v>
      </c>
      <c r="P816" t="s">
        <v>8325</v>
      </c>
      <c r="Q816" t="s">
        <v>8326</v>
      </c>
      <c r="R816" s="12">
        <f t="shared" si="24"/>
        <v>40679.534733796296</v>
      </c>
      <c r="S816" s="12">
        <f t="shared" si="25"/>
        <v>40694.544444444444</v>
      </c>
    </row>
    <row r="817" spans="1:19" x14ac:dyDescent="0.35">
      <c r="A817">
        <v>815</v>
      </c>
      <c r="B817" t="s">
        <v>816</v>
      </c>
      <c r="C817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>
        <v>280</v>
      </c>
      <c r="O817">
        <v>99.534883720930239</v>
      </c>
      <c r="P817" t="s">
        <v>8325</v>
      </c>
      <c r="Q817" t="s">
        <v>8326</v>
      </c>
      <c r="R817" s="12">
        <f t="shared" si="24"/>
        <v>41914.70952546296</v>
      </c>
      <c r="S817" s="12">
        <f t="shared" si="25"/>
        <v>41944.70952546296</v>
      </c>
    </row>
    <row r="818" spans="1:19" x14ac:dyDescent="0.35">
      <c r="A818">
        <v>816</v>
      </c>
      <c r="B818" t="s">
        <v>817</v>
      </c>
      <c r="C818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>
        <v>1058.5500000000002</v>
      </c>
      <c r="O818">
        <v>39.31</v>
      </c>
      <c r="P818" t="s">
        <v>8325</v>
      </c>
      <c r="Q818" t="s">
        <v>8326</v>
      </c>
      <c r="R818" s="12">
        <f t="shared" si="24"/>
        <v>41341.662534722222</v>
      </c>
      <c r="S818" s="12">
        <f t="shared" si="25"/>
        <v>41373.0625</v>
      </c>
    </row>
    <row r="819" spans="1:19" x14ac:dyDescent="0.35">
      <c r="A819">
        <v>817</v>
      </c>
      <c r="B819" t="s">
        <v>818</v>
      </c>
      <c r="C819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>
        <v>556.65999999999985</v>
      </c>
      <c r="O819">
        <v>89.419999999999987</v>
      </c>
      <c r="P819" t="s">
        <v>8325</v>
      </c>
      <c r="Q819" t="s">
        <v>8326</v>
      </c>
      <c r="R819" s="12">
        <f t="shared" si="24"/>
        <v>40925.391331018516</v>
      </c>
      <c r="S819" s="12">
        <f t="shared" si="25"/>
        <v>40978.999305555553</v>
      </c>
    </row>
    <row r="820" spans="1:19" x14ac:dyDescent="0.35">
      <c r="A820">
        <v>818</v>
      </c>
      <c r="B820" t="s">
        <v>819</v>
      </c>
      <c r="C820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>
        <v>195</v>
      </c>
      <c r="O820">
        <v>28.684210526315791</v>
      </c>
      <c r="P820" t="s">
        <v>8325</v>
      </c>
      <c r="Q820" t="s">
        <v>8326</v>
      </c>
      <c r="R820" s="12">
        <f t="shared" si="24"/>
        <v>41120.67454861111</v>
      </c>
      <c r="S820" s="12">
        <f t="shared" si="25"/>
        <v>41128.500694444439</v>
      </c>
    </row>
    <row r="821" spans="1:19" x14ac:dyDescent="0.35">
      <c r="A821">
        <v>819</v>
      </c>
      <c r="B821" t="s">
        <v>820</v>
      </c>
      <c r="C82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>
        <v>35</v>
      </c>
      <c r="O821">
        <v>31.071428571428573</v>
      </c>
      <c r="P821" t="s">
        <v>8325</v>
      </c>
      <c r="Q821" t="s">
        <v>8326</v>
      </c>
      <c r="R821" s="12">
        <f t="shared" si="24"/>
        <v>41619.789976851847</v>
      </c>
      <c r="S821" s="12">
        <f t="shared" si="25"/>
        <v>41628.988888888889</v>
      </c>
    </row>
    <row r="822" spans="1:19" x14ac:dyDescent="0.35">
      <c r="A822">
        <v>820</v>
      </c>
      <c r="B822" t="s">
        <v>821</v>
      </c>
      <c r="C822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>
        <v>681</v>
      </c>
      <c r="O822">
        <v>70.55263157894737</v>
      </c>
      <c r="P822" t="s">
        <v>8325</v>
      </c>
      <c r="Q822" t="s">
        <v>8326</v>
      </c>
      <c r="R822" s="12">
        <f t="shared" si="24"/>
        <v>41768.633587962962</v>
      </c>
      <c r="S822" s="12">
        <f t="shared" si="25"/>
        <v>41799</v>
      </c>
    </row>
    <row r="823" spans="1:19" x14ac:dyDescent="0.35">
      <c r="A823">
        <v>821</v>
      </c>
      <c r="B823" t="s">
        <v>822</v>
      </c>
      <c r="C82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>
        <v>0</v>
      </c>
      <c r="O823">
        <v>224.12820512820514</v>
      </c>
      <c r="P823" t="s">
        <v>8325</v>
      </c>
      <c r="Q823" t="s">
        <v>8326</v>
      </c>
      <c r="R823" s="12">
        <f t="shared" si="24"/>
        <v>42093.71371527778</v>
      </c>
      <c r="S823" s="12">
        <f t="shared" si="25"/>
        <v>42127.959027777775</v>
      </c>
    </row>
    <row r="824" spans="1:19" x14ac:dyDescent="0.35">
      <c r="A824">
        <v>822</v>
      </c>
      <c r="B824" t="s">
        <v>823</v>
      </c>
      <c r="C824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>
        <v>575</v>
      </c>
      <c r="O824">
        <v>51.811594202898547</v>
      </c>
      <c r="P824" t="s">
        <v>8325</v>
      </c>
      <c r="Q824" t="s">
        <v>8326</v>
      </c>
      <c r="R824" s="12">
        <f t="shared" si="24"/>
        <v>41157.739004629628</v>
      </c>
      <c r="S824" s="12">
        <f t="shared" si="25"/>
        <v>41187.739004629628</v>
      </c>
    </row>
    <row r="825" spans="1:19" x14ac:dyDescent="0.35">
      <c r="A825">
        <v>823</v>
      </c>
      <c r="B825" t="s">
        <v>824</v>
      </c>
      <c r="C825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>
        <v>636</v>
      </c>
      <c r="O825">
        <v>43.515151515151516</v>
      </c>
      <c r="P825" t="s">
        <v>8325</v>
      </c>
      <c r="Q825" t="s">
        <v>8326</v>
      </c>
      <c r="R825" s="12">
        <f t="shared" si="24"/>
        <v>42055.764490740738</v>
      </c>
      <c r="S825" s="12">
        <f t="shared" si="25"/>
        <v>42085.722824074073</v>
      </c>
    </row>
    <row r="826" spans="1:19" x14ac:dyDescent="0.35">
      <c r="A826">
        <v>824</v>
      </c>
      <c r="B826" t="s">
        <v>825</v>
      </c>
      <c r="C826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>
        <v>550.09999999999991</v>
      </c>
      <c r="O826">
        <v>39.816666666666663</v>
      </c>
      <c r="P826" t="s">
        <v>8325</v>
      </c>
      <c r="Q826" t="s">
        <v>8326</v>
      </c>
      <c r="R826" s="12">
        <f t="shared" si="24"/>
        <v>40250.033773148149</v>
      </c>
      <c r="S826" s="12">
        <f t="shared" si="25"/>
        <v>40286.082638888889</v>
      </c>
    </row>
    <row r="827" spans="1:19" x14ac:dyDescent="0.35">
      <c r="A827">
        <v>825</v>
      </c>
      <c r="B827" t="s">
        <v>826</v>
      </c>
      <c r="C827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>
        <v>54</v>
      </c>
      <c r="O827">
        <v>126.8080808080808</v>
      </c>
      <c r="P827" t="s">
        <v>8325</v>
      </c>
      <c r="Q827" t="s">
        <v>8326</v>
      </c>
      <c r="R827" s="12">
        <f t="shared" si="24"/>
        <v>41186.098194444443</v>
      </c>
      <c r="S827" s="12">
        <f t="shared" si="25"/>
        <v>41211.098194444443</v>
      </c>
    </row>
    <row r="828" spans="1:19" x14ac:dyDescent="0.35">
      <c r="A828">
        <v>826</v>
      </c>
      <c r="B828" t="s">
        <v>827</v>
      </c>
      <c r="C828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>
        <v>80</v>
      </c>
      <c r="O828">
        <v>113.87755102040816</v>
      </c>
      <c r="P828" t="s">
        <v>8325</v>
      </c>
      <c r="Q828" t="s">
        <v>8326</v>
      </c>
      <c r="R828" s="12">
        <f t="shared" si="24"/>
        <v>40972.830208333333</v>
      </c>
      <c r="S828" s="12">
        <f t="shared" si="25"/>
        <v>40993.788541666661</v>
      </c>
    </row>
    <row r="829" spans="1:19" x14ac:dyDescent="0.35">
      <c r="A829">
        <v>827</v>
      </c>
      <c r="B829" t="s">
        <v>828</v>
      </c>
      <c r="C829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>
        <v>10</v>
      </c>
      <c r="O829">
        <v>28.181818181818183</v>
      </c>
      <c r="P829" t="s">
        <v>8325</v>
      </c>
      <c r="Q829" t="s">
        <v>8326</v>
      </c>
      <c r="R829" s="12">
        <f t="shared" si="24"/>
        <v>40927.265127314815</v>
      </c>
      <c r="S829" s="12">
        <f t="shared" si="25"/>
        <v>40953.617361111108</v>
      </c>
    </row>
    <row r="830" spans="1:19" x14ac:dyDescent="0.35">
      <c r="A830">
        <v>828</v>
      </c>
      <c r="B830" t="s">
        <v>829</v>
      </c>
      <c r="C830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>
        <v>91</v>
      </c>
      <c r="O830">
        <v>36.60526315789474</v>
      </c>
      <c r="P830" t="s">
        <v>8325</v>
      </c>
      <c r="Q830" t="s">
        <v>8326</v>
      </c>
      <c r="R830" s="12">
        <f t="shared" si="24"/>
        <v>41072.842384259253</v>
      </c>
      <c r="S830" s="12">
        <f t="shared" si="25"/>
        <v>41085.474999999999</v>
      </c>
    </row>
    <row r="831" spans="1:19" x14ac:dyDescent="0.35">
      <c r="A831">
        <v>829</v>
      </c>
      <c r="B831" t="s">
        <v>830</v>
      </c>
      <c r="C83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>
        <v>20</v>
      </c>
      <c r="O831">
        <v>32.5</v>
      </c>
      <c r="P831" t="s">
        <v>8325</v>
      </c>
      <c r="Q831" t="s">
        <v>8326</v>
      </c>
      <c r="R831" s="12">
        <f t="shared" si="24"/>
        <v>42504.593055555553</v>
      </c>
      <c r="S831" s="12">
        <f t="shared" si="25"/>
        <v>42564.593055555553</v>
      </c>
    </row>
    <row r="832" spans="1:19" x14ac:dyDescent="0.35">
      <c r="A832">
        <v>830</v>
      </c>
      <c r="B832" t="s">
        <v>831</v>
      </c>
      <c r="C832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>
        <v>141</v>
      </c>
      <c r="O832">
        <v>60.65625</v>
      </c>
      <c r="P832" t="s">
        <v>8325</v>
      </c>
      <c r="Q832" t="s">
        <v>8326</v>
      </c>
      <c r="R832" s="12">
        <f t="shared" si="24"/>
        <v>41325.317418981482</v>
      </c>
      <c r="S832" s="12">
        <f t="shared" si="25"/>
        <v>41355.27575231481</v>
      </c>
    </row>
    <row r="833" spans="1:19" x14ac:dyDescent="0.35">
      <c r="A833">
        <v>831</v>
      </c>
      <c r="B833" t="s">
        <v>832</v>
      </c>
      <c r="C83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>
        <v>2000</v>
      </c>
      <c r="O833">
        <v>175</v>
      </c>
      <c r="P833" t="s">
        <v>8325</v>
      </c>
      <c r="Q833" t="s">
        <v>8326</v>
      </c>
      <c r="R833" s="12">
        <f t="shared" si="24"/>
        <v>40996.438587962963</v>
      </c>
      <c r="S833" s="12">
        <f t="shared" si="25"/>
        <v>41026.438587962963</v>
      </c>
    </row>
    <row r="834" spans="1:19" x14ac:dyDescent="0.35">
      <c r="A834">
        <v>832</v>
      </c>
      <c r="B834" t="s">
        <v>833</v>
      </c>
      <c r="C834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>
        <v>91.059999999999491</v>
      </c>
      <c r="O834">
        <v>97.993896103896105</v>
      </c>
      <c r="P834" t="s">
        <v>8325</v>
      </c>
      <c r="Q834" t="s">
        <v>8326</v>
      </c>
      <c r="R834" s="12">
        <f t="shared" si="24"/>
        <v>40869.466840277775</v>
      </c>
      <c r="S834" s="12">
        <f t="shared" si="25"/>
        <v>40929.134027777771</v>
      </c>
    </row>
    <row r="835" spans="1:19" x14ac:dyDescent="0.35">
      <c r="A835">
        <v>833</v>
      </c>
      <c r="B835" t="s">
        <v>834</v>
      </c>
      <c r="C835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>
        <v>100</v>
      </c>
      <c r="O835">
        <v>148.78048780487805</v>
      </c>
      <c r="P835" t="s">
        <v>8325</v>
      </c>
      <c r="Q835" t="s">
        <v>8326</v>
      </c>
      <c r="R835" s="12">
        <f t="shared" ref="R835:R898" si="26">(J835/86400)+25569+(-5/24)</f>
        <v>41718.669849537036</v>
      </c>
      <c r="S835" s="12">
        <f t="shared" ref="S835:S898" si="27">(I835/86400)+25569+(-5/24)</f>
        <v>41748.669849537036</v>
      </c>
    </row>
    <row r="836" spans="1:19" x14ac:dyDescent="0.35">
      <c r="A836">
        <v>834</v>
      </c>
      <c r="B836" t="s">
        <v>835</v>
      </c>
      <c r="C836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>
        <v>1706</v>
      </c>
      <c r="O836">
        <v>96.08</v>
      </c>
      <c r="P836" t="s">
        <v>8325</v>
      </c>
      <c r="Q836" t="s">
        <v>8326</v>
      </c>
      <c r="R836" s="12">
        <f t="shared" si="26"/>
        <v>41422.614490740736</v>
      </c>
      <c r="S836" s="12">
        <f t="shared" si="27"/>
        <v>41455.957638888889</v>
      </c>
    </row>
    <row r="837" spans="1:19" x14ac:dyDescent="0.35">
      <c r="A837">
        <v>835</v>
      </c>
      <c r="B837" t="s">
        <v>836</v>
      </c>
      <c r="C837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>
        <v>345</v>
      </c>
      <c r="O837">
        <v>58.625</v>
      </c>
      <c r="P837" t="s">
        <v>8325</v>
      </c>
      <c r="Q837" t="s">
        <v>8326</v>
      </c>
      <c r="R837" s="12">
        <f t="shared" si="26"/>
        <v>41005.249513888884</v>
      </c>
      <c r="S837" s="12">
        <f t="shared" si="27"/>
        <v>41047.916666666664</v>
      </c>
    </row>
    <row r="838" spans="1:19" x14ac:dyDescent="0.35">
      <c r="A838">
        <v>836</v>
      </c>
      <c r="B838" t="s">
        <v>837</v>
      </c>
      <c r="C838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>
        <v>46.520000000000437</v>
      </c>
      <c r="O838">
        <v>109.70695652173914</v>
      </c>
      <c r="P838" t="s">
        <v>8325</v>
      </c>
      <c r="Q838" t="s">
        <v>8326</v>
      </c>
      <c r="R838" s="12">
        <f t="shared" si="26"/>
        <v>41523.848587962959</v>
      </c>
      <c r="S838" s="12">
        <f t="shared" si="27"/>
        <v>41553.848587962959</v>
      </c>
    </row>
    <row r="839" spans="1:19" x14ac:dyDescent="0.35">
      <c r="A839">
        <v>837</v>
      </c>
      <c r="B839" t="s">
        <v>838</v>
      </c>
      <c r="C839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>
        <v>545</v>
      </c>
      <c r="O839">
        <v>49.112903225806448</v>
      </c>
      <c r="P839" t="s">
        <v>8325</v>
      </c>
      <c r="Q839" t="s">
        <v>8326</v>
      </c>
      <c r="R839" s="12">
        <f t="shared" si="26"/>
        <v>41730.79006944444</v>
      </c>
      <c r="S839" s="12">
        <f t="shared" si="27"/>
        <v>41760.79006944444</v>
      </c>
    </row>
    <row r="840" spans="1:19" x14ac:dyDescent="0.35">
      <c r="A840">
        <v>838</v>
      </c>
      <c r="B840" t="s">
        <v>839</v>
      </c>
      <c r="C840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>
        <v>908</v>
      </c>
      <c r="O840">
        <v>47.672131147540981</v>
      </c>
      <c r="P840" t="s">
        <v>8325</v>
      </c>
      <c r="Q840" t="s">
        <v>8326</v>
      </c>
      <c r="R840" s="12">
        <f t="shared" si="26"/>
        <v>40895.689641203702</v>
      </c>
      <c r="S840" s="12">
        <f t="shared" si="27"/>
        <v>40925.689641203702</v>
      </c>
    </row>
    <row r="841" spans="1:19" x14ac:dyDescent="0.35">
      <c r="A841">
        <v>839</v>
      </c>
      <c r="B841" t="s">
        <v>840</v>
      </c>
      <c r="C84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>
        <v>830.82999999999993</v>
      </c>
      <c r="O841">
        <v>60.737812499999997</v>
      </c>
      <c r="P841" t="s">
        <v>8325</v>
      </c>
      <c r="Q841" t="s">
        <v>8326</v>
      </c>
      <c r="R841" s="12">
        <f t="shared" si="26"/>
        <v>41144.555046296293</v>
      </c>
      <c r="S841" s="12">
        <f t="shared" si="27"/>
        <v>41174.555046296293</v>
      </c>
    </row>
    <row r="842" spans="1:19" x14ac:dyDescent="0.35">
      <c r="A842">
        <v>840</v>
      </c>
      <c r="B842" t="s">
        <v>841</v>
      </c>
      <c r="C842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>
        <v>2041.6599999999999</v>
      </c>
      <c r="O842">
        <v>63.37715789473684</v>
      </c>
      <c r="P842" t="s">
        <v>8325</v>
      </c>
      <c r="Q842" t="s">
        <v>8327</v>
      </c>
      <c r="R842" s="12">
        <f t="shared" si="26"/>
        <v>42607.018368055556</v>
      </c>
      <c r="S842" s="12">
        <f t="shared" si="27"/>
        <v>42637.018368055556</v>
      </c>
    </row>
    <row r="843" spans="1:19" x14ac:dyDescent="0.35">
      <c r="A843">
        <v>841</v>
      </c>
      <c r="B843" t="s">
        <v>842</v>
      </c>
      <c r="C84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>
        <v>66</v>
      </c>
      <c r="O843">
        <v>53.893617021276597</v>
      </c>
      <c r="P843" t="s">
        <v>8325</v>
      </c>
      <c r="Q843" t="s">
        <v>8327</v>
      </c>
      <c r="R843" s="12">
        <f t="shared" si="26"/>
        <v>41923.630358796298</v>
      </c>
      <c r="S843" s="12">
        <f t="shared" si="27"/>
        <v>41953.672025462962</v>
      </c>
    </row>
    <row r="844" spans="1:19" x14ac:dyDescent="0.35">
      <c r="A844">
        <v>842</v>
      </c>
      <c r="B844" t="s">
        <v>843</v>
      </c>
      <c r="C844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>
        <v>108</v>
      </c>
      <c r="O844">
        <v>66.871794871794876</v>
      </c>
      <c r="P844" t="s">
        <v>8325</v>
      </c>
      <c r="Q844" t="s">
        <v>8327</v>
      </c>
      <c r="R844" s="12">
        <f t="shared" si="26"/>
        <v>41526.384062499994</v>
      </c>
      <c r="S844" s="12">
        <f t="shared" si="27"/>
        <v>41560.957638888889</v>
      </c>
    </row>
    <row r="845" spans="1:19" x14ac:dyDescent="0.35">
      <c r="A845">
        <v>843</v>
      </c>
      <c r="B845" t="s">
        <v>844</v>
      </c>
      <c r="C845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>
        <v>5014</v>
      </c>
      <c r="O845">
        <v>63.102362204724407</v>
      </c>
      <c r="P845" t="s">
        <v>8325</v>
      </c>
      <c r="Q845" t="s">
        <v>8327</v>
      </c>
      <c r="R845" s="12">
        <f t="shared" si="26"/>
        <v>42695.049537037034</v>
      </c>
      <c r="S845" s="12">
        <f t="shared" si="27"/>
        <v>42712.124999999993</v>
      </c>
    </row>
    <row r="846" spans="1:19" x14ac:dyDescent="0.35">
      <c r="A846">
        <v>844</v>
      </c>
      <c r="B846" t="s">
        <v>845</v>
      </c>
      <c r="C846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>
        <v>2824</v>
      </c>
      <c r="O846">
        <v>36.628930817610062</v>
      </c>
      <c r="P846" t="s">
        <v>8325</v>
      </c>
      <c r="Q846" t="s">
        <v>8327</v>
      </c>
      <c r="R846" s="12">
        <f t="shared" si="26"/>
        <v>41905.476296296292</v>
      </c>
      <c r="S846" s="12">
        <f t="shared" si="27"/>
        <v>41943.999305555553</v>
      </c>
    </row>
    <row r="847" spans="1:19" x14ac:dyDescent="0.35">
      <c r="A847">
        <v>845</v>
      </c>
      <c r="B847" t="s">
        <v>846</v>
      </c>
      <c r="C847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>
        <v>1019.0100000000002</v>
      </c>
      <c r="O847">
        <v>34.005706214689269</v>
      </c>
      <c r="P847" t="s">
        <v>8325</v>
      </c>
      <c r="Q847" t="s">
        <v>8327</v>
      </c>
      <c r="R847" s="12">
        <f t="shared" si="26"/>
        <v>42577.997638888883</v>
      </c>
      <c r="S847" s="12">
        <f t="shared" si="27"/>
        <v>42617.957638888889</v>
      </c>
    </row>
    <row r="848" spans="1:19" x14ac:dyDescent="0.35">
      <c r="A848">
        <v>846</v>
      </c>
      <c r="B848" t="s">
        <v>847</v>
      </c>
      <c r="C848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>
        <v>242.01</v>
      </c>
      <c r="O848">
        <v>28.553404255319148</v>
      </c>
      <c r="P848" t="s">
        <v>8325</v>
      </c>
      <c r="Q848" t="s">
        <v>8327</v>
      </c>
      <c r="R848" s="12">
        <f t="shared" si="26"/>
        <v>41694.183506944442</v>
      </c>
      <c r="S848" s="12">
        <f t="shared" si="27"/>
        <v>41708.375</v>
      </c>
    </row>
    <row r="849" spans="1:19" x14ac:dyDescent="0.35">
      <c r="A849">
        <v>847</v>
      </c>
      <c r="B849" t="s">
        <v>848</v>
      </c>
      <c r="C849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>
        <v>0</v>
      </c>
      <c r="O849">
        <v>10</v>
      </c>
      <c r="P849" t="s">
        <v>8325</v>
      </c>
      <c r="Q849" t="s">
        <v>8327</v>
      </c>
      <c r="R849" s="12">
        <f t="shared" si="26"/>
        <v>42165.59</v>
      </c>
      <c r="S849" s="12">
        <f t="shared" si="27"/>
        <v>42195.59</v>
      </c>
    </row>
    <row r="850" spans="1:19" x14ac:dyDescent="0.35">
      <c r="A850">
        <v>848</v>
      </c>
      <c r="B850" t="s">
        <v>849</v>
      </c>
      <c r="C850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>
        <v>0</v>
      </c>
      <c r="O850">
        <v>18.75</v>
      </c>
      <c r="P850" t="s">
        <v>8325</v>
      </c>
      <c r="Q850" t="s">
        <v>8327</v>
      </c>
      <c r="R850" s="12">
        <f t="shared" si="26"/>
        <v>42078.583715277775</v>
      </c>
      <c r="S850" s="12">
        <f t="shared" si="27"/>
        <v>42108.583715277775</v>
      </c>
    </row>
    <row r="851" spans="1:19" x14ac:dyDescent="0.35">
      <c r="A851">
        <v>849</v>
      </c>
      <c r="B851" t="s">
        <v>850</v>
      </c>
      <c r="C85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>
        <v>796</v>
      </c>
      <c r="O851">
        <v>41.704347826086959</v>
      </c>
      <c r="P851" t="s">
        <v>8325</v>
      </c>
      <c r="Q851" t="s">
        <v>8327</v>
      </c>
      <c r="R851" s="12">
        <f t="shared" si="26"/>
        <v>42050.94055555555</v>
      </c>
      <c r="S851" s="12">
        <f t="shared" si="27"/>
        <v>42078.898888888885</v>
      </c>
    </row>
    <row r="852" spans="1:19" x14ac:dyDescent="0.35">
      <c r="A852">
        <v>850</v>
      </c>
      <c r="B852" t="s">
        <v>851</v>
      </c>
      <c r="C852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>
        <v>2207</v>
      </c>
      <c r="O852">
        <v>46.669172932330824</v>
      </c>
      <c r="P852" t="s">
        <v>8325</v>
      </c>
      <c r="Q852" t="s">
        <v>8327</v>
      </c>
      <c r="R852" s="12">
        <f t="shared" si="26"/>
        <v>42452.619409722225</v>
      </c>
      <c r="S852" s="12">
        <f t="shared" si="27"/>
        <v>42484.999305555553</v>
      </c>
    </row>
    <row r="853" spans="1:19" x14ac:dyDescent="0.35">
      <c r="A853">
        <v>851</v>
      </c>
      <c r="B853" t="s">
        <v>852</v>
      </c>
      <c r="C85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>
        <v>609</v>
      </c>
      <c r="O853">
        <v>37.271428571428572</v>
      </c>
      <c r="P853" t="s">
        <v>8325</v>
      </c>
      <c r="Q853" t="s">
        <v>8327</v>
      </c>
      <c r="R853" s="12">
        <f t="shared" si="26"/>
        <v>42522.671909722216</v>
      </c>
      <c r="S853" s="12">
        <f t="shared" si="27"/>
        <v>42582.614583333336</v>
      </c>
    </row>
    <row r="854" spans="1:19" x14ac:dyDescent="0.35">
      <c r="A854">
        <v>852</v>
      </c>
      <c r="B854" t="s">
        <v>853</v>
      </c>
      <c r="C854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>
        <v>174</v>
      </c>
      <c r="O854">
        <v>59.258064516129032</v>
      </c>
      <c r="P854" t="s">
        <v>8325</v>
      </c>
      <c r="Q854" t="s">
        <v>8327</v>
      </c>
      <c r="R854" s="12">
        <f t="shared" si="26"/>
        <v>42656.59716435185</v>
      </c>
      <c r="S854" s="12">
        <f t="shared" si="27"/>
        <v>42667.666666666664</v>
      </c>
    </row>
    <row r="855" spans="1:19" x14ac:dyDescent="0.35">
      <c r="A855">
        <v>853</v>
      </c>
      <c r="B855" t="s">
        <v>854</v>
      </c>
      <c r="C855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>
        <v>0</v>
      </c>
      <c r="O855">
        <v>30</v>
      </c>
      <c r="P855" t="s">
        <v>8325</v>
      </c>
      <c r="Q855" t="s">
        <v>8327</v>
      </c>
      <c r="R855" s="12">
        <f t="shared" si="26"/>
        <v>42021.62394675926</v>
      </c>
      <c r="S855" s="12">
        <f t="shared" si="27"/>
        <v>42051.62394675926</v>
      </c>
    </row>
    <row r="856" spans="1:19" x14ac:dyDescent="0.35">
      <c r="A856">
        <v>854</v>
      </c>
      <c r="B856" t="s">
        <v>855</v>
      </c>
      <c r="C856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>
        <v>5065.3000000000029</v>
      </c>
      <c r="O856">
        <v>65.8623246492986</v>
      </c>
      <c r="P856" t="s">
        <v>8325</v>
      </c>
      <c r="Q856" t="s">
        <v>8327</v>
      </c>
      <c r="R856" s="12">
        <f t="shared" si="26"/>
        <v>42702.004004629627</v>
      </c>
      <c r="S856" s="12">
        <f t="shared" si="27"/>
        <v>42732.004004629627</v>
      </c>
    </row>
    <row r="857" spans="1:19" x14ac:dyDescent="0.35">
      <c r="A857">
        <v>855</v>
      </c>
      <c r="B857" t="s">
        <v>856</v>
      </c>
      <c r="C857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>
        <v>50</v>
      </c>
      <c r="O857">
        <v>31.914893617021278</v>
      </c>
      <c r="P857" t="s">
        <v>8325</v>
      </c>
      <c r="Q857" t="s">
        <v>8327</v>
      </c>
      <c r="R857" s="12">
        <f t="shared" si="26"/>
        <v>42544.916863425919</v>
      </c>
      <c r="S857" s="12">
        <f t="shared" si="27"/>
        <v>42574.916863425919</v>
      </c>
    </row>
    <row r="858" spans="1:19" x14ac:dyDescent="0.35">
      <c r="A858">
        <v>856</v>
      </c>
      <c r="B858" t="s">
        <v>857</v>
      </c>
      <c r="C858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>
        <v>295</v>
      </c>
      <c r="O858">
        <v>19.464285714285715</v>
      </c>
      <c r="P858" t="s">
        <v>8325</v>
      </c>
      <c r="Q858" t="s">
        <v>8327</v>
      </c>
      <c r="R858" s="12">
        <f t="shared" si="26"/>
        <v>42609.103657407402</v>
      </c>
      <c r="S858" s="12">
        <f t="shared" si="27"/>
        <v>42668.583333333336</v>
      </c>
    </row>
    <row r="859" spans="1:19" x14ac:dyDescent="0.35">
      <c r="A859">
        <v>857</v>
      </c>
      <c r="B859" t="s">
        <v>858</v>
      </c>
      <c r="C859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>
        <v>0</v>
      </c>
      <c r="O859">
        <v>50</v>
      </c>
      <c r="P859" t="s">
        <v>8325</v>
      </c>
      <c r="Q859" t="s">
        <v>8327</v>
      </c>
      <c r="R859" s="12">
        <f t="shared" si="26"/>
        <v>42291.373043981475</v>
      </c>
      <c r="S859" s="12">
        <f t="shared" si="27"/>
        <v>42333.414710648147</v>
      </c>
    </row>
    <row r="860" spans="1:19" x14ac:dyDescent="0.35">
      <c r="A860">
        <v>858</v>
      </c>
      <c r="B860" t="s">
        <v>859</v>
      </c>
      <c r="C860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>
        <v>528.06999999999994</v>
      </c>
      <c r="O860">
        <v>22.737763157894737</v>
      </c>
      <c r="P860" t="s">
        <v>8325</v>
      </c>
      <c r="Q860" t="s">
        <v>8327</v>
      </c>
      <c r="R860" s="12">
        <f t="shared" si="26"/>
        <v>42079.537245370368</v>
      </c>
      <c r="S860" s="12">
        <f t="shared" si="27"/>
        <v>42109.749305555553</v>
      </c>
    </row>
    <row r="861" spans="1:19" x14ac:dyDescent="0.35">
      <c r="A861">
        <v>859</v>
      </c>
      <c r="B861" t="s">
        <v>860</v>
      </c>
      <c r="C86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>
        <v>187</v>
      </c>
      <c r="O861">
        <v>42.724489795918366</v>
      </c>
      <c r="P861" t="s">
        <v>8325</v>
      </c>
      <c r="Q861" t="s">
        <v>8327</v>
      </c>
      <c r="R861" s="12">
        <f t="shared" si="26"/>
        <v>42128.611898148149</v>
      </c>
      <c r="S861" s="12">
        <f t="shared" si="27"/>
        <v>42158.791666666664</v>
      </c>
    </row>
    <row r="862" spans="1:19" x14ac:dyDescent="0.35">
      <c r="A862">
        <v>860</v>
      </c>
      <c r="B862" t="s">
        <v>861</v>
      </c>
      <c r="C862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>
        <v>-11460</v>
      </c>
      <c r="O862">
        <v>52.916666666666664</v>
      </c>
      <c r="P862" t="s">
        <v>8325</v>
      </c>
      <c r="Q862" t="s">
        <v>8328</v>
      </c>
      <c r="R862" s="12">
        <f t="shared" si="26"/>
        <v>41570.274456018517</v>
      </c>
      <c r="S862" s="12">
        <f t="shared" si="27"/>
        <v>41600.316122685181</v>
      </c>
    </row>
    <row r="863" spans="1:19" x14ac:dyDescent="0.35">
      <c r="A863">
        <v>861</v>
      </c>
      <c r="B863" t="s">
        <v>862</v>
      </c>
      <c r="C86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>
        <v>-4399</v>
      </c>
      <c r="O863">
        <v>50.5</v>
      </c>
      <c r="P863" t="s">
        <v>8325</v>
      </c>
      <c r="Q863" t="s">
        <v>8328</v>
      </c>
      <c r="R863" s="12">
        <f t="shared" si="26"/>
        <v>42599.756990740738</v>
      </c>
      <c r="S863" s="12">
        <f t="shared" si="27"/>
        <v>42629.756990740738</v>
      </c>
    </row>
    <row r="864" spans="1:19" x14ac:dyDescent="0.35">
      <c r="A864">
        <v>862</v>
      </c>
      <c r="B864" t="s">
        <v>863</v>
      </c>
      <c r="C864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>
        <v>-49830</v>
      </c>
      <c r="O864">
        <v>42.5</v>
      </c>
      <c r="P864" t="s">
        <v>8325</v>
      </c>
      <c r="Q864" t="s">
        <v>8328</v>
      </c>
      <c r="R864" s="12">
        <f t="shared" si="26"/>
        <v>41559.346620370365</v>
      </c>
      <c r="S864" s="12">
        <f t="shared" si="27"/>
        <v>41589.388287037036</v>
      </c>
    </row>
    <row r="865" spans="1:19" x14ac:dyDescent="0.35">
      <c r="A865">
        <v>863</v>
      </c>
      <c r="B865" t="s">
        <v>864</v>
      </c>
      <c r="C865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>
        <v>-1910</v>
      </c>
      <c r="O865">
        <v>18</v>
      </c>
      <c r="P865" t="s">
        <v>8325</v>
      </c>
      <c r="Q865" t="s">
        <v>8328</v>
      </c>
      <c r="R865" s="12">
        <f t="shared" si="26"/>
        <v>40920.909328703703</v>
      </c>
      <c r="S865" s="12">
        <f t="shared" si="27"/>
        <v>40950.909328703703</v>
      </c>
    </row>
    <row r="866" spans="1:19" x14ac:dyDescent="0.35">
      <c r="A866">
        <v>864</v>
      </c>
      <c r="B866" t="s">
        <v>865</v>
      </c>
      <c r="C866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>
        <v>-3800</v>
      </c>
      <c r="O866">
        <v>34.177215189873415</v>
      </c>
      <c r="P866" t="s">
        <v>8325</v>
      </c>
      <c r="Q866" t="s">
        <v>8328</v>
      </c>
      <c r="R866" s="12">
        <f t="shared" si="26"/>
        <v>41540.898587962962</v>
      </c>
      <c r="S866" s="12">
        <f t="shared" si="27"/>
        <v>41563.207638888889</v>
      </c>
    </row>
    <row r="867" spans="1:19" x14ac:dyDescent="0.35">
      <c r="A867">
        <v>865</v>
      </c>
      <c r="B867" t="s">
        <v>866</v>
      </c>
      <c r="C867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>
        <v>-2155</v>
      </c>
      <c r="O867">
        <v>22.5</v>
      </c>
      <c r="P867" t="s">
        <v>8325</v>
      </c>
      <c r="Q867" t="s">
        <v>8328</v>
      </c>
      <c r="R867" s="12">
        <f t="shared" si="26"/>
        <v>41230.564780092587</v>
      </c>
      <c r="S867" s="12">
        <f t="shared" si="27"/>
        <v>41290.564780092587</v>
      </c>
    </row>
    <row r="868" spans="1:19" x14ac:dyDescent="0.35">
      <c r="A868">
        <v>866</v>
      </c>
      <c r="B868" t="s">
        <v>867</v>
      </c>
      <c r="C868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>
        <v>-2860</v>
      </c>
      <c r="O868">
        <v>58.18181818181818</v>
      </c>
      <c r="P868" t="s">
        <v>8325</v>
      </c>
      <c r="Q868" t="s">
        <v>8328</v>
      </c>
      <c r="R868" s="12">
        <f t="shared" si="26"/>
        <v>42025.429606481477</v>
      </c>
      <c r="S868" s="12">
        <f t="shared" si="27"/>
        <v>42063.423611111109</v>
      </c>
    </row>
    <row r="869" spans="1:19" x14ac:dyDescent="0.35">
      <c r="A869">
        <v>867</v>
      </c>
      <c r="B869" t="s">
        <v>868</v>
      </c>
      <c r="C869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>
        <v>-3799</v>
      </c>
      <c r="O869">
        <v>109.18181818181819</v>
      </c>
      <c r="P869" t="s">
        <v>8325</v>
      </c>
      <c r="Q869" t="s">
        <v>8328</v>
      </c>
      <c r="R869" s="12">
        <f t="shared" si="26"/>
        <v>40087.897060185183</v>
      </c>
      <c r="S869" s="12">
        <f t="shared" si="27"/>
        <v>40147.999305555553</v>
      </c>
    </row>
    <row r="870" spans="1:19" x14ac:dyDescent="0.35">
      <c r="A870">
        <v>868</v>
      </c>
      <c r="B870" t="s">
        <v>869</v>
      </c>
      <c r="C870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>
        <v>-44950</v>
      </c>
      <c r="O870">
        <v>50</v>
      </c>
      <c r="P870" t="s">
        <v>8325</v>
      </c>
      <c r="Q870" t="s">
        <v>8328</v>
      </c>
      <c r="R870" s="12">
        <f t="shared" si="26"/>
        <v>41615.819421296292</v>
      </c>
      <c r="S870" s="12">
        <f t="shared" si="27"/>
        <v>41645.819421296292</v>
      </c>
    </row>
    <row r="871" spans="1:19" x14ac:dyDescent="0.35">
      <c r="A871">
        <v>869</v>
      </c>
      <c r="B871" t="s">
        <v>870</v>
      </c>
      <c r="C87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>
        <v>-7760</v>
      </c>
      <c r="O871">
        <v>346.66666666666669</v>
      </c>
      <c r="P871" t="s">
        <v>8325</v>
      </c>
      <c r="Q871" t="s">
        <v>8328</v>
      </c>
      <c r="R871" s="12">
        <f t="shared" si="26"/>
        <v>41342.637233796289</v>
      </c>
      <c r="S871" s="12">
        <f t="shared" si="27"/>
        <v>41372.595567129625</v>
      </c>
    </row>
    <row r="872" spans="1:19" x14ac:dyDescent="0.35">
      <c r="A872">
        <v>870</v>
      </c>
      <c r="B872" t="s">
        <v>871</v>
      </c>
      <c r="C872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>
        <v>-19938</v>
      </c>
      <c r="O872">
        <v>12.4</v>
      </c>
      <c r="P872" t="s">
        <v>8325</v>
      </c>
      <c r="Q872" t="s">
        <v>8328</v>
      </c>
      <c r="R872" s="12">
        <f t="shared" si="26"/>
        <v>41487.813923611109</v>
      </c>
      <c r="S872" s="12">
        <f t="shared" si="27"/>
        <v>41517.813923611109</v>
      </c>
    </row>
    <row r="873" spans="1:19" x14ac:dyDescent="0.35">
      <c r="A873">
        <v>871</v>
      </c>
      <c r="B873" t="s">
        <v>872</v>
      </c>
      <c r="C87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>
        <v>-5675</v>
      </c>
      <c r="O873">
        <v>27.083333333333332</v>
      </c>
      <c r="P873" t="s">
        <v>8325</v>
      </c>
      <c r="Q873" t="s">
        <v>8328</v>
      </c>
      <c r="R873" s="12">
        <f t="shared" si="26"/>
        <v>41577.352951388886</v>
      </c>
      <c r="S873" s="12">
        <f t="shared" si="27"/>
        <v>41607.394618055558</v>
      </c>
    </row>
    <row r="874" spans="1:19" x14ac:dyDescent="0.35">
      <c r="A874">
        <v>872</v>
      </c>
      <c r="B874" t="s">
        <v>873</v>
      </c>
      <c r="C874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>
        <v>-7935</v>
      </c>
      <c r="O874">
        <v>32.5</v>
      </c>
      <c r="P874" t="s">
        <v>8325</v>
      </c>
      <c r="Q874" t="s">
        <v>8328</v>
      </c>
      <c r="R874" s="12">
        <f t="shared" si="26"/>
        <v>40567.617210648146</v>
      </c>
      <c r="S874" s="12">
        <f t="shared" si="27"/>
        <v>40612.617210648146</v>
      </c>
    </row>
    <row r="875" spans="1:19" x14ac:dyDescent="0.35">
      <c r="A875">
        <v>873</v>
      </c>
      <c r="B875" t="s">
        <v>874</v>
      </c>
      <c r="C875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>
        <v>-3455</v>
      </c>
      <c r="O875">
        <v>9</v>
      </c>
      <c r="P875" t="s">
        <v>8325</v>
      </c>
      <c r="Q875" t="s">
        <v>8328</v>
      </c>
      <c r="R875" s="12">
        <f t="shared" si="26"/>
        <v>41183.958796296291</v>
      </c>
      <c r="S875" s="12">
        <f t="shared" si="27"/>
        <v>41224.000462962962</v>
      </c>
    </row>
    <row r="876" spans="1:19" x14ac:dyDescent="0.35">
      <c r="A876">
        <v>874</v>
      </c>
      <c r="B876" t="s">
        <v>875</v>
      </c>
      <c r="C876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>
        <v>-2270</v>
      </c>
      <c r="O876">
        <v>34.761904761904759</v>
      </c>
      <c r="P876" t="s">
        <v>8325</v>
      </c>
      <c r="Q876" t="s">
        <v>8328</v>
      </c>
      <c r="R876" s="12">
        <f t="shared" si="26"/>
        <v>41368.375393518516</v>
      </c>
      <c r="S876" s="12">
        <f t="shared" si="27"/>
        <v>41398.375393518516</v>
      </c>
    </row>
    <row r="877" spans="1:19" x14ac:dyDescent="0.35">
      <c r="A877">
        <v>875</v>
      </c>
      <c r="B877" t="s">
        <v>876</v>
      </c>
      <c r="C877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>
        <v>-5000</v>
      </c>
      <c r="O877" t="e">
        <v>#DIV/0!</v>
      </c>
      <c r="P877" t="s">
        <v>8325</v>
      </c>
      <c r="Q877" t="s">
        <v>8328</v>
      </c>
      <c r="R877" s="12">
        <f t="shared" si="26"/>
        <v>42248.515405092585</v>
      </c>
      <c r="S877" s="12">
        <f t="shared" si="27"/>
        <v>42268.515405092585</v>
      </c>
    </row>
    <row r="878" spans="1:19" x14ac:dyDescent="0.35">
      <c r="A878">
        <v>876</v>
      </c>
      <c r="B878" t="s">
        <v>877</v>
      </c>
      <c r="C878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>
        <v>-1866</v>
      </c>
      <c r="O878">
        <v>28.577777777777779</v>
      </c>
      <c r="P878" t="s">
        <v>8325</v>
      </c>
      <c r="Q878" t="s">
        <v>8328</v>
      </c>
      <c r="R878" s="12">
        <f t="shared" si="26"/>
        <v>41276.288506944438</v>
      </c>
      <c r="S878" s="12">
        <f t="shared" si="27"/>
        <v>41309.288506944438</v>
      </c>
    </row>
    <row r="879" spans="1:19" x14ac:dyDescent="0.35">
      <c r="A879">
        <v>877</v>
      </c>
      <c r="B879" t="s">
        <v>878</v>
      </c>
      <c r="C879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>
        <v>-649</v>
      </c>
      <c r="O879">
        <v>46.586206896551722</v>
      </c>
      <c r="P879" t="s">
        <v>8325</v>
      </c>
      <c r="Q879" t="s">
        <v>8328</v>
      </c>
      <c r="R879" s="12">
        <f t="shared" si="26"/>
        <v>41597.580555555549</v>
      </c>
      <c r="S879" s="12">
        <f t="shared" si="27"/>
        <v>41627.580555555549</v>
      </c>
    </row>
    <row r="880" spans="1:19" x14ac:dyDescent="0.35">
      <c r="A880">
        <v>878</v>
      </c>
      <c r="B880" t="s">
        <v>879</v>
      </c>
      <c r="C880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>
        <v>-4935</v>
      </c>
      <c r="O880">
        <v>32.5</v>
      </c>
      <c r="P880" t="s">
        <v>8325</v>
      </c>
      <c r="Q880" t="s">
        <v>8328</v>
      </c>
      <c r="R880" s="12">
        <f t="shared" si="26"/>
        <v>40505.024583333332</v>
      </c>
      <c r="S880" s="12">
        <f t="shared" si="27"/>
        <v>40535.024583333332</v>
      </c>
    </row>
    <row r="881" spans="1:19" x14ac:dyDescent="0.35">
      <c r="A881">
        <v>879</v>
      </c>
      <c r="B881" t="s">
        <v>880</v>
      </c>
      <c r="C88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>
        <v>-1456</v>
      </c>
      <c r="O881">
        <v>21.466666666666665</v>
      </c>
      <c r="P881" t="s">
        <v>8325</v>
      </c>
      <c r="Q881" t="s">
        <v>8328</v>
      </c>
      <c r="R881" s="12">
        <f t="shared" si="26"/>
        <v>41037.621585648143</v>
      </c>
      <c r="S881" s="12">
        <f t="shared" si="27"/>
        <v>41058.621585648143</v>
      </c>
    </row>
    <row r="882" spans="1:19" x14ac:dyDescent="0.35">
      <c r="A882">
        <v>880</v>
      </c>
      <c r="B882" t="s">
        <v>881</v>
      </c>
      <c r="C882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>
        <v>-3667</v>
      </c>
      <c r="O882">
        <v>14.125</v>
      </c>
      <c r="P882" t="s">
        <v>8325</v>
      </c>
      <c r="Q882" t="s">
        <v>8329</v>
      </c>
      <c r="R882" s="12">
        <f t="shared" si="26"/>
        <v>41179.112708333334</v>
      </c>
      <c r="S882" s="12">
        <f t="shared" si="27"/>
        <v>41212.112708333334</v>
      </c>
    </row>
    <row r="883" spans="1:19" x14ac:dyDescent="0.35">
      <c r="A883">
        <v>881</v>
      </c>
      <c r="B883" t="s">
        <v>882</v>
      </c>
      <c r="C88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>
        <v>-3720</v>
      </c>
      <c r="O883">
        <v>30</v>
      </c>
      <c r="P883" t="s">
        <v>8325</v>
      </c>
      <c r="Q883" t="s">
        <v>8329</v>
      </c>
      <c r="R883" s="12">
        <f t="shared" si="26"/>
        <v>40877.042662037034</v>
      </c>
      <c r="S883" s="12">
        <f t="shared" si="27"/>
        <v>40922.042662037034</v>
      </c>
    </row>
    <row r="884" spans="1:19" x14ac:dyDescent="0.35">
      <c r="A884">
        <v>882</v>
      </c>
      <c r="B884" t="s">
        <v>883</v>
      </c>
      <c r="C884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>
        <v>-1198</v>
      </c>
      <c r="O884">
        <v>21.571428571428573</v>
      </c>
      <c r="P884" t="s">
        <v>8325</v>
      </c>
      <c r="Q884" t="s">
        <v>8329</v>
      </c>
      <c r="R884" s="12">
        <f t="shared" si="26"/>
        <v>40759.652199074073</v>
      </c>
      <c r="S884" s="12">
        <f t="shared" si="27"/>
        <v>40792.652199074073</v>
      </c>
    </row>
    <row r="885" spans="1:19" x14ac:dyDescent="0.35">
      <c r="A885">
        <v>883</v>
      </c>
      <c r="B885" t="s">
        <v>884</v>
      </c>
      <c r="C885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>
        <v>-2999</v>
      </c>
      <c r="O885">
        <v>83.375</v>
      </c>
      <c r="P885" t="s">
        <v>8325</v>
      </c>
      <c r="Q885" t="s">
        <v>8329</v>
      </c>
      <c r="R885" s="12">
        <f t="shared" si="26"/>
        <v>42371.727256944439</v>
      </c>
      <c r="S885" s="12">
        <f t="shared" si="27"/>
        <v>42431.727256944439</v>
      </c>
    </row>
    <row r="886" spans="1:19" x14ac:dyDescent="0.35">
      <c r="A886">
        <v>884</v>
      </c>
      <c r="B886" t="s">
        <v>885</v>
      </c>
      <c r="C886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>
        <v>-1980</v>
      </c>
      <c r="O886">
        <v>10</v>
      </c>
      <c r="P886" t="s">
        <v>8325</v>
      </c>
      <c r="Q886" t="s">
        <v>8329</v>
      </c>
      <c r="R886" s="12">
        <f t="shared" si="26"/>
        <v>40981.594282407408</v>
      </c>
      <c r="S886" s="12">
        <f t="shared" si="27"/>
        <v>41040.896527777775</v>
      </c>
    </row>
    <row r="887" spans="1:19" x14ac:dyDescent="0.35">
      <c r="A887">
        <v>885</v>
      </c>
      <c r="B887" t="s">
        <v>886</v>
      </c>
      <c r="C887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>
        <v>-250</v>
      </c>
      <c r="O887">
        <v>35.714285714285715</v>
      </c>
      <c r="P887" t="s">
        <v>8325</v>
      </c>
      <c r="Q887" t="s">
        <v>8329</v>
      </c>
      <c r="R887" s="12">
        <f t="shared" si="26"/>
        <v>42713.732766203706</v>
      </c>
      <c r="S887" s="12">
        <f t="shared" si="27"/>
        <v>42734.732766203706</v>
      </c>
    </row>
    <row r="888" spans="1:19" x14ac:dyDescent="0.35">
      <c r="A888">
        <v>886</v>
      </c>
      <c r="B888" t="s">
        <v>887</v>
      </c>
      <c r="C888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>
        <v>-295</v>
      </c>
      <c r="O888">
        <v>29.285714285714285</v>
      </c>
      <c r="P888" t="s">
        <v>8325</v>
      </c>
      <c r="Q888" t="s">
        <v>8329</v>
      </c>
      <c r="R888" s="12">
        <f t="shared" si="26"/>
        <v>42603.662187499998</v>
      </c>
      <c r="S888" s="12">
        <f t="shared" si="27"/>
        <v>42628.662187499998</v>
      </c>
    </row>
    <row r="889" spans="1:19" x14ac:dyDescent="0.35">
      <c r="A889">
        <v>887</v>
      </c>
      <c r="B889" t="s">
        <v>888</v>
      </c>
      <c r="C889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>
        <v>-1000</v>
      </c>
      <c r="O889" t="e">
        <v>#DIV/0!</v>
      </c>
      <c r="P889" t="s">
        <v>8325</v>
      </c>
      <c r="Q889" t="s">
        <v>8329</v>
      </c>
      <c r="R889" s="12">
        <f t="shared" si="26"/>
        <v>41026.75063657407</v>
      </c>
      <c r="S889" s="12">
        <f t="shared" si="27"/>
        <v>41056.75063657407</v>
      </c>
    </row>
    <row r="890" spans="1:19" x14ac:dyDescent="0.35">
      <c r="A890">
        <v>888</v>
      </c>
      <c r="B890" t="s">
        <v>889</v>
      </c>
      <c r="C890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>
        <v>-928</v>
      </c>
      <c r="O890">
        <v>18</v>
      </c>
      <c r="P890" t="s">
        <v>8325</v>
      </c>
      <c r="Q890" t="s">
        <v>8329</v>
      </c>
      <c r="R890" s="12">
        <f t="shared" si="26"/>
        <v>40751.544965277775</v>
      </c>
      <c r="S890" s="12">
        <f t="shared" si="27"/>
        <v>40787.041666666664</v>
      </c>
    </row>
    <row r="891" spans="1:19" x14ac:dyDescent="0.35">
      <c r="A891">
        <v>889</v>
      </c>
      <c r="B891" t="s">
        <v>890</v>
      </c>
      <c r="C89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>
        <v>-22639.68</v>
      </c>
      <c r="O891">
        <v>73.760000000000005</v>
      </c>
      <c r="P891" t="s">
        <v>8325</v>
      </c>
      <c r="Q891" t="s">
        <v>8329</v>
      </c>
      <c r="R891" s="12">
        <f t="shared" si="26"/>
        <v>41887.575729166667</v>
      </c>
      <c r="S891" s="12">
        <f t="shared" si="27"/>
        <v>41917.575729166667</v>
      </c>
    </row>
    <row r="892" spans="1:19" x14ac:dyDescent="0.35">
      <c r="A892">
        <v>890</v>
      </c>
      <c r="B892" t="s">
        <v>891</v>
      </c>
      <c r="C892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>
        <v>-2875</v>
      </c>
      <c r="O892">
        <v>31.25</v>
      </c>
      <c r="P892" t="s">
        <v>8325</v>
      </c>
      <c r="Q892" t="s">
        <v>8329</v>
      </c>
      <c r="R892" s="12">
        <f t="shared" si="26"/>
        <v>41569.490497685183</v>
      </c>
      <c r="S892" s="12">
        <f t="shared" si="27"/>
        <v>41599.532164351847</v>
      </c>
    </row>
    <row r="893" spans="1:19" x14ac:dyDescent="0.35">
      <c r="A893">
        <v>891</v>
      </c>
      <c r="B893" t="s">
        <v>892</v>
      </c>
      <c r="C89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>
        <v>-7740</v>
      </c>
      <c r="O893">
        <v>28.888888888888889</v>
      </c>
      <c r="P893" t="s">
        <v>8325</v>
      </c>
      <c r="Q893" t="s">
        <v>8329</v>
      </c>
      <c r="R893" s="12">
        <f t="shared" si="26"/>
        <v>41841.823263888888</v>
      </c>
      <c r="S893" s="12">
        <f t="shared" si="27"/>
        <v>41871.823263888888</v>
      </c>
    </row>
    <row r="894" spans="1:19" x14ac:dyDescent="0.35">
      <c r="A894">
        <v>892</v>
      </c>
      <c r="B894" t="s">
        <v>893</v>
      </c>
      <c r="C894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>
        <v>-3555</v>
      </c>
      <c r="O894">
        <v>143.8235294117647</v>
      </c>
      <c r="P894" t="s">
        <v>8325</v>
      </c>
      <c r="Q894" t="s">
        <v>8329</v>
      </c>
      <c r="R894" s="12">
        <f t="shared" si="26"/>
        <v>40303.991701388884</v>
      </c>
      <c r="S894" s="12">
        <f t="shared" si="27"/>
        <v>40390.958333333328</v>
      </c>
    </row>
    <row r="895" spans="1:19" x14ac:dyDescent="0.35">
      <c r="A895">
        <v>893</v>
      </c>
      <c r="B895" t="s">
        <v>894</v>
      </c>
      <c r="C895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>
        <v>-1800</v>
      </c>
      <c r="O895">
        <v>40</v>
      </c>
      <c r="P895" t="s">
        <v>8325</v>
      </c>
      <c r="Q895" t="s">
        <v>8329</v>
      </c>
      <c r="R895" s="12">
        <f t="shared" si="26"/>
        <v>42065.689386574071</v>
      </c>
      <c r="S895" s="12">
        <f t="shared" si="27"/>
        <v>42095.647719907407</v>
      </c>
    </row>
    <row r="896" spans="1:19" x14ac:dyDescent="0.35">
      <c r="A896">
        <v>894</v>
      </c>
      <c r="B896" t="s">
        <v>895</v>
      </c>
      <c r="C896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>
        <v>-12166</v>
      </c>
      <c r="O896">
        <v>147.81132075471697</v>
      </c>
      <c r="P896" t="s">
        <v>8325</v>
      </c>
      <c r="Q896" t="s">
        <v>8329</v>
      </c>
      <c r="R896" s="12">
        <f t="shared" si="26"/>
        <v>42496.773263888885</v>
      </c>
      <c r="S896" s="12">
        <f t="shared" si="27"/>
        <v>42526.773263888885</v>
      </c>
    </row>
    <row r="897" spans="1:19" x14ac:dyDescent="0.35">
      <c r="A897">
        <v>895</v>
      </c>
      <c r="B897" t="s">
        <v>896</v>
      </c>
      <c r="C897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>
        <v>-7805</v>
      </c>
      <c r="O897">
        <v>27.857142857142858</v>
      </c>
      <c r="P897" t="s">
        <v>8325</v>
      </c>
      <c r="Q897" t="s">
        <v>8329</v>
      </c>
      <c r="R897" s="12">
        <f t="shared" si="26"/>
        <v>40430.919317129628</v>
      </c>
      <c r="S897" s="12">
        <f t="shared" si="27"/>
        <v>40475.919317129628</v>
      </c>
    </row>
    <row r="898" spans="1:19" x14ac:dyDescent="0.35">
      <c r="A898">
        <v>896</v>
      </c>
      <c r="B898" t="s">
        <v>897</v>
      </c>
      <c r="C898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>
        <v>-4800</v>
      </c>
      <c r="O898">
        <v>44.444444444444443</v>
      </c>
      <c r="P898" t="s">
        <v>8325</v>
      </c>
      <c r="Q898" t="s">
        <v>8329</v>
      </c>
      <c r="R898" s="12">
        <f t="shared" si="26"/>
        <v>42218.66465277777</v>
      </c>
      <c r="S898" s="12">
        <f t="shared" si="27"/>
        <v>42243.958333333336</v>
      </c>
    </row>
    <row r="899" spans="1:19" x14ac:dyDescent="0.35">
      <c r="A899">
        <v>897</v>
      </c>
      <c r="B899" t="s">
        <v>898</v>
      </c>
      <c r="C899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>
        <v>-3000</v>
      </c>
      <c r="O899" t="e">
        <v>#DIV/0!</v>
      </c>
      <c r="P899" t="s">
        <v>8325</v>
      </c>
      <c r="Q899" t="s">
        <v>8329</v>
      </c>
      <c r="R899" s="12">
        <f t="shared" ref="R899:R962" si="28">(J899/86400)+25569+(-5/24)</f>
        <v>41211.480416666665</v>
      </c>
      <c r="S899" s="12">
        <f t="shared" ref="S899:S962" si="29">(I899/86400)+25569+(-5/24)</f>
        <v>41241.52208333333</v>
      </c>
    </row>
    <row r="900" spans="1:19" x14ac:dyDescent="0.35">
      <c r="A900">
        <v>898</v>
      </c>
      <c r="B900" t="s">
        <v>899</v>
      </c>
      <c r="C900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>
        <v>-2430</v>
      </c>
      <c r="O900">
        <v>35</v>
      </c>
      <c r="P900" t="s">
        <v>8325</v>
      </c>
      <c r="Q900" t="s">
        <v>8329</v>
      </c>
      <c r="R900" s="12">
        <f t="shared" si="28"/>
        <v>40878.549884259257</v>
      </c>
      <c r="S900" s="12">
        <f t="shared" si="29"/>
        <v>40923.549884259257</v>
      </c>
    </row>
    <row r="901" spans="1:19" x14ac:dyDescent="0.35">
      <c r="A901">
        <v>899</v>
      </c>
      <c r="B901" t="s">
        <v>900</v>
      </c>
      <c r="C90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>
        <v>-470</v>
      </c>
      <c r="O901">
        <v>35</v>
      </c>
      <c r="P901" t="s">
        <v>8325</v>
      </c>
      <c r="Q901" t="s">
        <v>8329</v>
      </c>
      <c r="R901" s="12">
        <f t="shared" si="28"/>
        <v>40645.890763888885</v>
      </c>
      <c r="S901" s="12">
        <f t="shared" si="29"/>
        <v>40690.890763888885</v>
      </c>
    </row>
    <row r="902" spans="1:19" x14ac:dyDescent="0.35">
      <c r="A902">
        <v>900</v>
      </c>
      <c r="B902" t="s">
        <v>901</v>
      </c>
      <c r="C902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>
        <v>-4979</v>
      </c>
      <c r="O902">
        <v>10.5</v>
      </c>
      <c r="P902" t="s">
        <v>8325</v>
      </c>
      <c r="Q902" t="s">
        <v>8328</v>
      </c>
      <c r="R902" s="12">
        <f t="shared" si="28"/>
        <v>42429.641226851854</v>
      </c>
      <c r="S902" s="12">
        <f t="shared" si="29"/>
        <v>42459.599560185183</v>
      </c>
    </row>
    <row r="903" spans="1:19" x14ac:dyDescent="0.35">
      <c r="A903">
        <v>901</v>
      </c>
      <c r="B903" t="s">
        <v>902</v>
      </c>
      <c r="C90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>
        <v>-6500</v>
      </c>
      <c r="O903" t="e">
        <v>#DIV/0!</v>
      </c>
      <c r="P903" t="s">
        <v>8325</v>
      </c>
      <c r="Q903" t="s">
        <v>8328</v>
      </c>
      <c r="R903" s="12">
        <f t="shared" si="28"/>
        <v>40291.603171296294</v>
      </c>
      <c r="S903" s="12">
        <f t="shared" si="29"/>
        <v>40337.59097222222</v>
      </c>
    </row>
    <row r="904" spans="1:19" x14ac:dyDescent="0.35">
      <c r="A904">
        <v>902</v>
      </c>
      <c r="B904" t="s">
        <v>903</v>
      </c>
      <c r="C904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>
        <v>-29910</v>
      </c>
      <c r="O904">
        <v>30</v>
      </c>
      <c r="P904" t="s">
        <v>8325</v>
      </c>
      <c r="Q904" t="s">
        <v>8328</v>
      </c>
      <c r="R904" s="12">
        <f t="shared" si="28"/>
        <v>41829.757199074069</v>
      </c>
      <c r="S904" s="12">
        <f t="shared" si="29"/>
        <v>41881.4375</v>
      </c>
    </row>
    <row r="905" spans="1:19" x14ac:dyDescent="0.35">
      <c r="A905">
        <v>903</v>
      </c>
      <c r="B905" t="s">
        <v>904</v>
      </c>
      <c r="C905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>
        <v>-4840</v>
      </c>
      <c r="O905">
        <v>40</v>
      </c>
      <c r="P905" t="s">
        <v>8325</v>
      </c>
      <c r="Q905" t="s">
        <v>8328</v>
      </c>
      <c r="R905" s="12">
        <f t="shared" si="28"/>
        <v>41149.587731481479</v>
      </c>
      <c r="S905" s="12">
        <f t="shared" si="29"/>
        <v>41174.892361111109</v>
      </c>
    </row>
    <row r="906" spans="1:19" x14ac:dyDescent="0.35">
      <c r="A906">
        <v>904</v>
      </c>
      <c r="B906" t="s">
        <v>905</v>
      </c>
      <c r="C906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>
        <v>-49849</v>
      </c>
      <c r="O906">
        <v>50.333333333333336</v>
      </c>
      <c r="P906" t="s">
        <v>8325</v>
      </c>
      <c r="Q906" t="s">
        <v>8328</v>
      </c>
      <c r="R906" s="12">
        <f t="shared" si="28"/>
        <v>42341.87195601852</v>
      </c>
      <c r="S906" s="12">
        <f t="shared" si="29"/>
        <v>42371.87195601852</v>
      </c>
    </row>
    <row r="907" spans="1:19" x14ac:dyDescent="0.35">
      <c r="A907">
        <v>905</v>
      </c>
      <c r="B907" t="s">
        <v>906</v>
      </c>
      <c r="C907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>
        <v>-6304</v>
      </c>
      <c r="O907">
        <v>32.666666666666664</v>
      </c>
      <c r="P907" t="s">
        <v>8325</v>
      </c>
      <c r="Q907" t="s">
        <v>8328</v>
      </c>
      <c r="R907" s="12">
        <f t="shared" si="28"/>
        <v>40507.031550925924</v>
      </c>
      <c r="S907" s="12">
        <f t="shared" si="29"/>
        <v>40567.031550925924</v>
      </c>
    </row>
    <row r="908" spans="1:19" x14ac:dyDescent="0.35">
      <c r="A908">
        <v>906</v>
      </c>
      <c r="B908" t="s">
        <v>907</v>
      </c>
      <c r="C908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>
        <v>-15000</v>
      </c>
      <c r="O908" t="e">
        <v>#DIV/0!</v>
      </c>
      <c r="P908" t="s">
        <v>8325</v>
      </c>
      <c r="Q908" t="s">
        <v>8328</v>
      </c>
      <c r="R908" s="12">
        <f t="shared" si="28"/>
        <v>41680.981365740736</v>
      </c>
      <c r="S908" s="12">
        <f t="shared" si="29"/>
        <v>41710.939699074072</v>
      </c>
    </row>
    <row r="909" spans="1:19" x14ac:dyDescent="0.35">
      <c r="A909">
        <v>907</v>
      </c>
      <c r="B909" t="s">
        <v>908</v>
      </c>
      <c r="C909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>
        <v>-2900</v>
      </c>
      <c r="O909" t="e">
        <v>#DIV/0!</v>
      </c>
      <c r="P909" t="s">
        <v>8325</v>
      </c>
      <c r="Q909" t="s">
        <v>8328</v>
      </c>
      <c r="R909" s="12">
        <f t="shared" si="28"/>
        <v>40766.9840625</v>
      </c>
      <c r="S909" s="12">
        <f t="shared" si="29"/>
        <v>40796.9840625</v>
      </c>
    </row>
    <row r="910" spans="1:19" x14ac:dyDescent="0.35">
      <c r="A910">
        <v>908</v>
      </c>
      <c r="B910" t="s">
        <v>909</v>
      </c>
      <c r="C910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>
        <v>-2500</v>
      </c>
      <c r="O910" t="e">
        <v>#DIV/0!</v>
      </c>
      <c r="P910" t="s">
        <v>8325</v>
      </c>
      <c r="Q910" t="s">
        <v>8328</v>
      </c>
      <c r="R910" s="12">
        <f t="shared" si="28"/>
        <v>40340.593229166661</v>
      </c>
      <c r="S910" s="12">
        <f t="shared" si="29"/>
        <v>40385.999305555553</v>
      </c>
    </row>
    <row r="911" spans="1:19" x14ac:dyDescent="0.35">
      <c r="A911">
        <v>909</v>
      </c>
      <c r="B911" t="s">
        <v>910</v>
      </c>
      <c r="C91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>
        <v>-15480</v>
      </c>
      <c r="O911">
        <v>65</v>
      </c>
      <c r="P911" t="s">
        <v>8325</v>
      </c>
      <c r="Q911" t="s">
        <v>8328</v>
      </c>
      <c r="R911" s="12">
        <f t="shared" si="28"/>
        <v>41081.481944444444</v>
      </c>
      <c r="S911" s="12">
        <f t="shared" si="29"/>
        <v>41112.958333333328</v>
      </c>
    </row>
    <row r="912" spans="1:19" x14ac:dyDescent="0.35">
      <c r="A912">
        <v>910</v>
      </c>
      <c r="B912" t="s">
        <v>911</v>
      </c>
      <c r="C912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>
        <v>-427</v>
      </c>
      <c r="O912">
        <v>24.6</v>
      </c>
      <c r="P912" t="s">
        <v>8325</v>
      </c>
      <c r="Q912" t="s">
        <v>8328</v>
      </c>
      <c r="R912" s="12">
        <f t="shared" si="28"/>
        <v>42737.337025462963</v>
      </c>
      <c r="S912" s="12">
        <f t="shared" si="29"/>
        <v>42797.337025462963</v>
      </c>
    </row>
    <row r="913" spans="1:19" x14ac:dyDescent="0.35">
      <c r="A913">
        <v>911</v>
      </c>
      <c r="B913" t="s">
        <v>912</v>
      </c>
      <c r="C91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>
        <v>-100000</v>
      </c>
      <c r="O913" t="e">
        <v>#DIV/0!</v>
      </c>
      <c r="P913" t="s">
        <v>8325</v>
      </c>
      <c r="Q913" t="s">
        <v>8328</v>
      </c>
      <c r="R913" s="12">
        <f t="shared" si="28"/>
        <v>41641.796817129631</v>
      </c>
      <c r="S913" s="12">
        <f t="shared" si="29"/>
        <v>41662.796817129631</v>
      </c>
    </row>
    <row r="914" spans="1:19" x14ac:dyDescent="0.35">
      <c r="A914">
        <v>912</v>
      </c>
      <c r="B914" t="s">
        <v>913</v>
      </c>
      <c r="C914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>
        <v>-3470</v>
      </c>
      <c r="O914">
        <v>15</v>
      </c>
      <c r="P914" t="s">
        <v>8325</v>
      </c>
      <c r="Q914" t="s">
        <v>8328</v>
      </c>
      <c r="R914" s="12">
        <f t="shared" si="28"/>
        <v>41193.901006944441</v>
      </c>
      <c r="S914" s="12">
        <f t="shared" si="29"/>
        <v>41253.942673611113</v>
      </c>
    </row>
    <row r="915" spans="1:19" x14ac:dyDescent="0.35">
      <c r="A915">
        <v>913</v>
      </c>
      <c r="B915" t="s">
        <v>914</v>
      </c>
      <c r="C915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>
        <v>-28018</v>
      </c>
      <c r="O915">
        <v>82.583333333333329</v>
      </c>
      <c r="P915" t="s">
        <v>8325</v>
      </c>
      <c r="Q915" t="s">
        <v>8328</v>
      </c>
      <c r="R915" s="12">
        <f t="shared" si="28"/>
        <v>41003.930775462963</v>
      </c>
      <c r="S915" s="12">
        <f t="shared" si="29"/>
        <v>41033.930775462963</v>
      </c>
    </row>
    <row r="916" spans="1:19" x14ac:dyDescent="0.35">
      <c r="A916">
        <v>914</v>
      </c>
      <c r="B916" t="s">
        <v>915</v>
      </c>
      <c r="C916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>
        <v>-1500</v>
      </c>
      <c r="O916" t="e">
        <v>#DIV/0!</v>
      </c>
      <c r="P916" t="s">
        <v>8325</v>
      </c>
      <c r="Q916" t="s">
        <v>8328</v>
      </c>
      <c r="R916" s="12">
        <f t="shared" si="28"/>
        <v>41116.554942129624</v>
      </c>
      <c r="S916" s="12">
        <f t="shared" si="29"/>
        <v>41146.554942129624</v>
      </c>
    </row>
    <row r="917" spans="1:19" x14ac:dyDescent="0.35">
      <c r="A917">
        <v>915</v>
      </c>
      <c r="B917" t="s">
        <v>916</v>
      </c>
      <c r="C917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>
        <v>-6125</v>
      </c>
      <c r="O917">
        <v>41.666666666666664</v>
      </c>
      <c r="P917" t="s">
        <v>8325</v>
      </c>
      <c r="Q917" t="s">
        <v>8328</v>
      </c>
      <c r="R917" s="12">
        <f t="shared" si="28"/>
        <v>40937.471226851849</v>
      </c>
      <c r="S917" s="12">
        <f t="shared" si="29"/>
        <v>40968.999305555553</v>
      </c>
    </row>
    <row r="918" spans="1:19" x14ac:dyDescent="0.35">
      <c r="A918">
        <v>916</v>
      </c>
      <c r="B918" t="s">
        <v>917</v>
      </c>
      <c r="C918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>
        <v>-3300</v>
      </c>
      <c r="O918" t="e">
        <v>#DIV/0!</v>
      </c>
      <c r="P918" t="s">
        <v>8325</v>
      </c>
      <c r="Q918" t="s">
        <v>8328</v>
      </c>
      <c r="R918" s="12">
        <f t="shared" si="28"/>
        <v>40434.645069444443</v>
      </c>
      <c r="S918" s="12">
        <f t="shared" si="29"/>
        <v>40473</v>
      </c>
    </row>
    <row r="919" spans="1:19" x14ac:dyDescent="0.35">
      <c r="A919">
        <v>917</v>
      </c>
      <c r="B919" t="s">
        <v>918</v>
      </c>
      <c r="C919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>
        <v>-4970</v>
      </c>
      <c r="O919">
        <v>30</v>
      </c>
      <c r="P919" t="s">
        <v>8325</v>
      </c>
      <c r="Q919" t="s">
        <v>8328</v>
      </c>
      <c r="R919" s="12">
        <f t="shared" si="28"/>
        <v>41802.735300925924</v>
      </c>
      <c r="S919" s="12">
        <f t="shared" si="29"/>
        <v>41833.895833333328</v>
      </c>
    </row>
    <row r="920" spans="1:19" x14ac:dyDescent="0.35">
      <c r="A920">
        <v>918</v>
      </c>
      <c r="B920" t="s">
        <v>919</v>
      </c>
      <c r="C920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>
        <v>-3704</v>
      </c>
      <c r="O920">
        <v>19.600000000000001</v>
      </c>
      <c r="P920" t="s">
        <v>8325</v>
      </c>
      <c r="Q920" t="s">
        <v>8328</v>
      </c>
      <c r="R920" s="12">
        <f t="shared" si="28"/>
        <v>41944.707881944443</v>
      </c>
      <c r="S920" s="12">
        <f t="shared" si="29"/>
        <v>41974.749548611107</v>
      </c>
    </row>
    <row r="921" spans="1:19" x14ac:dyDescent="0.35">
      <c r="A921">
        <v>919</v>
      </c>
      <c r="B921" t="s">
        <v>920</v>
      </c>
      <c r="C92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>
        <v>-19900</v>
      </c>
      <c r="O921">
        <v>100</v>
      </c>
      <c r="P921" t="s">
        <v>8325</v>
      </c>
      <c r="Q921" t="s">
        <v>8328</v>
      </c>
      <c r="R921" s="12">
        <f t="shared" si="28"/>
        <v>41227.433391203704</v>
      </c>
      <c r="S921" s="12">
        <f t="shared" si="29"/>
        <v>41262.433391203704</v>
      </c>
    </row>
    <row r="922" spans="1:19" x14ac:dyDescent="0.35">
      <c r="A922">
        <v>920</v>
      </c>
      <c r="B922" t="s">
        <v>921</v>
      </c>
      <c r="C922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>
        <v>-5500</v>
      </c>
      <c r="O922" t="e">
        <v>#DIV/0!</v>
      </c>
      <c r="P922" t="s">
        <v>8325</v>
      </c>
      <c r="Q922" t="s">
        <v>8328</v>
      </c>
      <c r="R922" s="12">
        <f t="shared" si="28"/>
        <v>41562.463217592587</v>
      </c>
      <c r="S922" s="12">
        <f t="shared" si="29"/>
        <v>41592.504884259259</v>
      </c>
    </row>
    <row r="923" spans="1:19" x14ac:dyDescent="0.35">
      <c r="A923">
        <v>921</v>
      </c>
      <c r="B923" t="s">
        <v>922</v>
      </c>
      <c r="C92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>
        <v>-10365</v>
      </c>
      <c r="O923">
        <v>231.75</v>
      </c>
      <c r="P923" t="s">
        <v>8325</v>
      </c>
      <c r="Q923" t="s">
        <v>8328</v>
      </c>
      <c r="R923" s="12">
        <f t="shared" si="28"/>
        <v>40846.962685185186</v>
      </c>
      <c r="S923" s="12">
        <f t="shared" si="29"/>
        <v>40889.004351851851</v>
      </c>
    </row>
    <row r="924" spans="1:19" x14ac:dyDescent="0.35">
      <c r="A924">
        <v>922</v>
      </c>
      <c r="B924" t="s">
        <v>923</v>
      </c>
      <c r="C924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>
        <v>-21320</v>
      </c>
      <c r="O924">
        <v>189.33333333333334</v>
      </c>
      <c r="P924" t="s">
        <v>8325</v>
      </c>
      <c r="Q924" t="s">
        <v>8328</v>
      </c>
      <c r="R924" s="12">
        <f t="shared" si="28"/>
        <v>41878.32167824074</v>
      </c>
      <c r="S924" s="12">
        <f t="shared" si="29"/>
        <v>41913.32167824074</v>
      </c>
    </row>
    <row r="925" spans="1:19" x14ac:dyDescent="0.35">
      <c r="A925">
        <v>923</v>
      </c>
      <c r="B925" t="s">
        <v>924</v>
      </c>
      <c r="C925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>
        <v>-14670</v>
      </c>
      <c r="O925">
        <v>55</v>
      </c>
      <c r="P925" t="s">
        <v>8325</v>
      </c>
      <c r="Q925" t="s">
        <v>8328</v>
      </c>
      <c r="R925" s="12">
        <f t="shared" si="28"/>
        <v>41934.751423611109</v>
      </c>
      <c r="S925" s="12">
        <f t="shared" si="29"/>
        <v>41964.793090277781</v>
      </c>
    </row>
    <row r="926" spans="1:19" x14ac:dyDescent="0.35">
      <c r="A926">
        <v>924</v>
      </c>
      <c r="B926" t="s">
        <v>925</v>
      </c>
      <c r="C926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>
        <v>-2673</v>
      </c>
      <c r="O926">
        <v>21.8</v>
      </c>
      <c r="P926" t="s">
        <v>8325</v>
      </c>
      <c r="Q926" t="s">
        <v>8328</v>
      </c>
      <c r="R926" s="12">
        <f t="shared" si="28"/>
        <v>41288.734594907401</v>
      </c>
      <c r="S926" s="12">
        <f t="shared" si="29"/>
        <v>41318.734594907401</v>
      </c>
    </row>
    <row r="927" spans="1:19" x14ac:dyDescent="0.35">
      <c r="A927">
        <v>925</v>
      </c>
      <c r="B927" t="s">
        <v>926</v>
      </c>
      <c r="C927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>
        <v>-5840</v>
      </c>
      <c r="O927">
        <v>32</v>
      </c>
      <c r="P927" t="s">
        <v>8325</v>
      </c>
      <c r="Q927" t="s">
        <v>8328</v>
      </c>
      <c r="R927" s="12">
        <f t="shared" si="28"/>
        <v>41575.672581018516</v>
      </c>
      <c r="S927" s="12">
        <f t="shared" si="29"/>
        <v>41605.71424768518</v>
      </c>
    </row>
    <row r="928" spans="1:19" x14ac:dyDescent="0.35">
      <c r="A928">
        <v>926</v>
      </c>
      <c r="B928" t="s">
        <v>927</v>
      </c>
      <c r="C928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>
        <v>-7000</v>
      </c>
      <c r="O928" t="e">
        <v>#DIV/0!</v>
      </c>
      <c r="P928" t="s">
        <v>8325</v>
      </c>
      <c r="Q928" t="s">
        <v>8328</v>
      </c>
      <c r="R928" s="12">
        <f t="shared" si="28"/>
        <v>40337.811689814815</v>
      </c>
      <c r="S928" s="12">
        <f t="shared" si="29"/>
        <v>40367.736111111109</v>
      </c>
    </row>
    <row r="929" spans="1:19" x14ac:dyDescent="0.35">
      <c r="A929">
        <v>927</v>
      </c>
      <c r="B929" t="s">
        <v>928</v>
      </c>
      <c r="C929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>
        <v>-20000</v>
      </c>
      <c r="O929" t="e">
        <v>#DIV/0!</v>
      </c>
      <c r="P929" t="s">
        <v>8325</v>
      </c>
      <c r="Q929" t="s">
        <v>8328</v>
      </c>
      <c r="R929" s="12">
        <f t="shared" si="28"/>
        <v>41013.614525462959</v>
      </c>
      <c r="S929" s="12">
        <f t="shared" si="29"/>
        <v>41043.614525462959</v>
      </c>
    </row>
    <row r="930" spans="1:19" x14ac:dyDescent="0.35">
      <c r="A930">
        <v>928</v>
      </c>
      <c r="B930" t="s">
        <v>929</v>
      </c>
      <c r="C930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>
        <v>-12925</v>
      </c>
      <c r="O930">
        <v>56.25</v>
      </c>
      <c r="P930" t="s">
        <v>8325</v>
      </c>
      <c r="Q930" t="s">
        <v>8328</v>
      </c>
      <c r="R930" s="12">
        <f t="shared" si="28"/>
        <v>41180.654085648144</v>
      </c>
      <c r="S930" s="12">
        <f t="shared" si="29"/>
        <v>41230.791666666664</v>
      </c>
    </row>
    <row r="931" spans="1:19" x14ac:dyDescent="0.35">
      <c r="A931">
        <v>929</v>
      </c>
      <c r="B931" t="s">
        <v>930</v>
      </c>
      <c r="C93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>
        <v>-500</v>
      </c>
      <c r="O931" t="e">
        <v>#DIV/0!</v>
      </c>
      <c r="P931" t="s">
        <v>8325</v>
      </c>
      <c r="Q931" t="s">
        <v>8328</v>
      </c>
      <c r="R931" s="12">
        <f t="shared" si="28"/>
        <v>40978.029733796291</v>
      </c>
      <c r="S931" s="12">
        <f t="shared" si="29"/>
        <v>41007.988067129627</v>
      </c>
    </row>
    <row r="932" spans="1:19" x14ac:dyDescent="0.35">
      <c r="A932">
        <v>930</v>
      </c>
      <c r="B932" t="s">
        <v>931</v>
      </c>
      <c r="C932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>
        <v>-555</v>
      </c>
      <c r="O932">
        <v>69</v>
      </c>
      <c r="P932" t="s">
        <v>8325</v>
      </c>
      <c r="Q932" t="s">
        <v>8328</v>
      </c>
      <c r="R932" s="12">
        <f t="shared" si="28"/>
        <v>40312.707245370366</v>
      </c>
      <c r="S932" s="12">
        <f t="shared" si="29"/>
        <v>40354.688888888886</v>
      </c>
    </row>
    <row r="933" spans="1:19" x14ac:dyDescent="0.35">
      <c r="A933">
        <v>931</v>
      </c>
      <c r="B933" t="s">
        <v>932</v>
      </c>
      <c r="C93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>
        <v>-1869</v>
      </c>
      <c r="O933">
        <v>18.714285714285715</v>
      </c>
      <c r="P933" t="s">
        <v>8325</v>
      </c>
      <c r="Q933" t="s">
        <v>8328</v>
      </c>
      <c r="R933" s="12">
        <f t="shared" si="28"/>
        <v>41680.151643518519</v>
      </c>
      <c r="S933" s="12">
        <f t="shared" si="29"/>
        <v>41714.708333333328</v>
      </c>
    </row>
    <row r="934" spans="1:19" x14ac:dyDescent="0.35">
      <c r="A934">
        <v>932</v>
      </c>
      <c r="B934" t="s">
        <v>933</v>
      </c>
      <c r="C934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>
        <v>-8119</v>
      </c>
      <c r="O934">
        <v>46.033333333333331</v>
      </c>
      <c r="P934" t="s">
        <v>8325</v>
      </c>
      <c r="Q934" t="s">
        <v>8328</v>
      </c>
      <c r="R934" s="12">
        <f t="shared" si="28"/>
        <v>41310.760937499996</v>
      </c>
      <c r="S934" s="12">
        <f t="shared" si="29"/>
        <v>41355.719270833331</v>
      </c>
    </row>
    <row r="935" spans="1:19" x14ac:dyDescent="0.35">
      <c r="A935">
        <v>933</v>
      </c>
      <c r="B935" t="s">
        <v>934</v>
      </c>
      <c r="C935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>
        <v>-1880</v>
      </c>
      <c r="O935">
        <v>60</v>
      </c>
      <c r="P935" t="s">
        <v>8325</v>
      </c>
      <c r="Q935" t="s">
        <v>8328</v>
      </c>
      <c r="R935" s="12">
        <f t="shared" si="28"/>
        <v>41710.960752314808</v>
      </c>
      <c r="S935" s="12">
        <f t="shared" si="29"/>
        <v>41770.960752314808</v>
      </c>
    </row>
    <row r="936" spans="1:19" x14ac:dyDescent="0.35">
      <c r="A936">
        <v>934</v>
      </c>
      <c r="B936" t="s">
        <v>935</v>
      </c>
      <c r="C936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>
        <v>-3480</v>
      </c>
      <c r="O936">
        <v>50.666666666666664</v>
      </c>
      <c r="P936" t="s">
        <v>8325</v>
      </c>
      <c r="Q936" t="s">
        <v>8328</v>
      </c>
      <c r="R936" s="12">
        <f t="shared" si="28"/>
        <v>41733.528749999998</v>
      </c>
      <c r="S936" s="12">
        <f t="shared" si="29"/>
        <v>41763.041666666664</v>
      </c>
    </row>
    <row r="937" spans="1:19" x14ac:dyDescent="0.35">
      <c r="A937">
        <v>935</v>
      </c>
      <c r="B937" t="s">
        <v>936</v>
      </c>
      <c r="C937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>
        <v>-3450</v>
      </c>
      <c r="O937">
        <v>25</v>
      </c>
      <c r="P937" t="s">
        <v>8325</v>
      </c>
      <c r="Q937" t="s">
        <v>8328</v>
      </c>
      <c r="R937" s="12">
        <f t="shared" si="28"/>
        <v>42368.125335648147</v>
      </c>
      <c r="S937" s="12">
        <f t="shared" si="29"/>
        <v>42398.125335648147</v>
      </c>
    </row>
    <row r="938" spans="1:19" x14ac:dyDescent="0.35">
      <c r="A938">
        <v>936</v>
      </c>
      <c r="B938" t="s">
        <v>937</v>
      </c>
      <c r="C938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>
        <v>-1400</v>
      </c>
      <c r="O938" t="e">
        <v>#DIV/0!</v>
      </c>
      <c r="P938" t="s">
        <v>8325</v>
      </c>
      <c r="Q938" t="s">
        <v>8328</v>
      </c>
      <c r="R938" s="12">
        <f t="shared" si="28"/>
        <v>40882.815844907404</v>
      </c>
      <c r="S938" s="12">
        <f t="shared" si="29"/>
        <v>40926.625</v>
      </c>
    </row>
    <row r="939" spans="1:19" x14ac:dyDescent="0.35">
      <c r="A939">
        <v>937</v>
      </c>
      <c r="B939" t="s">
        <v>938</v>
      </c>
      <c r="C939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>
        <v>-3460</v>
      </c>
      <c r="O939">
        <v>20</v>
      </c>
      <c r="P939" t="s">
        <v>8325</v>
      </c>
      <c r="Q939" t="s">
        <v>8328</v>
      </c>
      <c r="R939" s="12">
        <f t="shared" si="28"/>
        <v>41551.589780092589</v>
      </c>
      <c r="S939" s="12">
        <f t="shared" si="29"/>
        <v>41581.631446759253</v>
      </c>
    </row>
    <row r="940" spans="1:19" x14ac:dyDescent="0.35">
      <c r="A940">
        <v>938</v>
      </c>
      <c r="B940" t="s">
        <v>939</v>
      </c>
      <c r="C940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>
        <v>-6975</v>
      </c>
      <c r="O940">
        <v>25</v>
      </c>
      <c r="P940" t="s">
        <v>8325</v>
      </c>
      <c r="Q940" t="s">
        <v>8328</v>
      </c>
      <c r="R940" s="12">
        <f t="shared" si="28"/>
        <v>41124.27138888889</v>
      </c>
      <c r="S940" s="12">
        <f t="shared" si="29"/>
        <v>41154.27138888889</v>
      </c>
    </row>
    <row r="941" spans="1:19" x14ac:dyDescent="0.35">
      <c r="A941">
        <v>939</v>
      </c>
      <c r="B941" t="s">
        <v>940</v>
      </c>
      <c r="C94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>
        <v>-2710</v>
      </c>
      <c r="O941">
        <v>20</v>
      </c>
      <c r="P941" t="s">
        <v>8325</v>
      </c>
      <c r="Q941" t="s">
        <v>8328</v>
      </c>
      <c r="R941" s="12">
        <f t="shared" si="28"/>
        <v>41416.554837962962</v>
      </c>
      <c r="S941" s="12">
        <f t="shared" si="29"/>
        <v>41455.623611111107</v>
      </c>
    </row>
    <row r="942" spans="1:19" x14ac:dyDescent="0.35">
      <c r="A942">
        <v>940</v>
      </c>
      <c r="B942" t="s">
        <v>941</v>
      </c>
      <c r="C942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>
        <v>-7456</v>
      </c>
      <c r="O942">
        <v>110.28571428571429</v>
      </c>
      <c r="P942" t="s">
        <v>8319</v>
      </c>
      <c r="Q942" t="s">
        <v>8321</v>
      </c>
      <c r="R942" s="12">
        <f t="shared" si="28"/>
        <v>42181.800069444442</v>
      </c>
      <c r="S942" s="12">
        <f t="shared" si="29"/>
        <v>42226.800069444442</v>
      </c>
    </row>
    <row r="943" spans="1:19" x14ac:dyDescent="0.35">
      <c r="A943">
        <v>941</v>
      </c>
      <c r="B943" t="s">
        <v>942</v>
      </c>
      <c r="C94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>
        <v>-48839</v>
      </c>
      <c r="O943">
        <v>37.451612903225808</v>
      </c>
      <c r="P943" t="s">
        <v>8319</v>
      </c>
      <c r="Q943" t="s">
        <v>8321</v>
      </c>
      <c r="R943" s="12">
        <f t="shared" si="28"/>
        <v>42745.888252314813</v>
      </c>
      <c r="S943" s="12">
        <f t="shared" si="29"/>
        <v>42775.888252314813</v>
      </c>
    </row>
    <row r="944" spans="1:19" x14ac:dyDescent="0.35">
      <c r="A944">
        <v>942</v>
      </c>
      <c r="B944" t="s">
        <v>943</v>
      </c>
      <c r="C944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>
        <v>-6832</v>
      </c>
      <c r="O944">
        <v>41.75</v>
      </c>
      <c r="P944" t="s">
        <v>8319</v>
      </c>
      <c r="Q944" t="s">
        <v>8321</v>
      </c>
      <c r="R944" s="12">
        <f t="shared" si="28"/>
        <v>42382.634953703702</v>
      </c>
      <c r="S944" s="12">
        <f t="shared" si="29"/>
        <v>42418.634953703702</v>
      </c>
    </row>
    <row r="945" spans="1:19" x14ac:dyDescent="0.35">
      <c r="A945">
        <v>943</v>
      </c>
      <c r="B945" t="s">
        <v>944</v>
      </c>
      <c r="C945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>
        <v>-2711</v>
      </c>
      <c r="O945">
        <v>24.083333333333332</v>
      </c>
      <c r="P945" t="s">
        <v>8319</v>
      </c>
      <c r="Q945" t="s">
        <v>8321</v>
      </c>
      <c r="R945" s="12">
        <f t="shared" si="28"/>
        <v>42673.459548611114</v>
      </c>
      <c r="S945" s="12">
        <f t="shared" si="29"/>
        <v>42703.501215277771</v>
      </c>
    </row>
    <row r="946" spans="1:19" x14ac:dyDescent="0.35">
      <c r="A946">
        <v>944</v>
      </c>
      <c r="B946" t="s">
        <v>945</v>
      </c>
      <c r="C946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>
        <v>-43337</v>
      </c>
      <c r="O946">
        <v>69.40625</v>
      </c>
      <c r="P946" t="s">
        <v>8319</v>
      </c>
      <c r="Q946" t="s">
        <v>8321</v>
      </c>
      <c r="R946" s="12">
        <f t="shared" si="28"/>
        <v>42444.375578703701</v>
      </c>
      <c r="S946" s="12">
        <f t="shared" si="29"/>
        <v>42478.374999999993</v>
      </c>
    </row>
    <row r="947" spans="1:19" x14ac:dyDescent="0.35">
      <c r="A947">
        <v>945</v>
      </c>
      <c r="B947" t="s">
        <v>946</v>
      </c>
      <c r="C947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>
        <v>-97516</v>
      </c>
      <c r="O947">
        <v>155.25</v>
      </c>
      <c r="P947" t="s">
        <v>8319</v>
      </c>
      <c r="Q947" t="s">
        <v>8321</v>
      </c>
      <c r="R947" s="12">
        <f t="shared" si="28"/>
        <v>42732.66465277777</v>
      </c>
      <c r="S947" s="12">
        <f t="shared" si="29"/>
        <v>42784.790972222218</v>
      </c>
    </row>
    <row r="948" spans="1:19" x14ac:dyDescent="0.35">
      <c r="A948">
        <v>946</v>
      </c>
      <c r="B948" t="s">
        <v>947</v>
      </c>
      <c r="C948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>
        <v>-14714</v>
      </c>
      <c r="O948">
        <v>57.2</v>
      </c>
      <c r="P948" t="s">
        <v>8319</v>
      </c>
      <c r="Q948" t="s">
        <v>8321</v>
      </c>
      <c r="R948" s="12">
        <f t="shared" si="28"/>
        <v>42592.542222222219</v>
      </c>
      <c r="S948" s="12">
        <f t="shared" si="29"/>
        <v>42622.542222222219</v>
      </c>
    </row>
    <row r="949" spans="1:19" x14ac:dyDescent="0.35">
      <c r="A949">
        <v>947</v>
      </c>
      <c r="B949" t="s">
        <v>948</v>
      </c>
      <c r="C949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>
        <v>-850</v>
      </c>
      <c r="O949" t="e">
        <v>#DIV/0!</v>
      </c>
      <c r="P949" t="s">
        <v>8319</v>
      </c>
      <c r="Q949" t="s">
        <v>8321</v>
      </c>
      <c r="R949" s="12">
        <f t="shared" si="28"/>
        <v>42491.57298611111</v>
      </c>
      <c r="S949" s="12">
        <f t="shared" si="29"/>
        <v>42551.57298611111</v>
      </c>
    </row>
    <row r="950" spans="1:19" x14ac:dyDescent="0.35">
      <c r="A950">
        <v>948</v>
      </c>
      <c r="B950" t="s">
        <v>949</v>
      </c>
      <c r="C950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>
        <v>-3520</v>
      </c>
      <c r="O950">
        <v>60</v>
      </c>
      <c r="P950" t="s">
        <v>8319</v>
      </c>
      <c r="Q950" t="s">
        <v>8321</v>
      </c>
      <c r="R950" s="12">
        <f t="shared" si="28"/>
        <v>42411.619953703703</v>
      </c>
      <c r="S950" s="12">
        <f t="shared" si="29"/>
        <v>42441.619953703703</v>
      </c>
    </row>
    <row r="951" spans="1:19" x14ac:dyDescent="0.35">
      <c r="A951">
        <v>949</v>
      </c>
      <c r="B951" t="s">
        <v>950</v>
      </c>
      <c r="C95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>
        <v>-19727</v>
      </c>
      <c r="O951">
        <v>39</v>
      </c>
      <c r="P951" t="s">
        <v>8319</v>
      </c>
      <c r="Q951" t="s">
        <v>8321</v>
      </c>
      <c r="R951" s="12">
        <f t="shared" si="28"/>
        <v>42360.835370370369</v>
      </c>
      <c r="S951" s="12">
        <f t="shared" si="29"/>
        <v>42420.835370370369</v>
      </c>
    </row>
    <row r="952" spans="1:19" x14ac:dyDescent="0.35">
      <c r="A952">
        <v>950</v>
      </c>
      <c r="B952" t="s">
        <v>951</v>
      </c>
      <c r="C952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>
        <v>-3598</v>
      </c>
      <c r="O952">
        <v>58.416666666666664</v>
      </c>
      <c r="P952" t="s">
        <v>8319</v>
      </c>
      <c r="Q952" t="s">
        <v>8321</v>
      </c>
      <c r="R952" s="12">
        <f t="shared" si="28"/>
        <v>42356.54237268518</v>
      </c>
      <c r="S952" s="12">
        <f t="shared" si="29"/>
        <v>42386.54237268518</v>
      </c>
    </row>
    <row r="953" spans="1:19" x14ac:dyDescent="0.35">
      <c r="A953">
        <v>951</v>
      </c>
      <c r="B953" t="s">
        <v>952</v>
      </c>
      <c r="C95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>
        <v>-30805</v>
      </c>
      <c r="O953">
        <v>158.63636363636363</v>
      </c>
      <c r="P953" t="s">
        <v>8319</v>
      </c>
      <c r="Q953" t="s">
        <v>8321</v>
      </c>
      <c r="R953" s="12">
        <f t="shared" si="28"/>
        <v>42480.445277777777</v>
      </c>
      <c r="S953" s="12">
        <f t="shared" si="29"/>
        <v>42525.445277777777</v>
      </c>
    </row>
    <row r="954" spans="1:19" x14ac:dyDescent="0.35">
      <c r="A954">
        <v>952</v>
      </c>
      <c r="B954" t="s">
        <v>953</v>
      </c>
      <c r="C954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>
        <v>-29428</v>
      </c>
      <c r="O954">
        <v>99.857142857142861</v>
      </c>
      <c r="P954" t="s">
        <v>8319</v>
      </c>
      <c r="Q954" t="s">
        <v>8321</v>
      </c>
      <c r="R954" s="12">
        <f t="shared" si="28"/>
        <v>42662.405231481483</v>
      </c>
      <c r="S954" s="12">
        <f t="shared" si="29"/>
        <v>42692.44689814814</v>
      </c>
    </row>
    <row r="955" spans="1:19" x14ac:dyDescent="0.35">
      <c r="A955">
        <v>953</v>
      </c>
      <c r="B955" t="s">
        <v>954</v>
      </c>
      <c r="C955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>
        <v>-14874</v>
      </c>
      <c r="O955">
        <v>25.2</v>
      </c>
      <c r="P955" t="s">
        <v>8319</v>
      </c>
      <c r="Q955" t="s">
        <v>8321</v>
      </c>
      <c r="R955" s="12">
        <f t="shared" si="28"/>
        <v>41998.956006944441</v>
      </c>
      <c r="S955" s="12">
        <f t="shared" si="29"/>
        <v>42028.956006944441</v>
      </c>
    </row>
    <row r="956" spans="1:19" x14ac:dyDescent="0.35">
      <c r="A956">
        <v>954</v>
      </c>
      <c r="B956" t="s">
        <v>955</v>
      </c>
      <c r="C956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>
        <v>-8489</v>
      </c>
      <c r="O956">
        <v>89.191780821917803</v>
      </c>
      <c r="P956" t="s">
        <v>8319</v>
      </c>
      <c r="Q956" t="s">
        <v>8321</v>
      </c>
      <c r="R956" s="12">
        <f t="shared" si="28"/>
        <v>42194.625451388885</v>
      </c>
      <c r="S956" s="12">
        <f t="shared" si="29"/>
        <v>42236.625451388885</v>
      </c>
    </row>
    <row r="957" spans="1:19" x14ac:dyDescent="0.35">
      <c r="A957">
        <v>955</v>
      </c>
      <c r="B957" t="s">
        <v>956</v>
      </c>
      <c r="C957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>
        <v>-283016</v>
      </c>
      <c r="O957">
        <v>182.6236559139785</v>
      </c>
      <c r="P957" t="s">
        <v>8319</v>
      </c>
      <c r="Q957" t="s">
        <v>8321</v>
      </c>
      <c r="R957" s="12">
        <f t="shared" si="28"/>
        <v>42586.086805555555</v>
      </c>
      <c r="S957" s="12">
        <f t="shared" si="29"/>
        <v>42626.086805555555</v>
      </c>
    </row>
    <row r="958" spans="1:19" x14ac:dyDescent="0.35">
      <c r="A958">
        <v>956</v>
      </c>
      <c r="B958" t="s">
        <v>957</v>
      </c>
      <c r="C958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>
        <v>-49139</v>
      </c>
      <c r="O958">
        <v>50.647058823529413</v>
      </c>
      <c r="P958" t="s">
        <v>8319</v>
      </c>
      <c r="Q958" t="s">
        <v>8321</v>
      </c>
      <c r="R958" s="12">
        <f t="shared" si="28"/>
        <v>42060.705543981479</v>
      </c>
      <c r="S958" s="12">
        <f t="shared" si="29"/>
        <v>42120.663877314808</v>
      </c>
    </row>
    <row r="959" spans="1:19" x14ac:dyDescent="0.35">
      <c r="A959">
        <v>957</v>
      </c>
      <c r="B959" t="s">
        <v>958</v>
      </c>
      <c r="C959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>
        <v>-11767</v>
      </c>
      <c r="O959">
        <v>33.285714285714285</v>
      </c>
      <c r="P959" t="s">
        <v>8319</v>
      </c>
      <c r="Q959" t="s">
        <v>8321</v>
      </c>
      <c r="R959" s="12">
        <f t="shared" si="28"/>
        <v>42660.344131944446</v>
      </c>
      <c r="S959" s="12">
        <f t="shared" si="29"/>
        <v>42691.385798611103</v>
      </c>
    </row>
    <row r="960" spans="1:19" x14ac:dyDescent="0.35">
      <c r="A960">
        <v>958</v>
      </c>
      <c r="B960" t="s">
        <v>959</v>
      </c>
      <c r="C960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>
        <v>-6896</v>
      </c>
      <c r="O960">
        <v>51.823529411764703</v>
      </c>
      <c r="P960" t="s">
        <v>8319</v>
      </c>
      <c r="Q960" t="s">
        <v>8321</v>
      </c>
      <c r="R960" s="12">
        <f t="shared" si="28"/>
        <v>42082.594479166662</v>
      </c>
      <c r="S960" s="12">
        <f t="shared" si="29"/>
        <v>42103.999305555553</v>
      </c>
    </row>
    <row r="961" spans="1:19" x14ac:dyDescent="0.35">
      <c r="A961">
        <v>959</v>
      </c>
      <c r="B961" t="s">
        <v>960</v>
      </c>
      <c r="C96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>
        <v>-30570</v>
      </c>
      <c r="O961">
        <v>113.62573099415205</v>
      </c>
      <c r="P961" t="s">
        <v>8319</v>
      </c>
      <c r="Q961" t="s">
        <v>8321</v>
      </c>
      <c r="R961" s="12">
        <f t="shared" si="28"/>
        <v>41992.96603009259</v>
      </c>
      <c r="S961" s="12">
        <f t="shared" si="29"/>
        <v>42022.96603009259</v>
      </c>
    </row>
    <row r="962" spans="1:19" x14ac:dyDescent="0.35">
      <c r="A962">
        <v>960</v>
      </c>
      <c r="B962" t="s">
        <v>961</v>
      </c>
      <c r="C962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>
        <v>-29995</v>
      </c>
      <c r="O962">
        <v>136.46276595744681</v>
      </c>
      <c r="P962" t="s">
        <v>8319</v>
      </c>
      <c r="Q962" t="s">
        <v>8321</v>
      </c>
      <c r="R962" s="12">
        <f t="shared" si="28"/>
        <v>42766.41846064815</v>
      </c>
      <c r="S962" s="12">
        <f t="shared" si="29"/>
        <v>42808.376793981479</v>
      </c>
    </row>
    <row r="963" spans="1:19" x14ac:dyDescent="0.35">
      <c r="A963">
        <v>961</v>
      </c>
      <c r="B963" t="s">
        <v>962</v>
      </c>
      <c r="C96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>
        <v>-54921</v>
      </c>
      <c r="O963">
        <v>364.35454545454547</v>
      </c>
      <c r="P963" t="s">
        <v>8319</v>
      </c>
      <c r="Q963" t="s">
        <v>8321</v>
      </c>
      <c r="R963" s="12">
        <f t="shared" ref="R963:R1026" si="30">(J963/86400)+25569+(-5/24)</f>
        <v>42740.485358796293</v>
      </c>
      <c r="S963" s="12">
        <f t="shared" ref="S963:S1026" si="31">(I963/86400)+25569+(-5/24)</f>
        <v>42786.583333333336</v>
      </c>
    </row>
    <row r="964" spans="1:19" x14ac:dyDescent="0.35">
      <c r="A964">
        <v>962</v>
      </c>
      <c r="B964" t="s">
        <v>963</v>
      </c>
      <c r="C964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>
        <v>-1788</v>
      </c>
      <c r="O964">
        <v>19.243243243243242</v>
      </c>
      <c r="P964" t="s">
        <v>8319</v>
      </c>
      <c r="Q964" t="s">
        <v>8321</v>
      </c>
      <c r="R964" s="12">
        <f t="shared" si="30"/>
        <v>42373.504085648143</v>
      </c>
      <c r="S964" s="12">
        <f t="shared" si="31"/>
        <v>42411.504085648143</v>
      </c>
    </row>
    <row r="965" spans="1:19" x14ac:dyDescent="0.35">
      <c r="A965">
        <v>963</v>
      </c>
      <c r="B965" t="s">
        <v>964</v>
      </c>
      <c r="C965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>
        <v>-34623</v>
      </c>
      <c r="O965">
        <v>41.888888888888886</v>
      </c>
      <c r="P965" t="s">
        <v>8319</v>
      </c>
      <c r="Q965" t="s">
        <v>8321</v>
      </c>
      <c r="R965" s="12">
        <f t="shared" si="30"/>
        <v>42625.427303240744</v>
      </c>
      <c r="S965" s="12">
        <f t="shared" si="31"/>
        <v>42660.427303240744</v>
      </c>
    </row>
    <row r="966" spans="1:19" x14ac:dyDescent="0.35">
      <c r="A966">
        <v>964</v>
      </c>
      <c r="B966" t="s">
        <v>965</v>
      </c>
      <c r="C966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>
        <v>-109121</v>
      </c>
      <c r="O966">
        <v>30.310344827586206</v>
      </c>
      <c r="P966" t="s">
        <v>8319</v>
      </c>
      <c r="Q966" t="s">
        <v>8321</v>
      </c>
      <c r="R966" s="12">
        <f t="shared" si="30"/>
        <v>42208.420358796291</v>
      </c>
      <c r="S966" s="12">
        <f t="shared" si="31"/>
        <v>42248.420358796291</v>
      </c>
    </row>
    <row r="967" spans="1:19" x14ac:dyDescent="0.35">
      <c r="A967">
        <v>965</v>
      </c>
      <c r="B967" t="s">
        <v>966</v>
      </c>
      <c r="C967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>
        <v>-24702</v>
      </c>
      <c r="O967">
        <v>49.666666666666664</v>
      </c>
      <c r="P967" t="s">
        <v>8319</v>
      </c>
      <c r="Q967" t="s">
        <v>8321</v>
      </c>
      <c r="R967" s="12">
        <f t="shared" si="30"/>
        <v>42636.808402777773</v>
      </c>
      <c r="S967" s="12">
        <f t="shared" si="31"/>
        <v>42668.957638888889</v>
      </c>
    </row>
    <row r="968" spans="1:19" x14ac:dyDescent="0.35">
      <c r="A968">
        <v>966</v>
      </c>
      <c r="B968" t="s">
        <v>967</v>
      </c>
      <c r="C968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>
        <v>-10224</v>
      </c>
      <c r="O968">
        <v>59.2</v>
      </c>
      <c r="P968" t="s">
        <v>8319</v>
      </c>
      <c r="Q968" t="s">
        <v>8321</v>
      </c>
      <c r="R968" s="12">
        <f t="shared" si="30"/>
        <v>42619.427453703705</v>
      </c>
      <c r="S968" s="12">
        <f t="shared" si="31"/>
        <v>42649.427453703705</v>
      </c>
    </row>
    <row r="969" spans="1:19" x14ac:dyDescent="0.35">
      <c r="A969">
        <v>967</v>
      </c>
      <c r="B969" t="s">
        <v>968</v>
      </c>
      <c r="C969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>
        <v>-16438</v>
      </c>
      <c r="O969">
        <v>43.97530864197531</v>
      </c>
      <c r="P969" t="s">
        <v>8319</v>
      </c>
      <c r="Q969" t="s">
        <v>8321</v>
      </c>
      <c r="R969" s="12">
        <f t="shared" si="30"/>
        <v>42422.045995370368</v>
      </c>
      <c r="S969" s="12">
        <f t="shared" si="31"/>
        <v>42482.004328703704</v>
      </c>
    </row>
    <row r="970" spans="1:19" x14ac:dyDescent="0.35">
      <c r="A970">
        <v>968</v>
      </c>
      <c r="B970" t="s">
        <v>969</v>
      </c>
      <c r="C970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>
        <v>-7894</v>
      </c>
      <c r="O970">
        <v>26.5</v>
      </c>
      <c r="P970" t="s">
        <v>8319</v>
      </c>
      <c r="Q970" t="s">
        <v>8321</v>
      </c>
      <c r="R970" s="12">
        <f t="shared" si="30"/>
        <v>41836.639282407406</v>
      </c>
      <c r="S970" s="12">
        <f t="shared" si="31"/>
        <v>41866.639282407406</v>
      </c>
    </row>
    <row r="971" spans="1:19" x14ac:dyDescent="0.35">
      <c r="A971">
        <v>969</v>
      </c>
      <c r="B971" t="s">
        <v>970</v>
      </c>
      <c r="C97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>
        <v>-16000</v>
      </c>
      <c r="O971">
        <v>1272.7272727272727</v>
      </c>
      <c r="P971" t="s">
        <v>8319</v>
      </c>
      <c r="Q971" t="s">
        <v>8321</v>
      </c>
      <c r="R971" s="12">
        <f t="shared" si="30"/>
        <v>42742.094988425924</v>
      </c>
      <c r="S971" s="12">
        <f t="shared" si="31"/>
        <v>42775.094988425924</v>
      </c>
    </row>
    <row r="972" spans="1:19" x14ac:dyDescent="0.35">
      <c r="A972">
        <v>970</v>
      </c>
      <c r="B972" t="s">
        <v>971</v>
      </c>
      <c r="C972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>
        <v>-2704</v>
      </c>
      <c r="O972">
        <v>164</v>
      </c>
      <c r="P972" t="s">
        <v>8319</v>
      </c>
      <c r="Q972" t="s">
        <v>8321</v>
      </c>
      <c r="R972" s="12">
        <f t="shared" si="30"/>
        <v>42721.012187499997</v>
      </c>
      <c r="S972" s="12">
        <f t="shared" si="31"/>
        <v>42757.999305555553</v>
      </c>
    </row>
    <row r="973" spans="1:19" x14ac:dyDescent="0.35">
      <c r="A973">
        <v>971</v>
      </c>
      <c r="B973" t="s">
        <v>972</v>
      </c>
      <c r="C97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>
        <v>-99774</v>
      </c>
      <c r="O973">
        <v>45.2</v>
      </c>
      <c r="P973" t="s">
        <v>8319</v>
      </c>
      <c r="Q973" t="s">
        <v>8321</v>
      </c>
      <c r="R973" s="12">
        <f t="shared" si="30"/>
        <v>42111.500694444439</v>
      </c>
      <c r="S973" s="12">
        <f t="shared" si="31"/>
        <v>42156.500694444439</v>
      </c>
    </row>
    <row r="974" spans="1:19" x14ac:dyDescent="0.35">
      <c r="A974">
        <v>972</v>
      </c>
      <c r="B974" t="s">
        <v>973</v>
      </c>
      <c r="C974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>
        <v>-13075</v>
      </c>
      <c r="O974">
        <v>153.88888888888889</v>
      </c>
      <c r="P974" t="s">
        <v>8319</v>
      </c>
      <c r="Q974" t="s">
        <v>8321</v>
      </c>
      <c r="R974" s="12">
        <f t="shared" si="30"/>
        <v>41856.657384259255</v>
      </c>
      <c r="S974" s="12">
        <f t="shared" si="31"/>
        <v>41886.082638888889</v>
      </c>
    </row>
    <row r="975" spans="1:19" x14ac:dyDescent="0.35">
      <c r="A975">
        <v>973</v>
      </c>
      <c r="B975" t="s">
        <v>974</v>
      </c>
      <c r="C975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>
        <v>-19589</v>
      </c>
      <c r="O975">
        <v>51.375</v>
      </c>
      <c r="P975" t="s">
        <v>8319</v>
      </c>
      <c r="Q975" t="s">
        <v>8321</v>
      </c>
      <c r="R975" s="12">
        <f t="shared" si="30"/>
        <v>42256.806631944441</v>
      </c>
      <c r="S975" s="12">
        <f t="shared" si="31"/>
        <v>42316.848298611112</v>
      </c>
    </row>
    <row r="976" spans="1:19" x14ac:dyDescent="0.35">
      <c r="A976">
        <v>974</v>
      </c>
      <c r="B976" t="s">
        <v>975</v>
      </c>
      <c r="C976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>
        <v>-49720</v>
      </c>
      <c r="O976">
        <v>93.333333333333329</v>
      </c>
      <c r="P976" t="s">
        <v>8319</v>
      </c>
      <c r="Q976" t="s">
        <v>8321</v>
      </c>
      <c r="R976" s="12">
        <f t="shared" si="30"/>
        <v>42424.541157407402</v>
      </c>
      <c r="S976" s="12">
        <f t="shared" si="31"/>
        <v>42454.499490740738</v>
      </c>
    </row>
    <row r="977" spans="1:19" x14ac:dyDescent="0.35">
      <c r="A977">
        <v>975</v>
      </c>
      <c r="B977" t="s">
        <v>976</v>
      </c>
      <c r="C977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>
        <v>-97393</v>
      </c>
      <c r="O977">
        <v>108.625</v>
      </c>
      <c r="P977" t="s">
        <v>8319</v>
      </c>
      <c r="Q977" t="s">
        <v>8321</v>
      </c>
      <c r="R977" s="12">
        <f t="shared" si="30"/>
        <v>42489.488252314812</v>
      </c>
      <c r="S977" s="12">
        <f t="shared" si="31"/>
        <v>42549.488252314812</v>
      </c>
    </row>
    <row r="978" spans="1:19" x14ac:dyDescent="0.35">
      <c r="A978">
        <v>976</v>
      </c>
      <c r="B978" t="s">
        <v>977</v>
      </c>
      <c r="C978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>
        <v>-147111</v>
      </c>
      <c r="O978">
        <v>160.5</v>
      </c>
      <c r="P978" t="s">
        <v>8319</v>
      </c>
      <c r="Q978" t="s">
        <v>8321</v>
      </c>
      <c r="R978" s="12">
        <f t="shared" si="30"/>
        <v>42184.850659722222</v>
      </c>
      <c r="S978" s="12">
        <f t="shared" si="31"/>
        <v>42229.850659722222</v>
      </c>
    </row>
    <row r="979" spans="1:19" x14ac:dyDescent="0.35">
      <c r="A979">
        <v>977</v>
      </c>
      <c r="B979" t="s">
        <v>978</v>
      </c>
      <c r="C979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>
        <v>-1791</v>
      </c>
      <c r="O979">
        <v>75.75</v>
      </c>
      <c r="P979" t="s">
        <v>8319</v>
      </c>
      <c r="Q979" t="s">
        <v>8321</v>
      </c>
      <c r="R979" s="12">
        <f t="shared" si="30"/>
        <v>42391.733761574076</v>
      </c>
      <c r="S979" s="12">
        <f t="shared" si="31"/>
        <v>42421.733761574076</v>
      </c>
    </row>
    <row r="980" spans="1:19" x14ac:dyDescent="0.35">
      <c r="A980">
        <v>978</v>
      </c>
      <c r="B980" t="s">
        <v>979</v>
      </c>
      <c r="C980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>
        <v>-75616</v>
      </c>
      <c r="O980">
        <v>790.83739837398377</v>
      </c>
      <c r="P980" t="s">
        <v>8319</v>
      </c>
      <c r="Q980" t="s">
        <v>8321</v>
      </c>
      <c r="R980" s="12">
        <f t="shared" si="30"/>
        <v>42395.100706018515</v>
      </c>
      <c r="S980" s="12">
        <f t="shared" si="31"/>
        <v>42425.100706018515</v>
      </c>
    </row>
    <row r="981" spans="1:19" x14ac:dyDescent="0.35">
      <c r="A981">
        <v>979</v>
      </c>
      <c r="B981" t="s">
        <v>980</v>
      </c>
      <c r="C98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>
        <v>-6013.84</v>
      </c>
      <c r="O981">
        <v>301.93916666666667</v>
      </c>
      <c r="P981" t="s">
        <v>8319</v>
      </c>
      <c r="Q981" t="s">
        <v>8321</v>
      </c>
      <c r="R981" s="12">
        <f t="shared" si="30"/>
        <v>42506.208657407406</v>
      </c>
      <c r="S981" s="12">
        <f t="shared" si="31"/>
        <v>42541.582638888889</v>
      </c>
    </row>
    <row r="982" spans="1:19" x14ac:dyDescent="0.35">
      <c r="A982">
        <v>980</v>
      </c>
      <c r="B982" t="s">
        <v>981</v>
      </c>
      <c r="C982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>
        <v>-8514</v>
      </c>
      <c r="O982">
        <v>47.935483870967744</v>
      </c>
      <c r="P982" t="s">
        <v>8319</v>
      </c>
      <c r="Q982" t="s">
        <v>8321</v>
      </c>
      <c r="R982" s="12">
        <f t="shared" si="30"/>
        <v>41928.695856481478</v>
      </c>
      <c r="S982" s="12">
        <f t="shared" si="31"/>
        <v>41973.737523148149</v>
      </c>
    </row>
    <row r="983" spans="1:19" x14ac:dyDescent="0.35">
      <c r="A983">
        <v>981</v>
      </c>
      <c r="B983" t="s">
        <v>982</v>
      </c>
      <c r="C98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>
        <v>-88877</v>
      </c>
      <c r="O983">
        <v>2.75</v>
      </c>
      <c r="P983" t="s">
        <v>8319</v>
      </c>
      <c r="Q983" t="s">
        <v>8321</v>
      </c>
      <c r="R983" s="12">
        <f t="shared" si="30"/>
        <v>41830.738680555551</v>
      </c>
      <c r="S983" s="12">
        <f t="shared" si="31"/>
        <v>41860.738680555551</v>
      </c>
    </row>
    <row r="984" spans="1:19" x14ac:dyDescent="0.35">
      <c r="A984">
        <v>982</v>
      </c>
      <c r="B984" t="s">
        <v>983</v>
      </c>
      <c r="C984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>
        <v>-17497</v>
      </c>
      <c r="O984">
        <v>1</v>
      </c>
      <c r="P984" t="s">
        <v>8319</v>
      </c>
      <c r="Q984" t="s">
        <v>8321</v>
      </c>
      <c r="R984" s="12">
        <f t="shared" si="30"/>
        <v>42615.544976851852</v>
      </c>
      <c r="S984" s="12">
        <f t="shared" si="31"/>
        <v>42645.544976851852</v>
      </c>
    </row>
    <row r="985" spans="1:19" x14ac:dyDescent="0.35">
      <c r="A985">
        <v>983</v>
      </c>
      <c r="B985" t="s">
        <v>984</v>
      </c>
      <c r="C985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>
        <v>-73468</v>
      </c>
      <c r="O985">
        <v>171.79329608938548</v>
      </c>
      <c r="P985" t="s">
        <v>8319</v>
      </c>
      <c r="Q985" t="s">
        <v>8321</v>
      </c>
      <c r="R985" s="12">
        <f t="shared" si="30"/>
        <v>42574.459317129622</v>
      </c>
      <c r="S985" s="12">
        <f t="shared" si="31"/>
        <v>42605.662499999999</v>
      </c>
    </row>
    <row r="986" spans="1:19" x14ac:dyDescent="0.35">
      <c r="A986">
        <v>984</v>
      </c>
      <c r="B986" t="s">
        <v>985</v>
      </c>
      <c r="C986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>
        <v>-9894</v>
      </c>
      <c r="O986">
        <v>35.333333333333336</v>
      </c>
      <c r="P986" t="s">
        <v>8319</v>
      </c>
      <c r="Q986" t="s">
        <v>8321</v>
      </c>
      <c r="R986" s="12">
        <f t="shared" si="30"/>
        <v>42060.907499999994</v>
      </c>
      <c r="S986" s="12">
        <f t="shared" si="31"/>
        <v>42090.86583333333</v>
      </c>
    </row>
    <row r="987" spans="1:19" x14ac:dyDescent="0.35">
      <c r="A987">
        <v>985</v>
      </c>
      <c r="B987" t="s">
        <v>986</v>
      </c>
      <c r="C987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>
        <v>-28112</v>
      </c>
      <c r="O987">
        <v>82.086956521739125</v>
      </c>
      <c r="P987" t="s">
        <v>8319</v>
      </c>
      <c r="Q987" t="s">
        <v>8321</v>
      </c>
      <c r="R987" s="12">
        <f t="shared" si="30"/>
        <v>42339.759375000001</v>
      </c>
      <c r="S987" s="12">
        <f t="shared" si="31"/>
        <v>42369.749999999993</v>
      </c>
    </row>
    <row r="988" spans="1:19" x14ac:dyDescent="0.35">
      <c r="A988">
        <v>986</v>
      </c>
      <c r="B988" t="s">
        <v>987</v>
      </c>
      <c r="C988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>
        <v>-17450</v>
      </c>
      <c r="O988">
        <v>110.8695652173913</v>
      </c>
      <c r="P988" t="s">
        <v>8319</v>
      </c>
      <c r="Q988" t="s">
        <v>8321</v>
      </c>
      <c r="R988" s="12">
        <f t="shared" si="30"/>
        <v>42324.559027777774</v>
      </c>
      <c r="S988" s="12">
        <f t="shared" si="31"/>
        <v>42378.791666666664</v>
      </c>
    </row>
    <row r="989" spans="1:19" x14ac:dyDescent="0.35">
      <c r="A989">
        <v>987</v>
      </c>
      <c r="B989" t="s">
        <v>988</v>
      </c>
      <c r="C989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>
        <v>-43390</v>
      </c>
      <c r="O989">
        <v>161.21951219512195</v>
      </c>
      <c r="P989" t="s">
        <v>8319</v>
      </c>
      <c r="Q989" t="s">
        <v>8321</v>
      </c>
      <c r="R989" s="12">
        <f t="shared" si="30"/>
        <v>41773.086226851847</v>
      </c>
      <c r="S989" s="12">
        <f t="shared" si="31"/>
        <v>41813.086226851847</v>
      </c>
    </row>
    <row r="990" spans="1:19" x14ac:dyDescent="0.35">
      <c r="A990">
        <v>988</v>
      </c>
      <c r="B990" t="s">
        <v>989</v>
      </c>
      <c r="C990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>
        <v>-5000</v>
      </c>
      <c r="O990" t="e">
        <v>#DIV/0!</v>
      </c>
      <c r="P990" t="s">
        <v>8319</v>
      </c>
      <c r="Q990" t="s">
        <v>8321</v>
      </c>
      <c r="R990" s="12">
        <f t="shared" si="30"/>
        <v>42614.148437499993</v>
      </c>
      <c r="S990" s="12">
        <f t="shared" si="31"/>
        <v>42644.148437499993</v>
      </c>
    </row>
    <row r="991" spans="1:19" x14ac:dyDescent="0.35">
      <c r="A991">
        <v>989</v>
      </c>
      <c r="B991" t="s">
        <v>990</v>
      </c>
      <c r="C99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>
        <v>-8323</v>
      </c>
      <c r="O991">
        <v>52.40625</v>
      </c>
      <c r="P991" t="s">
        <v>8319</v>
      </c>
      <c r="Q991" t="s">
        <v>8321</v>
      </c>
      <c r="R991" s="12">
        <f t="shared" si="30"/>
        <v>42611.725636574069</v>
      </c>
      <c r="S991" s="12">
        <f t="shared" si="31"/>
        <v>42641.725636574069</v>
      </c>
    </row>
    <row r="992" spans="1:19" x14ac:dyDescent="0.35">
      <c r="A992">
        <v>990</v>
      </c>
      <c r="B992" t="s">
        <v>991</v>
      </c>
      <c r="C992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>
        <v>-24974</v>
      </c>
      <c r="O992">
        <v>13</v>
      </c>
      <c r="P992" t="s">
        <v>8319</v>
      </c>
      <c r="Q992" t="s">
        <v>8321</v>
      </c>
      <c r="R992" s="12">
        <f t="shared" si="30"/>
        <v>41855.575972222221</v>
      </c>
      <c r="S992" s="12">
        <f t="shared" si="31"/>
        <v>41885.575972222221</v>
      </c>
    </row>
    <row r="993" spans="1:19" x14ac:dyDescent="0.35">
      <c r="A993">
        <v>991</v>
      </c>
      <c r="B993" t="s">
        <v>992</v>
      </c>
      <c r="C99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>
        <v>-4788</v>
      </c>
      <c r="O993">
        <v>30.285714285714285</v>
      </c>
      <c r="P993" t="s">
        <v>8319</v>
      </c>
      <c r="Q993" t="s">
        <v>8321</v>
      </c>
      <c r="R993" s="12">
        <f t="shared" si="30"/>
        <v>42538.548472222225</v>
      </c>
      <c r="S993" s="12">
        <f t="shared" si="31"/>
        <v>42563.57708333333</v>
      </c>
    </row>
    <row r="994" spans="1:19" x14ac:dyDescent="0.35">
      <c r="A994">
        <v>992</v>
      </c>
      <c r="B994" t="s">
        <v>993</v>
      </c>
      <c r="C994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>
        <v>-99533</v>
      </c>
      <c r="O994">
        <v>116.75</v>
      </c>
      <c r="P994" t="s">
        <v>8319</v>
      </c>
      <c r="Q994" t="s">
        <v>8321</v>
      </c>
      <c r="R994" s="12">
        <f t="shared" si="30"/>
        <v>42437.71665509259</v>
      </c>
      <c r="S994" s="12">
        <f t="shared" si="31"/>
        <v>42497.674988425926</v>
      </c>
    </row>
    <row r="995" spans="1:19" x14ac:dyDescent="0.35">
      <c r="A995">
        <v>993</v>
      </c>
      <c r="B995" t="s">
        <v>994</v>
      </c>
      <c r="C995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>
        <v>-52439</v>
      </c>
      <c r="O995">
        <v>89.59693877551021</v>
      </c>
      <c r="P995" t="s">
        <v>8319</v>
      </c>
      <c r="Q995" t="s">
        <v>8321</v>
      </c>
      <c r="R995" s="12">
        <f t="shared" si="30"/>
        <v>42652.756574074076</v>
      </c>
      <c r="S995" s="12">
        <f t="shared" si="31"/>
        <v>42685.999999999993</v>
      </c>
    </row>
    <row r="996" spans="1:19" x14ac:dyDescent="0.35">
      <c r="A996">
        <v>994</v>
      </c>
      <c r="B996" t="s">
        <v>995</v>
      </c>
      <c r="C996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>
        <v>-195331</v>
      </c>
      <c r="O996">
        <v>424.45454545454544</v>
      </c>
      <c r="P996" t="s">
        <v>8319</v>
      </c>
      <c r="Q996" t="s">
        <v>8321</v>
      </c>
      <c r="R996" s="12">
        <f t="shared" si="30"/>
        <v>41921.054745370369</v>
      </c>
      <c r="S996" s="12">
        <f t="shared" si="31"/>
        <v>41973.749305555553</v>
      </c>
    </row>
    <row r="997" spans="1:19" x14ac:dyDescent="0.35">
      <c r="A997">
        <v>995</v>
      </c>
      <c r="B997" t="s">
        <v>996</v>
      </c>
      <c r="C997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>
        <v>-9274</v>
      </c>
      <c r="O997">
        <v>80.666666666666671</v>
      </c>
      <c r="P997" t="s">
        <v>8319</v>
      </c>
      <c r="Q997" t="s">
        <v>8321</v>
      </c>
      <c r="R997" s="12">
        <f t="shared" si="30"/>
        <v>41947.732407407406</v>
      </c>
      <c r="S997" s="12">
        <f t="shared" si="31"/>
        <v>41972.458333333336</v>
      </c>
    </row>
    <row r="998" spans="1:19" x14ac:dyDescent="0.35">
      <c r="A998">
        <v>996</v>
      </c>
      <c r="B998" t="s">
        <v>997</v>
      </c>
      <c r="C998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>
        <v>-3935</v>
      </c>
      <c r="O998">
        <v>13</v>
      </c>
      <c r="P998" t="s">
        <v>8319</v>
      </c>
      <c r="Q998" t="s">
        <v>8321</v>
      </c>
      <c r="R998" s="12">
        <f t="shared" si="30"/>
        <v>41817.658101851848</v>
      </c>
      <c r="S998" s="12">
        <f t="shared" si="31"/>
        <v>41847.435416666667</v>
      </c>
    </row>
    <row r="999" spans="1:19" x14ac:dyDescent="0.35">
      <c r="A999">
        <v>997</v>
      </c>
      <c r="B999" t="s">
        <v>998</v>
      </c>
      <c r="C999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>
        <v>-4935</v>
      </c>
      <c r="O999">
        <v>8.125</v>
      </c>
      <c r="P999" t="s">
        <v>8319</v>
      </c>
      <c r="Q999" t="s">
        <v>8321</v>
      </c>
      <c r="R999" s="12">
        <f t="shared" si="30"/>
        <v>41940.894641203704</v>
      </c>
      <c r="S999" s="12">
        <f t="shared" si="31"/>
        <v>41970.936307870368</v>
      </c>
    </row>
    <row r="1000" spans="1:19" x14ac:dyDescent="0.35">
      <c r="A1000">
        <v>998</v>
      </c>
      <c r="B1000" t="s">
        <v>999</v>
      </c>
      <c r="C1000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>
        <v>-24865</v>
      </c>
      <c r="O1000">
        <v>153.42794759825327</v>
      </c>
      <c r="P1000" t="s">
        <v>8319</v>
      </c>
      <c r="Q1000" t="s">
        <v>8321</v>
      </c>
      <c r="R1000" s="12">
        <f t="shared" si="30"/>
        <v>42281.960659722223</v>
      </c>
      <c r="S1000" s="12">
        <f t="shared" si="31"/>
        <v>42327.002326388887</v>
      </c>
    </row>
    <row r="1001" spans="1:19" x14ac:dyDescent="0.35">
      <c r="A1001">
        <v>999</v>
      </c>
      <c r="B1001" t="s">
        <v>1000</v>
      </c>
      <c r="C100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>
        <v>-138317</v>
      </c>
      <c r="O1001">
        <v>292.07499999999999</v>
      </c>
      <c r="P1001" t="s">
        <v>8319</v>
      </c>
      <c r="Q1001" t="s">
        <v>8321</v>
      </c>
      <c r="R1001" s="12">
        <f t="shared" si="30"/>
        <v>41926.091319444444</v>
      </c>
      <c r="S1001" s="12">
        <f t="shared" si="31"/>
        <v>41956.126388888886</v>
      </c>
    </row>
    <row r="1002" spans="1:19" x14ac:dyDescent="0.35">
      <c r="A1002">
        <v>1000</v>
      </c>
      <c r="B1002" t="s">
        <v>1001</v>
      </c>
      <c r="C1002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>
        <v>-874876</v>
      </c>
      <c r="O1002">
        <v>3304</v>
      </c>
      <c r="P1002" t="s">
        <v>8319</v>
      </c>
      <c r="Q1002" t="s">
        <v>8321</v>
      </c>
      <c r="R1002" s="12">
        <f t="shared" si="30"/>
        <v>42748.851388888885</v>
      </c>
      <c r="S1002" s="12">
        <f t="shared" si="31"/>
        <v>42808.80972222222</v>
      </c>
    </row>
    <row r="1003" spans="1:19" x14ac:dyDescent="0.35">
      <c r="A1003">
        <v>1001</v>
      </c>
      <c r="B1003" t="s">
        <v>1002</v>
      </c>
      <c r="C100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>
        <v>200</v>
      </c>
      <c r="O1003">
        <v>1300</v>
      </c>
      <c r="P1003" t="s">
        <v>8319</v>
      </c>
      <c r="Q1003" t="s">
        <v>8321</v>
      </c>
      <c r="R1003" s="12">
        <f t="shared" si="30"/>
        <v>42720.511724537035</v>
      </c>
      <c r="S1003" s="12">
        <f t="shared" si="31"/>
        <v>42765.511724537035</v>
      </c>
    </row>
    <row r="1004" spans="1:19" x14ac:dyDescent="0.35">
      <c r="A1004">
        <v>1002</v>
      </c>
      <c r="B1004" t="s">
        <v>1003</v>
      </c>
      <c r="C1004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>
        <v>-7039</v>
      </c>
      <c r="O1004">
        <v>134.54545454545453</v>
      </c>
      <c r="P1004" t="s">
        <v>8319</v>
      </c>
      <c r="Q1004" t="s">
        <v>8321</v>
      </c>
      <c r="R1004" s="12">
        <f t="shared" si="30"/>
        <v>42325.475856481477</v>
      </c>
      <c r="S1004" s="12">
        <f t="shared" si="31"/>
        <v>42355.040972222218</v>
      </c>
    </row>
    <row r="1005" spans="1:19" x14ac:dyDescent="0.35">
      <c r="A1005">
        <v>1003</v>
      </c>
      <c r="B1005" t="s">
        <v>1004</v>
      </c>
      <c r="C1005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>
        <v>-16789</v>
      </c>
      <c r="O1005">
        <v>214.06666666666666</v>
      </c>
      <c r="P1005" t="s">
        <v>8319</v>
      </c>
      <c r="Q1005" t="s">
        <v>8321</v>
      </c>
      <c r="R1005" s="12">
        <f t="shared" si="30"/>
        <v>42780.500706018516</v>
      </c>
      <c r="S1005" s="12">
        <f t="shared" si="31"/>
        <v>42810.459039351852</v>
      </c>
    </row>
    <row r="1006" spans="1:19" x14ac:dyDescent="0.35">
      <c r="A1006">
        <v>1004</v>
      </c>
      <c r="B1006" t="s">
        <v>1005</v>
      </c>
      <c r="C1006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>
        <v>-4448</v>
      </c>
      <c r="O1006">
        <v>216.33684210526314</v>
      </c>
      <c r="P1006" t="s">
        <v>8319</v>
      </c>
      <c r="Q1006" t="s">
        <v>8321</v>
      </c>
      <c r="R1006" s="12">
        <f t="shared" si="30"/>
        <v>42388.5003125</v>
      </c>
      <c r="S1006" s="12">
        <f t="shared" si="31"/>
        <v>42418.5003125</v>
      </c>
    </row>
    <row r="1007" spans="1:19" x14ac:dyDescent="0.35">
      <c r="A1007">
        <v>1005</v>
      </c>
      <c r="B1007" t="s">
        <v>1006</v>
      </c>
      <c r="C1007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>
        <v>-49898</v>
      </c>
      <c r="O1007">
        <v>932.31055900621118</v>
      </c>
      <c r="P1007" t="s">
        <v>8319</v>
      </c>
      <c r="Q1007" t="s">
        <v>8321</v>
      </c>
      <c r="R1007" s="12">
        <f t="shared" si="30"/>
        <v>42276.41646990741</v>
      </c>
      <c r="S1007" s="12">
        <f t="shared" si="31"/>
        <v>42307.41646990741</v>
      </c>
    </row>
    <row r="1008" spans="1:19" x14ac:dyDescent="0.35">
      <c r="A1008">
        <v>1006</v>
      </c>
      <c r="B1008" t="s">
        <v>1007</v>
      </c>
      <c r="C1008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>
        <v>-3766</v>
      </c>
      <c r="O1008">
        <v>29.25</v>
      </c>
      <c r="P1008" t="s">
        <v>8319</v>
      </c>
      <c r="Q1008" t="s">
        <v>8321</v>
      </c>
      <c r="R1008" s="12">
        <f t="shared" si="30"/>
        <v>41976.83185185185</v>
      </c>
      <c r="S1008" s="12">
        <f t="shared" si="31"/>
        <v>41985.09097222222</v>
      </c>
    </row>
    <row r="1009" spans="1:19" x14ac:dyDescent="0.35">
      <c r="A1009">
        <v>1007</v>
      </c>
      <c r="B1009" t="s">
        <v>1008</v>
      </c>
      <c r="C1009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>
        <v>-16704</v>
      </c>
      <c r="O1009">
        <v>174.94736842105263</v>
      </c>
      <c r="P1009" t="s">
        <v>8319</v>
      </c>
      <c r="Q1009" t="s">
        <v>8321</v>
      </c>
      <c r="R1009" s="12">
        <f t="shared" si="30"/>
        <v>42676.3752662037</v>
      </c>
      <c r="S1009" s="12">
        <f t="shared" si="31"/>
        <v>42718.416932870365</v>
      </c>
    </row>
    <row r="1010" spans="1:19" x14ac:dyDescent="0.35">
      <c r="A1010">
        <v>1008</v>
      </c>
      <c r="B1010" t="s">
        <v>1009</v>
      </c>
      <c r="C1010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>
        <v>-93250</v>
      </c>
      <c r="O1010">
        <v>250</v>
      </c>
      <c r="P1010" t="s">
        <v>8319</v>
      </c>
      <c r="Q1010" t="s">
        <v>8321</v>
      </c>
      <c r="R1010" s="12">
        <f t="shared" si="30"/>
        <v>42702.600868055553</v>
      </c>
      <c r="S1010" s="12">
        <f t="shared" si="31"/>
        <v>42732.600868055553</v>
      </c>
    </row>
    <row r="1011" spans="1:19" x14ac:dyDescent="0.35">
      <c r="A1011">
        <v>1009</v>
      </c>
      <c r="B1011" t="s">
        <v>1010</v>
      </c>
      <c r="C101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>
        <v>-43435</v>
      </c>
      <c r="O1011">
        <v>65</v>
      </c>
      <c r="P1011" t="s">
        <v>8319</v>
      </c>
      <c r="Q1011" t="s">
        <v>8321</v>
      </c>
      <c r="R1011" s="12">
        <f t="shared" si="30"/>
        <v>42510.396365740737</v>
      </c>
      <c r="S1011" s="12">
        <f t="shared" si="31"/>
        <v>42540.396365740737</v>
      </c>
    </row>
    <row r="1012" spans="1:19" x14ac:dyDescent="0.35">
      <c r="A1012">
        <v>1010</v>
      </c>
      <c r="B1012" t="s">
        <v>1011</v>
      </c>
      <c r="C1012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>
        <v>-115030</v>
      </c>
      <c r="O1012">
        <v>55</v>
      </c>
      <c r="P1012" t="s">
        <v>8319</v>
      </c>
      <c r="Q1012" t="s">
        <v>8321</v>
      </c>
      <c r="R1012" s="12">
        <f t="shared" si="30"/>
        <v>42561.621087962958</v>
      </c>
      <c r="S1012" s="12">
        <f t="shared" si="31"/>
        <v>42617.915972222218</v>
      </c>
    </row>
    <row r="1013" spans="1:19" x14ac:dyDescent="0.35">
      <c r="A1013">
        <v>1011</v>
      </c>
      <c r="B1013" t="s">
        <v>1012</v>
      </c>
      <c r="C101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>
        <v>-19925</v>
      </c>
      <c r="O1013">
        <v>75</v>
      </c>
      <c r="P1013" t="s">
        <v>8319</v>
      </c>
      <c r="Q1013" t="s">
        <v>8321</v>
      </c>
      <c r="R1013" s="12">
        <f t="shared" si="30"/>
        <v>41946.689756944441</v>
      </c>
      <c r="S1013" s="12">
        <f t="shared" si="31"/>
        <v>41991.689756944441</v>
      </c>
    </row>
    <row r="1014" spans="1:19" x14ac:dyDescent="0.35">
      <c r="A1014">
        <v>1012</v>
      </c>
      <c r="B1014" t="s">
        <v>1013</v>
      </c>
      <c r="C1014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>
        <v>1071751.05</v>
      </c>
      <c r="O1014">
        <v>1389.3561935483872</v>
      </c>
      <c r="P1014" t="s">
        <v>8319</v>
      </c>
      <c r="Q1014" t="s">
        <v>8321</v>
      </c>
      <c r="R1014" s="12">
        <f t="shared" si="30"/>
        <v>42714.232083333329</v>
      </c>
      <c r="S1014" s="12">
        <f t="shared" si="31"/>
        <v>42759.232083333329</v>
      </c>
    </row>
    <row r="1015" spans="1:19" x14ac:dyDescent="0.35">
      <c r="A1015">
        <v>1013</v>
      </c>
      <c r="B1015" t="s">
        <v>1014</v>
      </c>
      <c r="C1015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>
        <v>-16368</v>
      </c>
      <c r="O1015">
        <v>95.911111111111111</v>
      </c>
      <c r="P1015" t="s">
        <v>8319</v>
      </c>
      <c r="Q1015" t="s">
        <v>8321</v>
      </c>
      <c r="R1015" s="12">
        <f t="shared" si="30"/>
        <v>42339.625648148147</v>
      </c>
      <c r="S1015" s="12">
        <f t="shared" si="31"/>
        <v>42367.624999999993</v>
      </c>
    </row>
    <row r="1016" spans="1:19" x14ac:dyDescent="0.35">
      <c r="A1016">
        <v>1014</v>
      </c>
      <c r="B1016" t="s">
        <v>1015</v>
      </c>
      <c r="C1016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>
        <v>-6940</v>
      </c>
      <c r="O1016">
        <v>191.25</v>
      </c>
      <c r="P1016" t="s">
        <v>8319</v>
      </c>
      <c r="Q1016" t="s">
        <v>8321</v>
      </c>
      <c r="R1016" s="12">
        <f t="shared" si="30"/>
        <v>41954.79415509259</v>
      </c>
      <c r="S1016" s="12">
        <f t="shared" si="31"/>
        <v>42004.79415509259</v>
      </c>
    </row>
    <row r="1017" spans="1:19" x14ac:dyDescent="0.35">
      <c r="A1017">
        <v>1015</v>
      </c>
      <c r="B1017" t="s">
        <v>1016</v>
      </c>
      <c r="C1017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>
        <v>-8760</v>
      </c>
      <c r="O1017">
        <v>40</v>
      </c>
      <c r="P1017" t="s">
        <v>8319</v>
      </c>
      <c r="Q1017" t="s">
        <v>8321</v>
      </c>
      <c r="R1017" s="12">
        <f t="shared" si="30"/>
        <v>42303.670081018521</v>
      </c>
      <c r="S1017" s="12">
        <f t="shared" si="31"/>
        <v>42333.711747685178</v>
      </c>
    </row>
    <row r="1018" spans="1:19" x14ac:dyDescent="0.35">
      <c r="A1018">
        <v>1016</v>
      </c>
      <c r="B1018" t="s">
        <v>1017</v>
      </c>
      <c r="C1018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>
        <v>-97158</v>
      </c>
      <c r="O1018">
        <v>74.78947368421052</v>
      </c>
      <c r="P1018" t="s">
        <v>8319</v>
      </c>
      <c r="Q1018" t="s">
        <v>8321</v>
      </c>
      <c r="R1018" s="12">
        <f t="shared" si="30"/>
        <v>42421.898796296293</v>
      </c>
      <c r="S1018" s="12">
        <f t="shared" si="31"/>
        <v>42466.857129629629</v>
      </c>
    </row>
    <row r="1019" spans="1:19" x14ac:dyDescent="0.35">
      <c r="A1019">
        <v>1017</v>
      </c>
      <c r="B1019" t="s">
        <v>1018</v>
      </c>
      <c r="C1019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>
        <v>-192803</v>
      </c>
      <c r="O1019">
        <v>161.11830985915492</v>
      </c>
      <c r="P1019" t="s">
        <v>8319</v>
      </c>
      <c r="Q1019" t="s">
        <v>8321</v>
      </c>
      <c r="R1019" s="12">
        <f t="shared" si="30"/>
        <v>42289.466840277775</v>
      </c>
      <c r="S1019" s="12">
        <f t="shared" si="31"/>
        <v>42329.508506944439</v>
      </c>
    </row>
    <row r="1020" spans="1:19" x14ac:dyDescent="0.35">
      <c r="A1020">
        <v>1018</v>
      </c>
      <c r="B1020" t="s">
        <v>1019</v>
      </c>
      <c r="C1020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>
        <v>-19379</v>
      </c>
      <c r="O1020">
        <v>88.714285714285708</v>
      </c>
      <c r="P1020" t="s">
        <v>8319</v>
      </c>
      <c r="Q1020" t="s">
        <v>8321</v>
      </c>
      <c r="R1020" s="12">
        <f t="shared" si="30"/>
        <v>42535.283946759257</v>
      </c>
      <c r="S1020" s="12">
        <f t="shared" si="31"/>
        <v>42565.283946759257</v>
      </c>
    </row>
    <row r="1021" spans="1:19" x14ac:dyDescent="0.35">
      <c r="A1021">
        <v>1019</v>
      </c>
      <c r="B1021" t="s">
        <v>1020</v>
      </c>
      <c r="C102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>
        <v>-23700</v>
      </c>
      <c r="O1021">
        <v>53.25</v>
      </c>
      <c r="P1021" t="s">
        <v>8319</v>
      </c>
      <c r="Q1021" t="s">
        <v>8321</v>
      </c>
      <c r="R1021" s="12">
        <f t="shared" si="30"/>
        <v>42009.765613425923</v>
      </c>
      <c r="S1021" s="12">
        <f t="shared" si="31"/>
        <v>42039.765613425923</v>
      </c>
    </row>
    <row r="1022" spans="1:19" x14ac:dyDescent="0.35">
      <c r="A1022">
        <v>1020</v>
      </c>
      <c r="B1022" t="s">
        <v>1021</v>
      </c>
      <c r="C1022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>
        <v>1636</v>
      </c>
      <c r="O1022">
        <v>106.2</v>
      </c>
      <c r="P1022" t="s">
        <v>8325</v>
      </c>
      <c r="Q1022" t="s">
        <v>8330</v>
      </c>
      <c r="R1022" s="12">
        <f t="shared" si="30"/>
        <v>42126.861215277771</v>
      </c>
      <c r="S1022" s="12">
        <f t="shared" si="31"/>
        <v>42156.824305555558</v>
      </c>
    </row>
    <row r="1023" spans="1:19" x14ac:dyDescent="0.35">
      <c r="A1023">
        <v>1021</v>
      </c>
      <c r="B1023" t="s">
        <v>1022</v>
      </c>
      <c r="C102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>
        <v>7554.1100000000006</v>
      </c>
      <c r="O1023">
        <v>22.079728033472804</v>
      </c>
      <c r="P1023" t="s">
        <v>8325</v>
      </c>
      <c r="Q1023" t="s">
        <v>8330</v>
      </c>
      <c r="R1023" s="12">
        <f t="shared" si="30"/>
        <v>42271.043645833335</v>
      </c>
      <c r="S1023" s="12">
        <f t="shared" si="31"/>
        <v>42293.958333333336</v>
      </c>
    </row>
    <row r="1024" spans="1:19" x14ac:dyDescent="0.35">
      <c r="A1024">
        <v>1022</v>
      </c>
      <c r="B1024" t="s">
        <v>1023</v>
      </c>
      <c r="C1024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>
        <v>298</v>
      </c>
      <c r="O1024">
        <v>31.054054054054053</v>
      </c>
      <c r="P1024" t="s">
        <v>8325</v>
      </c>
      <c r="Q1024" t="s">
        <v>8330</v>
      </c>
      <c r="R1024" s="12">
        <f t="shared" si="30"/>
        <v>42111.438391203701</v>
      </c>
      <c r="S1024" s="12">
        <f t="shared" si="31"/>
        <v>42141.438391203701</v>
      </c>
    </row>
    <row r="1025" spans="1:19" x14ac:dyDescent="0.35">
      <c r="A1025">
        <v>1023</v>
      </c>
      <c r="B1025" t="s">
        <v>1024</v>
      </c>
      <c r="C1025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>
        <v>2743</v>
      </c>
      <c r="O1025">
        <v>36.206106870229007</v>
      </c>
      <c r="P1025" t="s">
        <v>8325</v>
      </c>
      <c r="Q1025" t="s">
        <v>8330</v>
      </c>
      <c r="R1025" s="12">
        <f t="shared" si="30"/>
        <v>42145.711354166669</v>
      </c>
      <c r="S1025" s="12">
        <f t="shared" si="31"/>
        <v>42175.711354166669</v>
      </c>
    </row>
    <row r="1026" spans="1:19" x14ac:dyDescent="0.35">
      <c r="A1026">
        <v>1024</v>
      </c>
      <c r="B1026" t="s">
        <v>1025</v>
      </c>
      <c r="C1026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>
        <v>3727.5499999999993</v>
      </c>
      <c r="O1026">
        <v>388.9762295081967</v>
      </c>
      <c r="P1026" t="s">
        <v>8325</v>
      </c>
      <c r="Q1026" t="s">
        <v>8330</v>
      </c>
      <c r="R1026" s="12">
        <f t="shared" si="30"/>
        <v>42370.372256944444</v>
      </c>
      <c r="S1026" s="12">
        <f t="shared" si="31"/>
        <v>42400.372256944444</v>
      </c>
    </row>
    <row r="1027" spans="1:19" x14ac:dyDescent="0.35">
      <c r="A1027">
        <v>1025</v>
      </c>
      <c r="B1027" t="s">
        <v>1026</v>
      </c>
      <c r="C1027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>
        <v>6949.820000000007</v>
      </c>
      <c r="O1027">
        <v>71.848571428571432</v>
      </c>
      <c r="P1027" t="s">
        <v>8325</v>
      </c>
      <c r="Q1027" t="s">
        <v>8330</v>
      </c>
      <c r="R1027" s="12">
        <f t="shared" ref="R1027:R1090" si="32">(J1027/86400)+25569+(-5/24)</f>
        <v>42049.625428240739</v>
      </c>
      <c r="S1027" s="12">
        <f t="shared" ref="S1027:S1090" si="33">(I1027/86400)+25569+(-5/24)</f>
        <v>42079.583761574067</v>
      </c>
    </row>
    <row r="1028" spans="1:19" x14ac:dyDescent="0.35">
      <c r="A1028">
        <v>1026</v>
      </c>
      <c r="B1028" t="s">
        <v>1027</v>
      </c>
      <c r="C1028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>
        <v>0.57999999999992724</v>
      </c>
      <c r="O1028">
        <v>57.381803278688523</v>
      </c>
      <c r="P1028" t="s">
        <v>8325</v>
      </c>
      <c r="Q1028" t="s">
        <v>8330</v>
      </c>
      <c r="R1028" s="12">
        <f t="shared" si="32"/>
        <v>42426.199259259258</v>
      </c>
      <c r="S1028" s="12">
        <f t="shared" si="33"/>
        <v>42460.157592592594</v>
      </c>
    </row>
    <row r="1029" spans="1:19" x14ac:dyDescent="0.35">
      <c r="A1029">
        <v>1027</v>
      </c>
      <c r="B1029" t="s">
        <v>1028</v>
      </c>
      <c r="C1029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>
        <v>232</v>
      </c>
      <c r="O1029">
        <v>69.666666666666671</v>
      </c>
      <c r="P1029" t="s">
        <v>8325</v>
      </c>
      <c r="Q1029" t="s">
        <v>8330</v>
      </c>
      <c r="R1029" s="12">
        <f t="shared" si="32"/>
        <v>41904.825775462959</v>
      </c>
      <c r="S1029" s="12">
        <f t="shared" si="33"/>
        <v>41934.825775462959</v>
      </c>
    </row>
    <row r="1030" spans="1:19" x14ac:dyDescent="0.35">
      <c r="A1030">
        <v>1028</v>
      </c>
      <c r="B1030" t="s">
        <v>1029</v>
      </c>
      <c r="C1030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>
        <v>1727</v>
      </c>
      <c r="O1030">
        <v>45.988235294117644</v>
      </c>
      <c r="P1030" t="s">
        <v>8325</v>
      </c>
      <c r="Q1030" t="s">
        <v>8330</v>
      </c>
      <c r="R1030" s="12">
        <f t="shared" si="32"/>
        <v>42755.419039351851</v>
      </c>
      <c r="S1030" s="12">
        <f t="shared" si="33"/>
        <v>42800.624999999993</v>
      </c>
    </row>
    <row r="1031" spans="1:19" x14ac:dyDescent="0.35">
      <c r="A1031">
        <v>1029</v>
      </c>
      <c r="B1031" t="s">
        <v>1030</v>
      </c>
      <c r="C103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>
        <v>1176</v>
      </c>
      <c r="O1031">
        <v>79.262411347517727</v>
      </c>
      <c r="P1031" t="s">
        <v>8325</v>
      </c>
      <c r="Q1031" t="s">
        <v>8330</v>
      </c>
      <c r="R1031" s="12">
        <f t="shared" si="32"/>
        <v>42044.503553240742</v>
      </c>
      <c r="S1031" s="12">
        <f t="shared" si="33"/>
        <v>42098.707638888889</v>
      </c>
    </row>
    <row r="1032" spans="1:19" x14ac:dyDescent="0.35">
      <c r="A1032">
        <v>1030</v>
      </c>
      <c r="B1032" t="s">
        <v>1031</v>
      </c>
      <c r="C1032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>
        <v>4842</v>
      </c>
      <c r="O1032">
        <v>43.031446540880502</v>
      </c>
      <c r="P1032" t="s">
        <v>8325</v>
      </c>
      <c r="Q1032" t="s">
        <v>8330</v>
      </c>
      <c r="R1032" s="12">
        <f t="shared" si="32"/>
        <v>42611.274872685179</v>
      </c>
      <c r="S1032" s="12">
        <f t="shared" si="33"/>
        <v>42625.274872685179</v>
      </c>
    </row>
    <row r="1033" spans="1:19" x14ac:dyDescent="0.35">
      <c r="A1033">
        <v>1031</v>
      </c>
      <c r="B1033" t="s">
        <v>1032</v>
      </c>
      <c r="C103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>
        <v>740</v>
      </c>
      <c r="O1033">
        <v>108.48484848484848</v>
      </c>
      <c r="P1033" t="s">
        <v>8325</v>
      </c>
      <c r="Q1033" t="s">
        <v>8330</v>
      </c>
      <c r="R1033" s="12">
        <f t="shared" si="32"/>
        <v>42324.555671296293</v>
      </c>
      <c r="S1033" s="12">
        <f t="shared" si="33"/>
        <v>42354.555671296293</v>
      </c>
    </row>
    <row r="1034" spans="1:19" x14ac:dyDescent="0.35">
      <c r="A1034">
        <v>1032</v>
      </c>
      <c r="B1034" t="s">
        <v>1033</v>
      </c>
      <c r="C1034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>
        <v>458.84000000000015</v>
      </c>
      <c r="O1034">
        <v>61.029583333333335</v>
      </c>
      <c r="P1034" t="s">
        <v>8325</v>
      </c>
      <c r="Q1034" t="s">
        <v>8330</v>
      </c>
      <c r="R1034" s="12">
        <f t="shared" si="32"/>
        <v>42514.458622685182</v>
      </c>
      <c r="S1034" s="12">
        <f t="shared" si="33"/>
        <v>42544.458622685182</v>
      </c>
    </row>
    <row r="1035" spans="1:19" x14ac:dyDescent="0.35">
      <c r="A1035">
        <v>1033</v>
      </c>
      <c r="B1035" t="s">
        <v>1034</v>
      </c>
      <c r="C1035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>
        <v>38</v>
      </c>
      <c r="O1035">
        <v>50.592592592592595</v>
      </c>
      <c r="P1035" t="s">
        <v>8325</v>
      </c>
      <c r="Q1035" t="s">
        <v>8330</v>
      </c>
      <c r="R1035" s="12">
        <f t="shared" si="32"/>
        <v>42688.52407407407</v>
      </c>
      <c r="S1035" s="12">
        <f t="shared" si="33"/>
        <v>42716.52407407407</v>
      </c>
    </row>
    <row r="1036" spans="1:19" x14ac:dyDescent="0.35">
      <c r="A1036">
        <v>1034</v>
      </c>
      <c r="B1036" t="s">
        <v>1035</v>
      </c>
      <c r="C1036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>
        <v>1500.0900000000001</v>
      </c>
      <c r="O1036">
        <v>39.157168674698795</v>
      </c>
      <c r="P1036" t="s">
        <v>8325</v>
      </c>
      <c r="Q1036" t="s">
        <v>8330</v>
      </c>
      <c r="R1036" s="12">
        <f t="shared" si="32"/>
        <v>42554.958379629628</v>
      </c>
      <c r="S1036" s="12">
        <f t="shared" si="33"/>
        <v>42586.957638888889</v>
      </c>
    </row>
    <row r="1037" spans="1:19" x14ac:dyDescent="0.35">
      <c r="A1037">
        <v>1035</v>
      </c>
      <c r="B1037" t="s">
        <v>1036</v>
      </c>
      <c r="C1037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>
        <v>352</v>
      </c>
      <c r="O1037">
        <v>65.15789473684211</v>
      </c>
      <c r="P1037" t="s">
        <v>8325</v>
      </c>
      <c r="Q1037" t="s">
        <v>8330</v>
      </c>
      <c r="R1037" s="12">
        <f t="shared" si="32"/>
        <v>42016.43310185185</v>
      </c>
      <c r="S1037" s="12">
        <f t="shared" si="33"/>
        <v>42046.43310185185</v>
      </c>
    </row>
    <row r="1038" spans="1:19" x14ac:dyDescent="0.35">
      <c r="A1038">
        <v>1036</v>
      </c>
      <c r="B1038" t="s">
        <v>1037</v>
      </c>
      <c r="C1038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>
        <v>556.22000000000025</v>
      </c>
      <c r="O1038">
        <v>23.963127962085309</v>
      </c>
      <c r="P1038" t="s">
        <v>8325</v>
      </c>
      <c r="Q1038" t="s">
        <v>8330</v>
      </c>
      <c r="R1038" s="12">
        <f t="shared" si="32"/>
        <v>41249.240624999999</v>
      </c>
      <c r="S1038" s="12">
        <f t="shared" si="33"/>
        <v>41281.125</v>
      </c>
    </row>
    <row r="1039" spans="1:19" x14ac:dyDescent="0.35">
      <c r="A1039">
        <v>1037</v>
      </c>
      <c r="B1039" t="s">
        <v>1038</v>
      </c>
      <c r="C1039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>
        <v>21</v>
      </c>
      <c r="O1039">
        <v>48.61904761904762</v>
      </c>
      <c r="P1039" t="s">
        <v>8325</v>
      </c>
      <c r="Q1039" t="s">
        <v>8330</v>
      </c>
      <c r="R1039" s="12">
        <f t="shared" si="32"/>
        <v>42119.61414351852</v>
      </c>
      <c r="S1039" s="12">
        <f t="shared" si="33"/>
        <v>42141.999999999993</v>
      </c>
    </row>
    <row r="1040" spans="1:19" x14ac:dyDescent="0.35">
      <c r="A1040">
        <v>1038</v>
      </c>
      <c r="B1040" t="s">
        <v>1039</v>
      </c>
      <c r="C1040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>
        <v>680</v>
      </c>
      <c r="O1040">
        <v>35.73770491803279</v>
      </c>
      <c r="P1040" t="s">
        <v>8325</v>
      </c>
      <c r="Q1040" t="s">
        <v>8330</v>
      </c>
      <c r="R1040" s="12">
        <f t="shared" si="32"/>
        <v>42418.023414351854</v>
      </c>
      <c r="S1040" s="12">
        <f t="shared" si="33"/>
        <v>42447.981747685182</v>
      </c>
    </row>
    <row r="1041" spans="1:19" x14ac:dyDescent="0.35">
      <c r="A1041">
        <v>1039</v>
      </c>
      <c r="B1041" t="s">
        <v>1040</v>
      </c>
      <c r="C104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>
        <v>141</v>
      </c>
      <c r="O1041">
        <v>21.366666666666667</v>
      </c>
      <c r="P1041" t="s">
        <v>8325</v>
      </c>
      <c r="Q1041" t="s">
        <v>8330</v>
      </c>
      <c r="R1041" s="12">
        <f t="shared" si="32"/>
        <v>42691.900995370372</v>
      </c>
      <c r="S1041" s="12">
        <f t="shared" si="33"/>
        <v>42717.124305555553</v>
      </c>
    </row>
    <row r="1042" spans="1:19" x14ac:dyDescent="0.35">
      <c r="A1042">
        <v>1040</v>
      </c>
      <c r="B1042" t="s">
        <v>1041</v>
      </c>
      <c r="C1042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>
        <v>-84750</v>
      </c>
      <c r="O1042">
        <v>250</v>
      </c>
      <c r="P1042" t="s">
        <v>8331</v>
      </c>
      <c r="Q1042" t="s">
        <v>8332</v>
      </c>
      <c r="R1042" s="12">
        <f t="shared" si="32"/>
        <v>42579.500104166662</v>
      </c>
      <c r="S1042" s="12">
        <f t="shared" si="33"/>
        <v>42609.500104166662</v>
      </c>
    </row>
    <row r="1043" spans="1:19" x14ac:dyDescent="0.35">
      <c r="A1043">
        <v>1041</v>
      </c>
      <c r="B1043" t="s">
        <v>1042</v>
      </c>
      <c r="C104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>
        <v>-50</v>
      </c>
      <c r="O1043" t="e">
        <v>#DIV/0!</v>
      </c>
      <c r="P1043" t="s">
        <v>8331</v>
      </c>
      <c r="Q1043" t="s">
        <v>8332</v>
      </c>
      <c r="R1043" s="12">
        <f t="shared" si="32"/>
        <v>41830.851759259254</v>
      </c>
      <c r="S1043" s="12">
        <f t="shared" si="33"/>
        <v>41850.851759259254</v>
      </c>
    </row>
    <row r="1044" spans="1:19" x14ac:dyDescent="0.35">
      <c r="A1044">
        <v>1042</v>
      </c>
      <c r="B1044" t="s">
        <v>1043</v>
      </c>
      <c r="C1044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>
        <v>-640</v>
      </c>
      <c r="O1044">
        <v>10</v>
      </c>
      <c r="P1044" t="s">
        <v>8331</v>
      </c>
      <c r="Q1044" t="s">
        <v>8332</v>
      </c>
      <c r="R1044" s="12">
        <f t="shared" si="32"/>
        <v>41851.487824074073</v>
      </c>
      <c r="S1044" s="12">
        <f t="shared" si="33"/>
        <v>41894.208333333328</v>
      </c>
    </row>
    <row r="1045" spans="1:19" x14ac:dyDescent="0.35">
      <c r="A1045">
        <v>1043</v>
      </c>
      <c r="B1045" t="s">
        <v>1044</v>
      </c>
      <c r="C1045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>
        <v>-91463</v>
      </c>
      <c r="O1045">
        <v>29.236301369863014</v>
      </c>
      <c r="P1045" t="s">
        <v>8331</v>
      </c>
      <c r="Q1045" t="s">
        <v>8332</v>
      </c>
      <c r="R1045" s="12">
        <f t="shared" si="32"/>
        <v>42114.044618055552</v>
      </c>
      <c r="S1045" s="12">
        <f t="shared" si="33"/>
        <v>42144.044618055552</v>
      </c>
    </row>
    <row r="1046" spans="1:19" x14ac:dyDescent="0.35">
      <c r="A1046">
        <v>1044</v>
      </c>
      <c r="B1046" t="s">
        <v>1045</v>
      </c>
      <c r="C1046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>
        <v>-6994</v>
      </c>
      <c r="O1046">
        <v>3</v>
      </c>
      <c r="P1046" t="s">
        <v>8331</v>
      </c>
      <c r="Q1046" t="s">
        <v>8332</v>
      </c>
      <c r="R1046" s="12">
        <f t="shared" si="32"/>
        <v>42011.717604166661</v>
      </c>
      <c r="S1046" s="12">
        <f t="shared" si="33"/>
        <v>42068.643749999996</v>
      </c>
    </row>
    <row r="1047" spans="1:19" x14ac:dyDescent="0.35">
      <c r="A1047">
        <v>1045</v>
      </c>
      <c r="B1047" t="s">
        <v>1046</v>
      </c>
      <c r="C1047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>
        <v>-9734</v>
      </c>
      <c r="O1047">
        <v>33.25</v>
      </c>
      <c r="P1047" t="s">
        <v>8331</v>
      </c>
      <c r="Q1047" t="s">
        <v>8332</v>
      </c>
      <c r="R1047" s="12">
        <f t="shared" si="32"/>
        <v>41844.666087962956</v>
      </c>
      <c r="S1047" s="12">
        <f t="shared" si="33"/>
        <v>41874.666087962956</v>
      </c>
    </row>
    <row r="1048" spans="1:19" x14ac:dyDescent="0.35">
      <c r="A1048">
        <v>1046</v>
      </c>
      <c r="B1048" t="s">
        <v>1047</v>
      </c>
      <c r="C1048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>
        <v>-3000</v>
      </c>
      <c r="O1048" t="e">
        <v>#DIV/0!</v>
      </c>
      <c r="P1048" t="s">
        <v>8331</v>
      </c>
      <c r="Q1048" t="s">
        <v>8332</v>
      </c>
      <c r="R1048" s="12">
        <f t="shared" si="32"/>
        <v>42319.643055555549</v>
      </c>
      <c r="S1048" s="12">
        <f t="shared" si="33"/>
        <v>42364.643055555549</v>
      </c>
    </row>
    <row r="1049" spans="1:19" x14ac:dyDescent="0.35">
      <c r="A1049">
        <v>1047</v>
      </c>
      <c r="B1049" t="s">
        <v>1048</v>
      </c>
      <c r="C1049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>
        <v>-1999</v>
      </c>
      <c r="O1049">
        <v>1</v>
      </c>
      <c r="P1049" t="s">
        <v>8331</v>
      </c>
      <c r="Q1049" t="s">
        <v>8332</v>
      </c>
      <c r="R1049" s="12">
        <f t="shared" si="32"/>
        <v>41918.610127314816</v>
      </c>
      <c r="S1049" s="12">
        <f t="shared" si="33"/>
        <v>41948.65179398148</v>
      </c>
    </row>
    <row r="1050" spans="1:19" x14ac:dyDescent="0.35">
      <c r="A1050">
        <v>1048</v>
      </c>
      <c r="B1050" t="s">
        <v>1049</v>
      </c>
      <c r="C1050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>
        <v>-14788</v>
      </c>
      <c r="O1050">
        <v>53</v>
      </c>
      <c r="P1050" t="s">
        <v>8331</v>
      </c>
      <c r="Q1050" t="s">
        <v>8332</v>
      </c>
      <c r="R1050" s="12">
        <f t="shared" si="32"/>
        <v>42597.844780092586</v>
      </c>
      <c r="S1050" s="12">
        <f t="shared" si="33"/>
        <v>42637.844780092586</v>
      </c>
    </row>
    <row r="1051" spans="1:19" x14ac:dyDescent="0.35">
      <c r="A1051">
        <v>1049</v>
      </c>
      <c r="B1051" t="s">
        <v>1050</v>
      </c>
      <c r="C105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>
        <v>-12000</v>
      </c>
      <c r="O1051" t="e">
        <v>#DIV/0!</v>
      </c>
      <c r="P1051" t="s">
        <v>8331</v>
      </c>
      <c r="Q1051" t="s">
        <v>8332</v>
      </c>
      <c r="R1051" s="12">
        <f t="shared" si="32"/>
        <v>42382.222743055558</v>
      </c>
      <c r="S1051" s="12">
        <f t="shared" si="33"/>
        <v>42412.222743055558</v>
      </c>
    </row>
    <row r="1052" spans="1:19" x14ac:dyDescent="0.35">
      <c r="A1052">
        <v>1050</v>
      </c>
      <c r="B1052" t="s">
        <v>1051</v>
      </c>
      <c r="C1052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>
        <v>-2500</v>
      </c>
      <c r="O1052" t="e">
        <v>#DIV/0!</v>
      </c>
      <c r="P1052" t="s">
        <v>8331</v>
      </c>
      <c r="Q1052" t="s">
        <v>8332</v>
      </c>
      <c r="R1052" s="12">
        <f t="shared" si="32"/>
        <v>42231.588854166665</v>
      </c>
      <c r="S1052" s="12">
        <f t="shared" si="33"/>
        <v>42261.588854166665</v>
      </c>
    </row>
    <row r="1053" spans="1:19" x14ac:dyDescent="0.35">
      <c r="A1053">
        <v>1051</v>
      </c>
      <c r="B1053" t="s">
        <v>1052</v>
      </c>
      <c r="C105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>
        <v>-500</v>
      </c>
      <c r="O1053" t="e">
        <v>#DIV/0!</v>
      </c>
      <c r="P1053" t="s">
        <v>8331</v>
      </c>
      <c r="Q1053" t="s">
        <v>8332</v>
      </c>
      <c r="R1053" s="12">
        <f t="shared" si="32"/>
        <v>41849.805844907409</v>
      </c>
      <c r="S1053" s="12">
        <f t="shared" si="33"/>
        <v>41877.805844907409</v>
      </c>
    </row>
    <row r="1054" spans="1:19" x14ac:dyDescent="0.35">
      <c r="A1054">
        <v>1052</v>
      </c>
      <c r="B1054" t="s">
        <v>1053</v>
      </c>
      <c r="C1054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>
        <v>-4336</v>
      </c>
      <c r="O1054" t="e">
        <v>#DIV/0!</v>
      </c>
      <c r="P1054" t="s">
        <v>8331</v>
      </c>
      <c r="Q1054" t="s">
        <v>8332</v>
      </c>
      <c r="R1054" s="12">
        <f t="shared" si="32"/>
        <v>42483.589062499996</v>
      </c>
      <c r="S1054" s="12">
        <f t="shared" si="33"/>
        <v>42527.631249999999</v>
      </c>
    </row>
    <row r="1055" spans="1:19" x14ac:dyDescent="0.35">
      <c r="A1055">
        <v>1053</v>
      </c>
      <c r="B1055" t="s">
        <v>1054</v>
      </c>
      <c r="C1055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>
        <v>-1485</v>
      </c>
      <c r="O1055">
        <v>15</v>
      </c>
      <c r="P1055" t="s">
        <v>8331</v>
      </c>
      <c r="Q1055" t="s">
        <v>8332</v>
      </c>
      <c r="R1055" s="12">
        <f t="shared" si="32"/>
        <v>42774.964490740742</v>
      </c>
      <c r="S1055" s="12">
        <f t="shared" si="33"/>
        <v>42799.964490740742</v>
      </c>
    </row>
    <row r="1056" spans="1:19" x14ac:dyDescent="0.35">
      <c r="A1056">
        <v>1054</v>
      </c>
      <c r="B1056" t="s">
        <v>1055</v>
      </c>
      <c r="C1056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>
        <v>-2500</v>
      </c>
      <c r="O1056" t="e">
        <v>#DIV/0!</v>
      </c>
      <c r="P1056" t="s">
        <v>8331</v>
      </c>
      <c r="Q1056" t="s">
        <v>8332</v>
      </c>
      <c r="R1056" s="12">
        <f t="shared" si="32"/>
        <v>41831.643506944441</v>
      </c>
      <c r="S1056" s="12">
        <f t="shared" si="33"/>
        <v>41861.708333333328</v>
      </c>
    </row>
    <row r="1057" spans="1:19" x14ac:dyDescent="0.35">
      <c r="A1057">
        <v>1055</v>
      </c>
      <c r="B1057" t="s">
        <v>1056</v>
      </c>
      <c r="C1057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>
        <v>-3500</v>
      </c>
      <c r="O1057" t="e">
        <v>#DIV/0!</v>
      </c>
      <c r="P1057" t="s">
        <v>8331</v>
      </c>
      <c r="Q1057" t="s">
        <v>8332</v>
      </c>
      <c r="R1057" s="12">
        <f t="shared" si="32"/>
        <v>42406.784085648142</v>
      </c>
      <c r="S1057" s="12">
        <f t="shared" si="33"/>
        <v>42436.784085648142</v>
      </c>
    </row>
    <row r="1058" spans="1:19" x14ac:dyDescent="0.35">
      <c r="A1058">
        <v>1056</v>
      </c>
      <c r="B1058" t="s">
        <v>1057</v>
      </c>
      <c r="C1058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>
        <v>-10000</v>
      </c>
      <c r="O1058" t="e">
        <v>#DIV/0!</v>
      </c>
      <c r="P1058" t="s">
        <v>8331</v>
      </c>
      <c r="Q1058" t="s">
        <v>8332</v>
      </c>
      <c r="R1058" s="12">
        <f t="shared" si="32"/>
        <v>42058.511307870365</v>
      </c>
      <c r="S1058" s="12">
        <f t="shared" si="33"/>
        <v>42118.469641203701</v>
      </c>
    </row>
    <row r="1059" spans="1:19" x14ac:dyDescent="0.35">
      <c r="A1059">
        <v>1057</v>
      </c>
      <c r="B1059" t="s">
        <v>1058</v>
      </c>
      <c r="C1059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>
        <v>-10000</v>
      </c>
      <c r="O1059" t="e">
        <v>#DIV/0!</v>
      </c>
      <c r="P1059" t="s">
        <v>8331</v>
      </c>
      <c r="Q1059" t="s">
        <v>8332</v>
      </c>
      <c r="R1059" s="12">
        <f t="shared" si="32"/>
        <v>42678.662997685184</v>
      </c>
      <c r="S1059" s="12">
        <f t="shared" si="33"/>
        <v>42708.704664351848</v>
      </c>
    </row>
    <row r="1060" spans="1:19" x14ac:dyDescent="0.35">
      <c r="A1060">
        <v>1058</v>
      </c>
      <c r="B1060" t="s">
        <v>1059</v>
      </c>
      <c r="C1060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>
        <v>-40000</v>
      </c>
      <c r="O1060" t="e">
        <v>#DIV/0!</v>
      </c>
      <c r="P1060" t="s">
        <v>8331</v>
      </c>
      <c r="Q1060" t="s">
        <v>8332</v>
      </c>
      <c r="R1060" s="12">
        <f t="shared" si="32"/>
        <v>42047.692627314813</v>
      </c>
      <c r="S1060" s="12">
        <f t="shared" si="33"/>
        <v>42088.791666666664</v>
      </c>
    </row>
    <row r="1061" spans="1:19" x14ac:dyDescent="0.35">
      <c r="A1061">
        <v>1059</v>
      </c>
      <c r="B1061" t="s">
        <v>1060</v>
      </c>
      <c r="C106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>
        <v>-1100</v>
      </c>
      <c r="O1061" t="e">
        <v>#DIV/0!</v>
      </c>
      <c r="P1061" t="s">
        <v>8331</v>
      </c>
      <c r="Q1061" t="s">
        <v>8332</v>
      </c>
      <c r="R1061" s="12">
        <f t="shared" si="32"/>
        <v>42046.581666666665</v>
      </c>
      <c r="S1061" s="12">
        <f t="shared" si="33"/>
        <v>42076.54</v>
      </c>
    </row>
    <row r="1062" spans="1:19" x14ac:dyDescent="0.35">
      <c r="A1062">
        <v>1060</v>
      </c>
      <c r="B1062" t="s">
        <v>1061</v>
      </c>
      <c r="C1062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>
        <v>-4950</v>
      </c>
      <c r="O1062">
        <v>50</v>
      </c>
      <c r="P1062" t="s">
        <v>8331</v>
      </c>
      <c r="Q1062" t="s">
        <v>8332</v>
      </c>
      <c r="R1062" s="12">
        <f t="shared" si="32"/>
        <v>42079.704780092587</v>
      </c>
      <c r="S1062" s="12">
        <f t="shared" si="33"/>
        <v>42109.704780092587</v>
      </c>
    </row>
    <row r="1063" spans="1:19" x14ac:dyDescent="0.35">
      <c r="A1063">
        <v>1061</v>
      </c>
      <c r="B1063" t="s">
        <v>1062</v>
      </c>
      <c r="C106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>
        <v>-4000</v>
      </c>
      <c r="O1063" t="e">
        <v>#DIV/0!</v>
      </c>
      <c r="P1063" t="s">
        <v>8331</v>
      </c>
      <c r="Q1063" t="s">
        <v>8332</v>
      </c>
      <c r="R1063" s="12">
        <f t="shared" si="32"/>
        <v>42432.068379629629</v>
      </c>
      <c r="S1063" s="12">
        <f t="shared" si="33"/>
        <v>42491.833333333336</v>
      </c>
    </row>
    <row r="1064" spans="1:19" x14ac:dyDescent="0.35">
      <c r="A1064">
        <v>1062</v>
      </c>
      <c r="B1064" t="s">
        <v>1063</v>
      </c>
      <c r="C1064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>
        <v>-9</v>
      </c>
      <c r="O1064">
        <v>47.5</v>
      </c>
      <c r="P1064" t="s">
        <v>8331</v>
      </c>
      <c r="Q1064" t="s">
        <v>8332</v>
      </c>
      <c r="R1064" s="12">
        <f t="shared" si="32"/>
        <v>42556.598854166667</v>
      </c>
      <c r="S1064" s="12">
        <f t="shared" si="33"/>
        <v>42563.598854166667</v>
      </c>
    </row>
    <row r="1065" spans="1:19" x14ac:dyDescent="0.35">
      <c r="A1065">
        <v>1063</v>
      </c>
      <c r="B1065" t="s">
        <v>1064</v>
      </c>
      <c r="C1065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>
        <v>-1000</v>
      </c>
      <c r="O1065" t="e">
        <v>#DIV/0!</v>
      </c>
      <c r="P1065" t="s">
        <v>8331</v>
      </c>
      <c r="Q1065" t="s">
        <v>8332</v>
      </c>
      <c r="R1065" s="12">
        <f t="shared" si="32"/>
        <v>42582.822476851848</v>
      </c>
      <c r="S1065" s="12">
        <f t="shared" si="33"/>
        <v>42612.822476851848</v>
      </c>
    </row>
    <row r="1066" spans="1:19" x14ac:dyDescent="0.35">
      <c r="A1066">
        <v>1064</v>
      </c>
      <c r="B1066" t="s">
        <v>1065</v>
      </c>
      <c r="C1066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>
        <v>-81923</v>
      </c>
      <c r="O1066">
        <v>65.666666666666671</v>
      </c>
      <c r="P1066" t="s">
        <v>8333</v>
      </c>
      <c r="Q1066" t="s">
        <v>8334</v>
      </c>
      <c r="R1066" s="12">
        <f t="shared" si="32"/>
        <v>41417.019710648143</v>
      </c>
      <c r="S1066" s="12">
        <f t="shared" si="33"/>
        <v>41462.019710648143</v>
      </c>
    </row>
    <row r="1067" spans="1:19" x14ac:dyDescent="0.35">
      <c r="A1067">
        <v>1065</v>
      </c>
      <c r="B1067" t="s">
        <v>1066</v>
      </c>
      <c r="C1067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>
        <v>-2919</v>
      </c>
      <c r="O1067">
        <v>16.2</v>
      </c>
      <c r="P1067" t="s">
        <v>8333</v>
      </c>
      <c r="Q1067" t="s">
        <v>8334</v>
      </c>
      <c r="R1067" s="12">
        <f t="shared" si="32"/>
        <v>41661.172708333332</v>
      </c>
      <c r="S1067" s="12">
        <f t="shared" si="33"/>
        <v>41689.172708333332</v>
      </c>
    </row>
    <row r="1068" spans="1:19" x14ac:dyDescent="0.35">
      <c r="A1068">
        <v>1066</v>
      </c>
      <c r="B1068" t="s">
        <v>1067</v>
      </c>
      <c r="C1068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>
        <v>-144949</v>
      </c>
      <c r="O1068">
        <v>34.128378378378379</v>
      </c>
      <c r="P1068" t="s">
        <v>8333</v>
      </c>
      <c r="Q1068" t="s">
        <v>8334</v>
      </c>
      <c r="R1068" s="12">
        <f t="shared" si="32"/>
        <v>41445.754421296289</v>
      </c>
      <c r="S1068" s="12">
        <f t="shared" si="33"/>
        <v>41490.754421296289</v>
      </c>
    </row>
    <row r="1069" spans="1:19" x14ac:dyDescent="0.35">
      <c r="A1069">
        <v>1067</v>
      </c>
      <c r="B1069" t="s">
        <v>1068</v>
      </c>
      <c r="C1069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>
        <v>-370</v>
      </c>
      <c r="O1069">
        <v>13</v>
      </c>
      <c r="P1069" t="s">
        <v>8333</v>
      </c>
      <c r="Q1069" t="s">
        <v>8334</v>
      </c>
      <c r="R1069" s="12">
        <f t="shared" si="32"/>
        <v>41599.647349537037</v>
      </c>
      <c r="S1069" s="12">
        <f t="shared" si="33"/>
        <v>41629.647349537037</v>
      </c>
    </row>
    <row r="1070" spans="1:19" x14ac:dyDescent="0.35">
      <c r="A1070">
        <v>1068</v>
      </c>
      <c r="B1070" t="s">
        <v>1069</v>
      </c>
      <c r="C1070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>
        <v>-29955</v>
      </c>
      <c r="O1070">
        <v>11.25</v>
      </c>
      <c r="P1070" t="s">
        <v>8333</v>
      </c>
      <c r="Q1070" t="s">
        <v>8334</v>
      </c>
      <c r="R1070" s="12">
        <f t="shared" si="32"/>
        <v>42440.162777777776</v>
      </c>
      <c r="S1070" s="12">
        <f t="shared" si="33"/>
        <v>42470.121111111112</v>
      </c>
    </row>
    <row r="1071" spans="1:19" x14ac:dyDescent="0.35">
      <c r="A1071">
        <v>1069</v>
      </c>
      <c r="B1071" t="s">
        <v>1070</v>
      </c>
      <c r="C107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>
        <v>-1350</v>
      </c>
      <c r="O1071">
        <v>40.476190476190474</v>
      </c>
      <c r="P1071" t="s">
        <v>8333</v>
      </c>
      <c r="Q1071" t="s">
        <v>8334</v>
      </c>
      <c r="R1071" s="12">
        <f t="shared" si="32"/>
        <v>41572.021516203698</v>
      </c>
      <c r="S1071" s="12">
        <f t="shared" si="33"/>
        <v>41604.06318287037</v>
      </c>
    </row>
    <row r="1072" spans="1:19" x14ac:dyDescent="0.35">
      <c r="A1072">
        <v>1070</v>
      </c>
      <c r="B1072" t="s">
        <v>1071</v>
      </c>
      <c r="C1072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>
        <v>-9930</v>
      </c>
      <c r="O1072">
        <v>35</v>
      </c>
      <c r="P1072" t="s">
        <v>8333</v>
      </c>
      <c r="Q1072" t="s">
        <v>8334</v>
      </c>
      <c r="R1072" s="12">
        <f t="shared" si="32"/>
        <v>41162.803495370368</v>
      </c>
      <c r="S1072" s="12">
        <f t="shared" si="33"/>
        <v>41182.803495370368</v>
      </c>
    </row>
    <row r="1073" spans="1:19" x14ac:dyDescent="0.35">
      <c r="A1073">
        <v>1071</v>
      </c>
      <c r="B1073" t="s">
        <v>1072</v>
      </c>
      <c r="C107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>
        <v>-100</v>
      </c>
      <c r="O1073" t="e">
        <v>#DIV/0!</v>
      </c>
      <c r="P1073" t="s">
        <v>8333</v>
      </c>
      <c r="Q1073" t="s">
        <v>8334</v>
      </c>
      <c r="R1073" s="12">
        <f t="shared" si="32"/>
        <v>42295.545057870368</v>
      </c>
      <c r="S1073" s="12">
        <f t="shared" si="33"/>
        <v>42325.586724537039</v>
      </c>
    </row>
    <row r="1074" spans="1:19" x14ac:dyDescent="0.35">
      <c r="A1074">
        <v>1072</v>
      </c>
      <c r="B1074" t="s">
        <v>1073</v>
      </c>
      <c r="C1074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>
        <v>-74949</v>
      </c>
      <c r="O1074">
        <v>12.75</v>
      </c>
      <c r="P1074" t="s">
        <v>8333</v>
      </c>
      <c r="Q1074" t="s">
        <v>8334</v>
      </c>
      <c r="R1074" s="12">
        <f t="shared" si="32"/>
        <v>41645.623807870368</v>
      </c>
      <c r="S1074" s="12">
        <f t="shared" si="33"/>
        <v>41675.623807870368</v>
      </c>
    </row>
    <row r="1075" spans="1:19" x14ac:dyDescent="0.35">
      <c r="A1075">
        <v>1073</v>
      </c>
      <c r="B1075" t="s">
        <v>1074</v>
      </c>
      <c r="C1075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>
        <v>-740</v>
      </c>
      <c r="O1075">
        <v>10</v>
      </c>
      <c r="P1075" t="s">
        <v>8333</v>
      </c>
      <c r="Q1075" t="s">
        <v>8334</v>
      </c>
      <c r="R1075" s="12">
        <f t="shared" si="32"/>
        <v>40802.756261574068</v>
      </c>
      <c r="S1075" s="12">
        <f t="shared" si="33"/>
        <v>40832.756261574068</v>
      </c>
    </row>
    <row r="1076" spans="1:19" x14ac:dyDescent="0.35">
      <c r="A1076">
        <v>1074</v>
      </c>
      <c r="B1076" t="s">
        <v>1075</v>
      </c>
      <c r="C1076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>
        <v>-50593</v>
      </c>
      <c r="O1076">
        <v>113.56666666666666</v>
      </c>
      <c r="P1076" t="s">
        <v>8333</v>
      </c>
      <c r="Q1076" t="s">
        <v>8334</v>
      </c>
      <c r="R1076" s="12">
        <f t="shared" si="32"/>
        <v>41612.964641203704</v>
      </c>
      <c r="S1076" s="12">
        <f t="shared" si="33"/>
        <v>41642.964641203704</v>
      </c>
    </row>
    <row r="1077" spans="1:19" x14ac:dyDescent="0.35">
      <c r="A1077">
        <v>1075</v>
      </c>
      <c r="B1077" t="s">
        <v>1076</v>
      </c>
      <c r="C1077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>
        <v>-955</v>
      </c>
      <c r="O1077">
        <v>15</v>
      </c>
      <c r="P1077" t="s">
        <v>8333</v>
      </c>
      <c r="Q1077" t="s">
        <v>8334</v>
      </c>
      <c r="R1077" s="12">
        <f t="shared" si="32"/>
        <v>41005.695787037032</v>
      </c>
      <c r="S1077" s="12">
        <f t="shared" si="33"/>
        <v>41035.695787037032</v>
      </c>
    </row>
    <row r="1078" spans="1:19" x14ac:dyDescent="0.35">
      <c r="A1078">
        <v>1076</v>
      </c>
      <c r="B1078" t="s">
        <v>1077</v>
      </c>
      <c r="C1078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>
        <v>-27926</v>
      </c>
      <c r="O1078">
        <v>48.281025641025643</v>
      </c>
      <c r="P1078" t="s">
        <v>8333</v>
      </c>
      <c r="Q1078" t="s">
        <v>8334</v>
      </c>
      <c r="R1078" s="12">
        <f t="shared" si="32"/>
        <v>41838.169560185182</v>
      </c>
      <c r="S1078" s="12">
        <f t="shared" si="33"/>
        <v>41893.169560185182</v>
      </c>
    </row>
    <row r="1079" spans="1:19" x14ac:dyDescent="0.35">
      <c r="A1079">
        <v>1077</v>
      </c>
      <c r="B1079" t="s">
        <v>1078</v>
      </c>
      <c r="C1079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>
        <v>-17656</v>
      </c>
      <c r="O1079">
        <v>43.976047904191617</v>
      </c>
      <c r="P1079" t="s">
        <v>8333</v>
      </c>
      <c r="Q1079" t="s">
        <v>8334</v>
      </c>
      <c r="R1079" s="12">
        <f t="shared" si="32"/>
        <v>42352.958460648144</v>
      </c>
      <c r="S1079" s="12">
        <f t="shared" si="33"/>
        <v>42382.958460648144</v>
      </c>
    </row>
    <row r="1080" spans="1:19" x14ac:dyDescent="0.35">
      <c r="A1080">
        <v>1078</v>
      </c>
      <c r="B1080" t="s">
        <v>1079</v>
      </c>
      <c r="C1080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>
        <v>-555</v>
      </c>
      <c r="O1080">
        <v>9</v>
      </c>
      <c r="P1080" t="s">
        <v>8333</v>
      </c>
      <c r="Q1080" t="s">
        <v>8334</v>
      </c>
      <c r="R1080" s="12">
        <f t="shared" si="32"/>
        <v>40700.987511574072</v>
      </c>
      <c r="S1080" s="12">
        <f t="shared" si="33"/>
        <v>40745.987511574072</v>
      </c>
    </row>
    <row r="1081" spans="1:19" x14ac:dyDescent="0.35">
      <c r="A1081">
        <v>1079</v>
      </c>
      <c r="B1081" t="s">
        <v>1080</v>
      </c>
      <c r="C108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>
        <v>-25322</v>
      </c>
      <c r="O1081">
        <v>37.666666666666664</v>
      </c>
      <c r="P1081" t="s">
        <v>8333</v>
      </c>
      <c r="Q1081" t="s">
        <v>8334</v>
      </c>
      <c r="R1081" s="12">
        <f t="shared" si="32"/>
        <v>42479.358055555553</v>
      </c>
      <c r="S1081" s="12">
        <f t="shared" si="33"/>
        <v>42504.358055555553</v>
      </c>
    </row>
    <row r="1082" spans="1:19" x14ac:dyDescent="0.35">
      <c r="A1082">
        <v>1080</v>
      </c>
      <c r="B1082" t="s">
        <v>1081</v>
      </c>
      <c r="C1082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>
        <v>-18179</v>
      </c>
      <c r="O1082">
        <v>18.581632653061224</v>
      </c>
      <c r="P1082" t="s">
        <v>8333</v>
      </c>
      <c r="Q1082" t="s">
        <v>8334</v>
      </c>
      <c r="R1082" s="12">
        <f t="shared" si="32"/>
        <v>41739.929780092592</v>
      </c>
      <c r="S1082" s="12">
        <f t="shared" si="33"/>
        <v>41769.929780092592</v>
      </c>
    </row>
    <row r="1083" spans="1:19" x14ac:dyDescent="0.35">
      <c r="A1083">
        <v>1081</v>
      </c>
      <c r="B1083" t="s">
        <v>1082</v>
      </c>
      <c r="C108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>
        <v>-67988</v>
      </c>
      <c r="O1083">
        <v>3</v>
      </c>
      <c r="P1083" t="s">
        <v>8333</v>
      </c>
      <c r="Q1083" t="s">
        <v>8334</v>
      </c>
      <c r="R1083" s="12">
        <f t="shared" si="32"/>
        <v>42002.718657407408</v>
      </c>
      <c r="S1083" s="12">
        <f t="shared" si="33"/>
        <v>42032.718657407408</v>
      </c>
    </row>
    <row r="1084" spans="1:19" x14ac:dyDescent="0.35">
      <c r="A1084">
        <v>1082</v>
      </c>
      <c r="B1084" t="s">
        <v>1083</v>
      </c>
      <c r="C1084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>
        <v>-9944</v>
      </c>
      <c r="O1084">
        <v>18.666666666666668</v>
      </c>
      <c r="P1084" t="s">
        <v>8333</v>
      </c>
      <c r="Q1084" t="s">
        <v>8334</v>
      </c>
      <c r="R1084" s="12">
        <f t="shared" si="32"/>
        <v>41101.697777777772</v>
      </c>
      <c r="S1084" s="12">
        <f t="shared" si="33"/>
        <v>41131.697777777772</v>
      </c>
    </row>
    <row r="1085" spans="1:19" x14ac:dyDescent="0.35">
      <c r="A1085">
        <v>1083</v>
      </c>
      <c r="B1085" t="s">
        <v>1084</v>
      </c>
      <c r="C1085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>
        <v>-49590</v>
      </c>
      <c r="O1085">
        <v>410</v>
      </c>
      <c r="P1085" t="s">
        <v>8333</v>
      </c>
      <c r="Q1085" t="s">
        <v>8334</v>
      </c>
      <c r="R1085" s="12">
        <f t="shared" si="32"/>
        <v>41793.451192129629</v>
      </c>
      <c r="S1085" s="12">
        <f t="shared" si="33"/>
        <v>41853.451192129629</v>
      </c>
    </row>
    <row r="1086" spans="1:19" x14ac:dyDescent="0.35">
      <c r="A1086">
        <v>1084</v>
      </c>
      <c r="B1086" t="s">
        <v>1085</v>
      </c>
      <c r="C1086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>
        <v>-550</v>
      </c>
      <c r="O1086" t="e">
        <v>#DIV/0!</v>
      </c>
      <c r="P1086" t="s">
        <v>8333</v>
      </c>
      <c r="Q1086" t="s">
        <v>8334</v>
      </c>
      <c r="R1086" s="12">
        <f t="shared" si="32"/>
        <v>41829.703749999993</v>
      </c>
      <c r="S1086" s="12">
        <f t="shared" si="33"/>
        <v>41859.703749999993</v>
      </c>
    </row>
    <row r="1087" spans="1:19" x14ac:dyDescent="0.35">
      <c r="A1087">
        <v>1085</v>
      </c>
      <c r="B1087" t="s">
        <v>1086</v>
      </c>
      <c r="C1087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>
        <v>-28974</v>
      </c>
      <c r="O1087">
        <v>114</v>
      </c>
      <c r="P1087" t="s">
        <v>8333</v>
      </c>
      <c r="Q1087" t="s">
        <v>8334</v>
      </c>
      <c r="R1087" s="12">
        <f t="shared" si="32"/>
        <v>42413.462673611109</v>
      </c>
      <c r="S1087" s="12">
        <f t="shared" si="33"/>
        <v>42443.421006944445</v>
      </c>
    </row>
    <row r="1088" spans="1:19" x14ac:dyDescent="0.35">
      <c r="A1088">
        <v>1086</v>
      </c>
      <c r="B1088" t="s">
        <v>1087</v>
      </c>
      <c r="C1088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>
        <v>-17985</v>
      </c>
      <c r="O1088">
        <v>7.5</v>
      </c>
      <c r="P1088" t="s">
        <v>8333</v>
      </c>
      <c r="Q1088" t="s">
        <v>8334</v>
      </c>
      <c r="R1088" s="12">
        <f t="shared" si="32"/>
        <v>41845.658460648148</v>
      </c>
      <c r="S1088" s="12">
        <f t="shared" si="33"/>
        <v>41875.658460648148</v>
      </c>
    </row>
    <row r="1089" spans="1:19" x14ac:dyDescent="0.35">
      <c r="A1089">
        <v>1087</v>
      </c>
      <c r="B1089" t="s">
        <v>1088</v>
      </c>
      <c r="C1089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>
        <v>-1100</v>
      </c>
      <c r="O1089" t="e">
        <v>#DIV/0!</v>
      </c>
      <c r="P1089" t="s">
        <v>8333</v>
      </c>
      <c r="Q1089" t="s">
        <v>8334</v>
      </c>
      <c r="R1089" s="12">
        <f t="shared" si="32"/>
        <v>41775.505636574067</v>
      </c>
      <c r="S1089" s="12">
        <f t="shared" si="33"/>
        <v>41805.505636574067</v>
      </c>
    </row>
    <row r="1090" spans="1:19" x14ac:dyDescent="0.35">
      <c r="A1090">
        <v>1088</v>
      </c>
      <c r="B1090" t="s">
        <v>1089</v>
      </c>
      <c r="C1090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>
        <v>-38617.660000000003</v>
      </c>
      <c r="O1090">
        <v>43.41727891156463</v>
      </c>
      <c r="P1090" t="s">
        <v>8333</v>
      </c>
      <c r="Q1090" t="s">
        <v>8334</v>
      </c>
      <c r="R1090" s="12">
        <f t="shared" si="32"/>
        <v>41723.591053240736</v>
      </c>
      <c r="S1090" s="12">
        <f t="shared" si="33"/>
        <v>41753.591053240736</v>
      </c>
    </row>
    <row r="1091" spans="1:19" x14ac:dyDescent="0.35">
      <c r="A1091">
        <v>1089</v>
      </c>
      <c r="B1091" t="s">
        <v>1090</v>
      </c>
      <c r="C109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>
        <v>-13826</v>
      </c>
      <c r="O1091">
        <v>23.959183673469386</v>
      </c>
      <c r="P1091" t="s">
        <v>8333</v>
      </c>
      <c r="Q1091" t="s">
        <v>8334</v>
      </c>
      <c r="R1091" s="12">
        <f t="shared" ref="R1091:R1154" si="34">(J1091/86400)+25569+(-5/24)</f>
        <v>42150.981192129628</v>
      </c>
      <c r="S1091" s="12">
        <f t="shared" ref="S1091:S1154" si="35">(I1091/86400)+25569+(-5/24)</f>
        <v>42180.981192129628</v>
      </c>
    </row>
    <row r="1092" spans="1:19" x14ac:dyDescent="0.35">
      <c r="A1092">
        <v>1090</v>
      </c>
      <c r="B1092" t="s">
        <v>1091</v>
      </c>
      <c r="C1092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>
        <v>-12994</v>
      </c>
      <c r="O1092">
        <v>5</v>
      </c>
      <c r="P1092" t="s">
        <v>8333</v>
      </c>
      <c r="Q1092" t="s">
        <v>8334</v>
      </c>
      <c r="R1092" s="12">
        <f t="shared" si="34"/>
        <v>42122.977465277778</v>
      </c>
      <c r="S1092" s="12">
        <f t="shared" si="35"/>
        <v>42152.977465277778</v>
      </c>
    </row>
    <row r="1093" spans="1:19" x14ac:dyDescent="0.35">
      <c r="A1093">
        <v>1091</v>
      </c>
      <c r="B1093" t="s">
        <v>1092</v>
      </c>
      <c r="C109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>
        <v>-175</v>
      </c>
      <c r="O1093">
        <v>12.5</v>
      </c>
      <c r="P1093" t="s">
        <v>8333</v>
      </c>
      <c r="Q1093" t="s">
        <v>8334</v>
      </c>
      <c r="R1093" s="12">
        <f t="shared" si="34"/>
        <v>42440.611944444441</v>
      </c>
      <c r="S1093" s="12">
        <f t="shared" si="35"/>
        <v>42470.570277777777</v>
      </c>
    </row>
    <row r="1094" spans="1:19" x14ac:dyDescent="0.35">
      <c r="A1094">
        <v>1092</v>
      </c>
      <c r="B1094" t="s">
        <v>1093</v>
      </c>
      <c r="C1094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>
        <v>-1979</v>
      </c>
      <c r="O1094">
        <v>3</v>
      </c>
      <c r="P1094" t="s">
        <v>8333</v>
      </c>
      <c r="Q1094" t="s">
        <v>8334</v>
      </c>
      <c r="R1094" s="12">
        <f t="shared" si="34"/>
        <v>41249.817569444444</v>
      </c>
      <c r="S1094" s="12">
        <f t="shared" si="35"/>
        <v>41279.817569444444</v>
      </c>
    </row>
    <row r="1095" spans="1:19" x14ac:dyDescent="0.35">
      <c r="A1095">
        <v>1093</v>
      </c>
      <c r="B1095" t="s">
        <v>1094</v>
      </c>
      <c r="C1095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>
        <v>-257.75</v>
      </c>
      <c r="O1095">
        <v>10.5625</v>
      </c>
      <c r="P1095" t="s">
        <v>8333</v>
      </c>
      <c r="Q1095" t="s">
        <v>8334</v>
      </c>
      <c r="R1095" s="12">
        <f t="shared" si="34"/>
        <v>42396.765474537031</v>
      </c>
      <c r="S1095" s="12">
        <f t="shared" si="35"/>
        <v>42411.765474537031</v>
      </c>
    </row>
    <row r="1096" spans="1:19" x14ac:dyDescent="0.35">
      <c r="A1096">
        <v>1094</v>
      </c>
      <c r="B1096" t="s">
        <v>1095</v>
      </c>
      <c r="C1096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>
        <v>-14705.99</v>
      </c>
      <c r="O1096">
        <v>122.00037037037038</v>
      </c>
      <c r="P1096" t="s">
        <v>8333</v>
      </c>
      <c r="Q1096" t="s">
        <v>8334</v>
      </c>
      <c r="R1096" s="12">
        <f t="shared" si="34"/>
        <v>40795.505011574074</v>
      </c>
      <c r="S1096" s="12">
        <f t="shared" si="35"/>
        <v>40825.505011574074</v>
      </c>
    </row>
    <row r="1097" spans="1:19" x14ac:dyDescent="0.35">
      <c r="A1097">
        <v>1095</v>
      </c>
      <c r="B1097" t="s">
        <v>1096</v>
      </c>
      <c r="C1097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>
        <v>-474826</v>
      </c>
      <c r="O1097">
        <v>267.80851063829789</v>
      </c>
      <c r="P1097" t="s">
        <v>8333</v>
      </c>
      <c r="Q1097" t="s">
        <v>8334</v>
      </c>
      <c r="R1097" s="12">
        <f t="shared" si="34"/>
        <v>41486.328935185185</v>
      </c>
      <c r="S1097" s="12">
        <f t="shared" si="35"/>
        <v>41516.328935185185</v>
      </c>
    </row>
    <row r="1098" spans="1:19" x14ac:dyDescent="0.35">
      <c r="A1098">
        <v>1096</v>
      </c>
      <c r="B1098" t="s">
        <v>1097</v>
      </c>
      <c r="C1098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>
        <v>-9848</v>
      </c>
      <c r="O1098">
        <v>74.206896551724142</v>
      </c>
      <c r="P1098" t="s">
        <v>8333</v>
      </c>
      <c r="Q1098" t="s">
        <v>8334</v>
      </c>
      <c r="R1098" s="12">
        <f t="shared" si="34"/>
        <v>41885.309652777774</v>
      </c>
      <c r="S1098" s="12">
        <f t="shared" si="35"/>
        <v>41915.9375</v>
      </c>
    </row>
    <row r="1099" spans="1:19" x14ac:dyDescent="0.35">
      <c r="A1099">
        <v>1097</v>
      </c>
      <c r="B1099" t="s">
        <v>1098</v>
      </c>
      <c r="C1099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>
        <v>-99953</v>
      </c>
      <c r="O1099">
        <v>6.7142857142857144</v>
      </c>
      <c r="P1099" t="s">
        <v>8333</v>
      </c>
      <c r="Q1099" t="s">
        <v>8334</v>
      </c>
      <c r="R1099" s="12">
        <f t="shared" si="34"/>
        <v>41660.584224537037</v>
      </c>
      <c r="S1099" s="12">
        <f t="shared" si="35"/>
        <v>41700.584224537037</v>
      </c>
    </row>
    <row r="1100" spans="1:19" x14ac:dyDescent="0.35">
      <c r="A1100">
        <v>1098</v>
      </c>
      <c r="B1100" t="s">
        <v>1099</v>
      </c>
      <c r="C1100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>
        <v>-23197</v>
      </c>
      <c r="O1100">
        <v>81.954545454545453</v>
      </c>
      <c r="P1100" t="s">
        <v>8333</v>
      </c>
      <c r="Q1100" t="s">
        <v>8334</v>
      </c>
      <c r="R1100" s="12">
        <f t="shared" si="34"/>
        <v>41712.554340277777</v>
      </c>
      <c r="S1100" s="12">
        <f t="shared" si="35"/>
        <v>41742.554340277777</v>
      </c>
    </row>
    <row r="1101" spans="1:19" x14ac:dyDescent="0.35">
      <c r="A1101">
        <v>1099</v>
      </c>
      <c r="B1101" t="s">
        <v>1100</v>
      </c>
      <c r="C110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>
        <v>-4975</v>
      </c>
      <c r="O1101">
        <v>25</v>
      </c>
      <c r="P1101" t="s">
        <v>8333</v>
      </c>
      <c r="Q1101" t="s">
        <v>8334</v>
      </c>
      <c r="R1101" s="12">
        <f t="shared" si="34"/>
        <v>42107.628101851849</v>
      </c>
      <c r="S1101" s="12">
        <f t="shared" si="35"/>
        <v>42137.628101851849</v>
      </c>
    </row>
    <row r="1102" spans="1:19" x14ac:dyDescent="0.35">
      <c r="A1102">
        <v>1100</v>
      </c>
      <c r="B1102" t="s">
        <v>1101</v>
      </c>
      <c r="C1102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>
        <v>-3900</v>
      </c>
      <c r="O1102">
        <v>10</v>
      </c>
      <c r="P1102" t="s">
        <v>8333</v>
      </c>
      <c r="Q1102" t="s">
        <v>8334</v>
      </c>
      <c r="R1102" s="12">
        <f t="shared" si="34"/>
        <v>42383.902442129627</v>
      </c>
      <c r="S1102" s="12">
        <f t="shared" si="35"/>
        <v>42413.902442129627</v>
      </c>
    </row>
    <row r="1103" spans="1:19" x14ac:dyDescent="0.35">
      <c r="A1103">
        <v>1101</v>
      </c>
      <c r="B1103" t="s">
        <v>1102</v>
      </c>
      <c r="C110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>
        <v>-99959</v>
      </c>
      <c r="O1103">
        <v>6.833333333333333</v>
      </c>
      <c r="P1103" t="s">
        <v>8333</v>
      </c>
      <c r="Q1103" t="s">
        <v>8334</v>
      </c>
      <c r="R1103" s="12">
        <f t="shared" si="34"/>
        <v>42538.564097222225</v>
      </c>
      <c r="S1103" s="12">
        <f t="shared" si="35"/>
        <v>42565.549999999996</v>
      </c>
    </row>
    <row r="1104" spans="1:19" x14ac:dyDescent="0.35">
      <c r="A1104">
        <v>1102</v>
      </c>
      <c r="B1104" t="s">
        <v>1103</v>
      </c>
      <c r="C1104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>
        <v>-7575</v>
      </c>
      <c r="O1104">
        <v>17.708333333333332</v>
      </c>
      <c r="P1104" t="s">
        <v>8333</v>
      </c>
      <c r="Q1104" t="s">
        <v>8334</v>
      </c>
      <c r="R1104" s="12">
        <f t="shared" si="34"/>
        <v>41576.837094907409</v>
      </c>
      <c r="S1104" s="12">
        <f t="shared" si="35"/>
        <v>41617.040972222218</v>
      </c>
    </row>
    <row r="1105" spans="1:19" x14ac:dyDescent="0.35">
      <c r="A1105">
        <v>1103</v>
      </c>
      <c r="B1105" t="s">
        <v>1104</v>
      </c>
      <c r="C1105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>
        <v>-14757</v>
      </c>
      <c r="O1105">
        <v>16.2</v>
      </c>
      <c r="P1105" t="s">
        <v>8333</v>
      </c>
      <c r="Q1105" t="s">
        <v>8334</v>
      </c>
      <c r="R1105" s="12">
        <f t="shared" si="34"/>
        <v>42479.013773148145</v>
      </c>
      <c r="S1105" s="12">
        <f t="shared" si="35"/>
        <v>42539.013773148145</v>
      </c>
    </row>
    <row r="1106" spans="1:19" x14ac:dyDescent="0.35">
      <c r="A1106">
        <v>1104</v>
      </c>
      <c r="B1106" t="s">
        <v>1105</v>
      </c>
      <c r="C1106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>
        <v>-57029</v>
      </c>
      <c r="O1106">
        <v>80.297297297297291</v>
      </c>
      <c r="P1106" t="s">
        <v>8333</v>
      </c>
      <c r="Q1106" t="s">
        <v>8334</v>
      </c>
      <c r="R1106" s="12">
        <f t="shared" si="34"/>
        <v>41771.201631944445</v>
      </c>
      <c r="S1106" s="12">
        <f t="shared" si="35"/>
        <v>41801.201631944445</v>
      </c>
    </row>
    <row r="1107" spans="1:19" x14ac:dyDescent="0.35">
      <c r="A1107">
        <v>1105</v>
      </c>
      <c r="B1107" t="s">
        <v>1106</v>
      </c>
      <c r="C1107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>
        <v>-898569</v>
      </c>
      <c r="O1107">
        <v>71.55</v>
      </c>
      <c r="P1107" t="s">
        <v>8333</v>
      </c>
      <c r="Q1107" t="s">
        <v>8334</v>
      </c>
      <c r="R1107" s="12">
        <f t="shared" si="34"/>
        <v>41691.927395833329</v>
      </c>
      <c r="S1107" s="12">
        <f t="shared" si="35"/>
        <v>41721.885729166665</v>
      </c>
    </row>
    <row r="1108" spans="1:19" x14ac:dyDescent="0.35">
      <c r="A1108">
        <v>1106</v>
      </c>
      <c r="B1108" t="s">
        <v>1107</v>
      </c>
      <c r="C1108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>
        <v>-235</v>
      </c>
      <c r="O1108">
        <v>23.571428571428573</v>
      </c>
      <c r="P1108" t="s">
        <v>8333</v>
      </c>
      <c r="Q1108" t="s">
        <v>8334</v>
      </c>
      <c r="R1108" s="12">
        <f t="shared" si="34"/>
        <v>40973.532118055555</v>
      </c>
      <c r="S1108" s="12">
        <f t="shared" si="35"/>
        <v>41003.490451388883</v>
      </c>
    </row>
    <row r="1109" spans="1:19" x14ac:dyDescent="0.35">
      <c r="A1109">
        <v>1107</v>
      </c>
      <c r="B1109" t="s">
        <v>1108</v>
      </c>
      <c r="C1109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>
        <v>-10000</v>
      </c>
      <c r="O1109" t="e">
        <v>#DIV/0!</v>
      </c>
      <c r="P1109" t="s">
        <v>8333</v>
      </c>
      <c r="Q1109" t="s">
        <v>8334</v>
      </c>
      <c r="R1109" s="12">
        <f t="shared" si="34"/>
        <v>41813.653055555551</v>
      </c>
      <c r="S1109" s="12">
        <f t="shared" si="35"/>
        <v>41843.653055555551</v>
      </c>
    </row>
    <row r="1110" spans="1:19" x14ac:dyDescent="0.35">
      <c r="A1110">
        <v>1108</v>
      </c>
      <c r="B1110" t="s">
        <v>1109</v>
      </c>
      <c r="C1110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>
        <v>-24267.5</v>
      </c>
      <c r="O1110">
        <v>34.88095238095238</v>
      </c>
      <c r="P1110" t="s">
        <v>8333</v>
      </c>
      <c r="Q1110" t="s">
        <v>8334</v>
      </c>
      <c r="R1110" s="12">
        <f t="shared" si="34"/>
        <v>40952.42864583333</v>
      </c>
      <c r="S1110" s="12">
        <f t="shared" si="35"/>
        <v>41012.386979166666</v>
      </c>
    </row>
    <row r="1111" spans="1:19" x14ac:dyDescent="0.35">
      <c r="A1111">
        <v>1109</v>
      </c>
      <c r="B1111" t="s">
        <v>1110</v>
      </c>
      <c r="C111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>
        <v>-9955</v>
      </c>
      <c r="O1111">
        <v>15</v>
      </c>
      <c r="P1111" t="s">
        <v>8333</v>
      </c>
      <c r="Q1111" t="s">
        <v>8334</v>
      </c>
      <c r="R1111" s="12">
        <f t="shared" si="34"/>
        <v>42662.543865740743</v>
      </c>
      <c r="S1111" s="12">
        <f t="shared" si="35"/>
        <v>42692.5855324074</v>
      </c>
    </row>
    <row r="1112" spans="1:19" x14ac:dyDescent="0.35">
      <c r="A1112">
        <v>1110</v>
      </c>
      <c r="B1112" t="s">
        <v>1111</v>
      </c>
      <c r="C1112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>
        <v>-49745</v>
      </c>
      <c r="O1112">
        <v>23.181818181818183</v>
      </c>
      <c r="P1112" t="s">
        <v>8333</v>
      </c>
      <c r="Q1112" t="s">
        <v>8334</v>
      </c>
      <c r="R1112" s="12">
        <f t="shared" si="34"/>
        <v>41220.72479166666</v>
      </c>
      <c r="S1112" s="12">
        <f t="shared" si="35"/>
        <v>41250.72479166666</v>
      </c>
    </row>
    <row r="1113" spans="1:19" x14ac:dyDescent="0.35">
      <c r="A1113">
        <v>1111</v>
      </c>
      <c r="B1113" t="s">
        <v>1112</v>
      </c>
      <c r="C111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>
        <v>-2499</v>
      </c>
      <c r="O1113">
        <v>1</v>
      </c>
      <c r="P1113" t="s">
        <v>8333</v>
      </c>
      <c r="Q1113" t="s">
        <v>8334</v>
      </c>
      <c r="R1113" s="12">
        <f t="shared" si="34"/>
        <v>42346.995254629626</v>
      </c>
      <c r="S1113" s="12">
        <f t="shared" si="35"/>
        <v>42376.995254629626</v>
      </c>
    </row>
    <row r="1114" spans="1:19" x14ac:dyDescent="0.35">
      <c r="A1114">
        <v>1112</v>
      </c>
      <c r="B1114" t="s">
        <v>1113</v>
      </c>
      <c r="C1114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>
        <v>-56727.08</v>
      </c>
      <c r="O1114">
        <v>100.23371794871794</v>
      </c>
      <c r="P1114" t="s">
        <v>8333</v>
      </c>
      <c r="Q1114" t="s">
        <v>8334</v>
      </c>
      <c r="R1114" s="12">
        <f t="shared" si="34"/>
        <v>41963.551053240742</v>
      </c>
      <c r="S1114" s="12">
        <f t="shared" si="35"/>
        <v>42023.145833333336</v>
      </c>
    </row>
    <row r="1115" spans="1:19" x14ac:dyDescent="0.35">
      <c r="A1115">
        <v>1113</v>
      </c>
      <c r="B1115" t="s">
        <v>1114</v>
      </c>
      <c r="C1115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>
        <v>-995</v>
      </c>
      <c r="O1115">
        <v>5</v>
      </c>
      <c r="P1115" t="s">
        <v>8333</v>
      </c>
      <c r="Q1115" t="s">
        <v>8334</v>
      </c>
      <c r="R1115" s="12">
        <f t="shared" si="34"/>
        <v>41835.768749999996</v>
      </c>
      <c r="S1115" s="12">
        <f t="shared" si="35"/>
        <v>41865.768749999996</v>
      </c>
    </row>
    <row r="1116" spans="1:19" x14ac:dyDescent="0.35">
      <c r="A1116">
        <v>1114</v>
      </c>
      <c r="B1116" t="s">
        <v>1115</v>
      </c>
      <c r="C1116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>
        <v>-5990</v>
      </c>
      <c r="O1116">
        <v>3.3333333333333335</v>
      </c>
      <c r="P1116" t="s">
        <v>8333</v>
      </c>
      <c r="Q1116" t="s">
        <v>8334</v>
      </c>
      <c r="R1116" s="12">
        <f t="shared" si="34"/>
        <v>41526.13758101852</v>
      </c>
      <c r="S1116" s="12">
        <f t="shared" si="35"/>
        <v>41556.13758101852</v>
      </c>
    </row>
    <row r="1117" spans="1:19" x14ac:dyDescent="0.35">
      <c r="A1117">
        <v>1115</v>
      </c>
      <c r="B1117" t="s">
        <v>1116</v>
      </c>
      <c r="C1117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>
        <v>-39947</v>
      </c>
      <c r="O1117">
        <v>13.25</v>
      </c>
      <c r="P1117" t="s">
        <v>8333</v>
      </c>
      <c r="Q1117" t="s">
        <v>8334</v>
      </c>
      <c r="R1117" s="12">
        <f t="shared" si="34"/>
        <v>42429.487210648142</v>
      </c>
      <c r="S1117" s="12">
        <f t="shared" si="35"/>
        <v>42459.445543981477</v>
      </c>
    </row>
    <row r="1118" spans="1:19" x14ac:dyDescent="0.35">
      <c r="A1118">
        <v>1116</v>
      </c>
      <c r="B1118" t="s">
        <v>1117</v>
      </c>
      <c r="C1118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>
        <v>-499821.48</v>
      </c>
      <c r="O1118">
        <v>17.852</v>
      </c>
      <c r="P1118" t="s">
        <v>8333</v>
      </c>
      <c r="Q1118" t="s">
        <v>8334</v>
      </c>
      <c r="R1118" s="12">
        <f t="shared" si="34"/>
        <v>41009.638981481483</v>
      </c>
      <c r="S1118" s="12">
        <f t="shared" si="35"/>
        <v>41069.638981481483</v>
      </c>
    </row>
    <row r="1119" spans="1:19" x14ac:dyDescent="0.35">
      <c r="A1119">
        <v>1117</v>
      </c>
      <c r="B1119" t="s">
        <v>1118</v>
      </c>
      <c r="C1119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>
        <v>-917</v>
      </c>
      <c r="O1119">
        <v>10.375</v>
      </c>
      <c r="P1119" t="s">
        <v>8333</v>
      </c>
      <c r="Q1119" t="s">
        <v>8334</v>
      </c>
      <c r="R1119" s="12">
        <f t="shared" si="34"/>
        <v>42333.390196759261</v>
      </c>
      <c r="S1119" s="12">
        <f t="shared" si="35"/>
        <v>42363.390196759261</v>
      </c>
    </row>
    <row r="1120" spans="1:19" x14ac:dyDescent="0.35">
      <c r="A1120">
        <v>1118</v>
      </c>
      <c r="B1120" t="s">
        <v>1119</v>
      </c>
      <c r="C1120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>
        <v>-4391</v>
      </c>
      <c r="O1120">
        <v>36.333333333333336</v>
      </c>
      <c r="P1120" t="s">
        <v>8333</v>
      </c>
      <c r="Q1120" t="s">
        <v>8334</v>
      </c>
      <c r="R1120" s="12">
        <f t="shared" si="34"/>
        <v>41703.958090277774</v>
      </c>
      <c r="S1120" s="12">
        <f t="shared" si="35"/>
        <v>41733.91642361111</v>
      </c>
    </row>
    <row r="1121" spans="1:19" x14ac:dyDescent="0.35">
      <c r="A1121">
        <v>1119</v>
      </c>
      <c r="B1121" t="s">
        <v>1120</v>
      </c>
      <c r="C112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>
        <v>-2095</v>
      </c>
      <c r="O1121">
        <v>5</v>
      </c>
      <c r="P1121" t="s">
        <v>8333</v>
      </c>
      <c r="Q1121" t="s">
        <v>8334</v>
      </c>
      <c r="R1121" s="12">
        <f t="shared" si="34"/>
        <v>41722.584074074075</v>
      </c>
      <c r="S1121" s="12">
        <f t="shared" si="35"/>
        <v>41735.584074074075</v>
      </c>
    </row>
    <row r="1122" spans="1:19" x14ac:dyDescent="0.35">
      <c r="A1122">
        <v>1120</v>
      </c>
      <c r="B1122" t="s">
        <v>1121</v>
      </c>
      <c r="C1122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>
        <v>-25000</v>
      </c>
      <c r="O1122" t="e">
        <v>#DIV/0!</v>
      </c>
      <c r="P1122" t="s">
        <v>8333</v>
      </c>
      <c r="Q1122" t="s">
        <v>8334</v>
      </c>
      <c r="R1122" s="12">
        <f t="shared" si="34"/>
        <v>40799.664351851847</v>
      </c>
      <c r="S1122" s="12">
        <f t="shared" si="35"/>
        <v>40844.664351851847</v>
      </c>
    </row>
    <row r="1123" spans="1:19" x14ac:dyDescent="0.35">
      <c r="A1123">
        <v>1121</v>
      </c>
      <c r="B1123" t="s">
        <v>1122</v>
      </c>
      <c r="C112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>
        <v>-249971</v>
      </c>
      <c r="O1123">
        <v>5.8</v>
      </c>
      <c r="P1123" t="s">
        <v>8333</v>
      </c>
      <c r="Q1123" t="s">
        <v>8334</v>
      </c>
      <c r="R1123" s="12">
        <f t="shared" si="34"/>
        <v>42412.72587962963</v>
      </c>
      <c r="S1123" s="12">
        <f t="shared" si="35"/>
        <v>42442.684212962959</v>
      </c>
    </row>
    <row r="1124" spans="1:19" x14ac:dyDescent="0.35">
      <c r="A1124">
        <v>1122</v>
      </c>
      <c r="B1124" t="s">
        <v>1123</v>
      </c>
      <c r="C1124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>
        <v>-3200</v>
      </c>
      <c r="O1124" t="e">
        <v>#DIV/0!</v>
      </c>
      <c r="P1124" t="s">
        <v>8333</v>
      </c>
      <c r="Q1124" t="s">
        <v>8334</v>
      </c>
      <c r="R1124" s="12">
        <f t="shared" si="34"/>
        <v>41410.495659722219</v>
      </c>
      <c r="S1124" s="12">
        <f t="shared" si="35"/>
        <v>41424.495659722219</v>
      </c>
    </row>
    <row r="1125" spans="1:19" x14ac:dyDescent="0.35">
      <c r="A1125">
        <v>1123</v>
      </c>
      <c r="B1125" t="s">
        <v>1124</v>
      </c>
      <c r="C1125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>
        <v>-4989</v>
      </c>
      <c r="O1125">
        <v>3.6666666666666665</v>
      </c>
      <c r="P1125" t="s">
        <v>8333</v>
      </c>
      <c r="Q1125" t="s">
        <v>8334</v>
      </c>
      <c r="R1125" s="12">
        <f t="shared" si="34"/>
        <v>41718.315370370365</v>
      </c>
      <c r="S1125" s="12">
        <f t="shared" si="35"/>
        <v>41748.315370370365</v>
      </c>
    </row>
    <row r="1126" spans="1:19" x14ac:dyDescent="0.35">
      <c r="A1126">
        <v>1124</v>
      </c>
      <c r="B1126" t="s">
        <v>1125</v>
      </c>
      <c r="C1126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>
        <v>-89575</v>
      </c>
      <c r="O1126">
        <v>60.714285714285715</v>
      </c>
      <c r="P1126" t="s">
        <v>8333</v>
      </c>
      <c r="Q1126" t="s">
        <v>8335</v>
      </c>
      <c r="R1126" s="12">
        <f t="shared" si="34"/>
        <v>42094.458923611113</v>
      </c>
      <c r="S1126" s="12">
        <f t="shared" si="35"/>
        <v>42124.458923611113</v>
      </c>
    </row>
    <row r="1127" spans="1:19" x14ac:dyDescent="0.35">
      <c r="A1127">
        <v>1125</v>
      </c>
      <c r="B1127" t="s">
        <v>1126</v>
      </c>
      <c r="C1127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>
        <v>-3000</v>
      </c>
      <c r="O1127" t="e">
        <v>#DIV/0!</v>
      </c>
      <c r="P1127" t="s">
        <v>8333</v>
      </c>
      <c r="Q1127" t="s">
        <v>8335</v>
      </c>
      <c r="R1127" s="12">
        <f t="shared" si="34"/>
        <v>42212.415856481479</v>
      </c>
      <c r="S1127" s="12">
        <f t="shared" si="35"/>
        <v>42272.415856481479</v>
      </c>
    </row>
    <row r="1128" spans="1:19" x14ac:dyDescent="0.35">
      <c r="A1128">
        <v>1126</v>
      </c>
      <c r="B1128" t="s">
        <v>1127</v>
      </c>
      <c r="C1128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>
        <v>-1990</v>
      </c>
      <c r="O1128">
        <v>5</v>
      </c>
      <c r="P1128" t="s">
        <v>8333</v>
      </c>
      <c r="Q1128" t="s">
        <v>8335</v>
      </c>
      <c r="R1128" s="12">
        <f t="shared" si="34"/>
        <v>42535.119143518517</v>
      </c>
      <c r="S1128" s="12">
        <f t="shared" si="35"/>
        <v>42565.119143518517</v>
      </c>
    </row>
    <row r="1129" spans="1:19" x14ac:dyDescent="0.35">
      <c r="A1129">
        <v>1127</v>
      </c>
      <c r="B1129" t="s">
        <v>1128</v>
      </c>
      <c r="C1129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>
        <v>-34415</v>
      </c>
      <c r="O1129">
        <v>25.434782608695652</v>
      </c>
      <c r="P1129" t="s">
        <v>8333</v>
      </c>
      <c r="Q1129" t="s">
        <v>8335</v>
      </c>
      <c r="R1129" s="12">
        <f t="shared" si="34"/>
        <v>41926.645833333328</v>
      </c>
      <c r="S1129" s="12">
        <f t="shared" si="35"/>
        <v>41957.687499999993</v>
      </c>
    </row>
    <row r="1130" spans="1:19" x14ac:dyDescent="0.35">
      <c r="A1130">
        <v>1128</v>
      </c>
      <c r="B1130" t="s">
        <v>1129</v>
      </c>
      <c r="C1130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>
        <v>-999</v>
      </c>
      <c r="O1130">
        <v>1</v>
      </c>
      <c r="P1130" t="s">
        <v>8333</v>
      </c>
      <c r="Q1130" t="s">
        <v>8335</v>
      </c>
      <c r="R1130" s="12">
        <f t="shared" si="34"/>
        <v>41828.441168981481</v>
      </c>
      <c r="S1130" s="12">
        <f t="shared" si="35"/>
        <v>41858.441168981481</v>
      </c>
    </row>
    <row r="1131" spans="1:19" x14ac:dyDescent="0.35">
      <c r="A1131">
        <v>1129</v>
      </c>
      <c r="B1131" t="s">
        <v>1130</v>
      </c>
      <c r="C113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>
        <v>-19979</v>
      </c>
      <c r="O1131">
        <v>10.5</v>
      </c>
      <c r="P1131" t="s">
        <v>8333</v>
      </c>
      <c r="Q1131" t="s">
        <v>8335</v>
      </c>
      <c r="R1131" s="12">
        <f t="shared" si="34"/>
        <v>42496.056631944441</v>
      </c>
      <c r="S1131" s="12">
        <f t="shared" si="35"/>
        <v>42526.056631944441</v>
      </c>
    </row>
    <row r="1132" spans="1:19" x14ac:dyDescent="0.35">
      <c r="A1132">
        <v>1130</v>
      </c>
      <c r="B1132" t="s">
        <v>1131</v>
      </c>
      <c r="C1132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>
        <v>-4989</v>
      </c>
      <c r="O1132">
        <v>3.6666666666666665</v>
      </c>
      <c r="P1132" t="s">
        <v>8333</v>
      </c>
      <c r="Q1132" t="s">
        <v>8335</v>
      </c>
      <c r="R1132" s="12">
        <f t="shared" si="34"/>
        <v>41908.788194444445</v>
      </c>
      <c r="S1132" s="12">
        <f t="shared" si="35"/>
        <v>41968.829861111109</v>
      </c>
    </row>
    <row r="1133" spans="1:19" x14ac:dyDescent="0.35">
      <c r="A1133">
        <v>1131</v>
      </c>
      <c r="B1133" t="s">
        <v>1132</v>
      </c>
      <c r="C113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>
        <v>-40000</v>
      </c>
      <c r="O1133" t="e">
        <v>#DIV/0!</v>
      </c>
      <c r="P1133" t="s">
        <v>8333</v>
      </c>
      <c r="Q1133" t="s">
        <v>8335</v>
      </c>
      <c r="R1133" s="12">
        <f t="shared" si="34"/>
        <v>42332.699861111112</v>
      </c>
      <c r="S1133" s="12">
        <f t="shared" si="35"/>
        <v>42362.699861111112</v>
      </c>
    </row>
    <row r="1134" spans="1:19" x14ac:dyDescent="0.35">
      <c r="A1134">
        <v>1132</v>
      </c>
      <c r="B1134" t="s">
        <v>1133</v>
      </c>
      <c r="C1134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>
        <v>-8562</v>
      </c>
      <c r="O1134">
        <v>110.61538461538461</v>
      </c>
      <c r="P1134" t="s">
        <v>8333</v>
      </c>
      <c r="Q1134" t="s">
        <v>8335</v>
      </c>
      <c r="R1134" s="12">
        <f t="shared" si="34"/>
        <v>42705.907071759262</v>
      </c>
      <c r="S1134" s="12">
        <f t="shared" si="35"/>
        <v>42735.907071759262</v>
      </c>
    </row>
    <row r="1135" spans="1:19" x14ac:dyDescent="0.35">
      <c r="A1135">
        <v>1133</v>
      </c>
      <c r="B1135" t="s">
        <v>1134</v>
      </c>
      <c r="C1135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>
        <v>-2980</v>
      </c>
      <c r="O1135">
        <v>20</v>
      </c>
      <c r="P1135" t="s">
        <v>8333</v>
      </c>
      <c r="Q1135" t="s">
        <v>8335</v>
      </c>
      <c r="R1135" s="12">
        <f t="shared" si="34"/>
        <v>41821.198854166665</v>
      </c>
      <c r="S1135" s="12">
        <f t="shared" si="35"/>
        <v>41851.198854166665</v>
      </c>
    </row>
    <row r="1136" spans="1:19" x14ac:dyDescent="0.35">
      <c r="A1136">
        <v>1134</v>
      </c>
      <c r="B1136" t="s">
        <v>1135</v>
      </c>
      <c r="C1136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>
        <v>-24999</v>
      </c>
      <c r="O1136">
        <v>1</v>
      </c>
      <c r="P1136" t="s">
        <v>8333</v>
      </c>
      <c r="Q1136" t="s">
        <v>8335</v>
      </c>
      <c r="R1136" s="12">
        <f t="shared" si="34"/>
        <v>41958.07671296296</v>
      </c>
      <c r="S1136" s="12">
        <f t="shared" si="35"/>
        <v>41971.981249999997</v>
      </c>
    </row>
    <row r="1137" spans="1:19" x14ac:dyDescent="0.35">
      <c r="A1137">
        <v>1135</v>
      </c>
      <c r="B1137" t="s">
        <v>1136</v>
      </c>
      <c r="C1137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>
        <v>-950</v>
      </c>
      <c r="O1137">
        <v>50</v>
      </c>
      <c r="P1137" t="s">
        <v>8333</v>
      </c>
      <c r="Q1137" t="s">
        <v>8335</v>
      </c>
      <c r="R1137" s="12">
        <f t="shared" si="34"/>
        <v>42558.781180555554</v>
      </c>
      <c r="S1137" s="12">
        <f t="shared" si="35"/>
        <v>42588.781180555554</v>
      </c>
    </row>
    <row r="1138" spans="1:19" x14ac:dyDescent="0.35">
      <c r="A1138">
        <v>1136</v>
      </c>
      <c r="B1138" t="s">
        <v>1137</v>
      </c>
      <c r="C1138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>
        <v>-3920</v>
      </c>
      <c r="O1138">
        <v>45</v>
      </c>
      <c r="P1138" t="s">
        <v>8333</v>
      </c>
      <c r="Q1138" t="s">
        <v>8335</v>
      </c>
      <c r="R1138" s="12">
        <f t="shared" si="34"/>
        <v>42327.46329861111</v>
      </c>
      <c r="S1138" s="12">
        <f t="shared" si="35"/>
        <v>42357.46329861111</v>
      </c>
    </row>
    <row r="1139" spans="1:19" x14ac:dyDescent="0.35">
      <c r="A1139">
        <v>1137</v>
      </c>
      <c r="B1139" t="s">
        <v>1138</v>
      </c>
      <c r="C1139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>
        <v>-15125</v>
      </c>
      <c r="O1139">
        <v>253.2051282051282</v>
      </c>
      <c r="P1139" t="s">
        <v>8333</v>
      </c>
      <c r="Q1139" t="s">
        <v>8335</v>
      </c>
      <c r="R1139" s="12">
        <f t="shared" si="34"/>
        <v>42453.611354166664</v>
      </c>
      <c r="S1139" s="12">
        <f t="shared" si="35"/>
        <v>42483.611354166664</v>
      </c>
    </row>
    <row r="1140" spans="1:19" x14ac:dyDescent="0.35">
      <c r="A1140">
        <v>1138</v>
      </c>
      <c r="B1140" t="s">
        <v>1139</v>
      </c>
      <c r="C1140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>
        <v>-34875</v>
      </c>
      <c r="O1140">
        <v>31.25</v>
      </c>
      <c r="P1140" t="s">
        <v>8333</v>
      </c>
      <c r="Q1140" t="s">
        <v>8335</v>
      </c>
      <c r="R1140" s="12">
        <f t="shared" si="34"/>
        <v>42736.698275462964</v>
      </c>
      <c r="S1140" s="12">
        <f t="shared" si="35"/>
        <v>42756.698275462964</v>
      </c>
    </row>
    <row r="1141" spans="1:19" x14ac:dyDescent="0.35">
      <c r="A1141">
        <v>1139</v>
      </c>
      <c r="B1141" t="s">
        <v>1140</v>
      </c>
      <c r="C114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>
        <v>-7995</v>
      </c>
      <c r="O1141">
        <v>5</v>
      </c>
      <c r="P1141" t="s">
        <v>8333</v>
      </c>
      <c r="Q1141" t="s">
        <v>8335</v>
      </c>
      <c r="R1141" s="12">
        <f t="shared" si="34"/>
        <v>41975.139189814814</v>
      </c>
      <c r="S1141" s="12">
        <f t="shared" si="35"/>
        <v>42005.139189814814</v>
      </c>
    </row>
    <row r="1142" spans="1:19" x14ac:dyDescent="0.35">
      <c r="A1142">
        <v>1140</v>
      </c>
      <c r="B1142" t="s">
        <v>1141</v>
      </c>
      <c r="C1142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>
        <v>-5000</v>
      </c>
      <c r="O1142" t="e">
        <v>#DIV/0!</v>
      </c>
      <c r="P1142" t="s">
        <v>8333</v>
      </c>
      <c r="Q1142" t="s">
        <v>8335</v>
      </c>
      <c r="R1142" s="12">
        <f t="shared" si="34"/>
        <v>42192.253715277773</v>
      </c>
      <c r="S1142" s="12">
        <f t="shared" si="35"/>
        <v>42222.253715277773</v>
      </c>
    </row>
    <row r="1143" spans="1:19" x14ac:dyDescent="0.35">
      <c r="A1143">
        <v>1141</v>
      </c>
      <c r="B1143" t="s">
        <v>1142</v>
      </c>
      <c r="C114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>
        <v>-500</v>
      </c>
      <c r="O1143" t="e">
        <v>#DIV/0!</v>
      </c>
      <c r="P1143" t="s">
        <v>8333</v>
      </c>
      <c r="Q1143" t="s">
        <v>8335</v>
      </c>
      <c r="R1143" s="12">
        <f t="shared" si="34"/>
        <v>42164.491319444445</v>
      </c>
      <c r="S1143" s="12">
        <f t="shared" si="35"/>
        <v>42194.491319444445</v>
      </c>
    </row>
    <row r="1144" spans="1:19" x14ac:dyDescent="0.35">
      <c r="A1144">
        <v>1142</v>
      </c>
      <c r="B1144" t="s">
        <v>1143</v>
      </c>
      <c r="C1144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>
        <v>-4000</v>
      </c>
      <c r="O1144" t="e">
        <v>#DIV/0!</v>
      </c>
      <c r="P1144" t="s">
        <v>8333</v>
      </c>
      <c r="Q1144" t="s">
        <v>8335</v>
      </c>
      <c r="R1144" s="12">
        <f t="shared" si="34"/>
        <v>42021.797766203701</v>
      </c>
      <c r="S1144" s="12">
        <f t="shared" si="35"/>
        <v>42051.797766203701</v>
      </c>
    </row>
    <row r="1145" spans="1:19" x14ac:dyDescent="0.35">
      <c r="A1145">
        <v>1143</v>
      </c>
      <c r="B1145" t="s">
        <v>1144</v>
      </c>
      <c r="C1145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>
        <v>-44814</v>
      </c>
      <c r="O1145">
        <v>23.25</v>
      </c>
      <c r="P1145" t="s">
        <v>8333</v>
      </c>
      <c r="Q1145" t="s">
        <v>8335</v>
      </c>
      <c r="R1145" s="12">
        <f t="shared" si="34"/>
        <v>42324.985254629624</v>
      </c>
      <c r="S1145" s="12">
        <f t="shared" si="35"/>
        <v>42354.985254629624</v>
      </c>
    </row>
    <row r="1146" spans="1:19" x14ac:dyDescent="0.35">
      <c r="A1146">
        <v>1144</v>
      </c>
      <c r="B1146" t="s">
        <v>1145</v>
      </c>
      <c r="C1146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>
        <v>-9300</v>
      </c>
      <c r="O1146" t="e">
        <v>#DIV/0!</v>
      </c>
      <c r="P1146" t="s">
        <v>8336</v>
      </c>
      <c r="Q1146" t="s">
        <v>8337</v>
      </c>
      <c r="R1146" s="12">
        <f t="shared" si="34"/>
        <v>42092.973611111105</v>
      </c>
      <c r="S1146" s="12">
        <f t="shared" si="35"/>
        <v>42122.973611111105</v>
      </c>
    </row>
    <row r="1147" spans="1:19" x14ac:dyDescent="0.35">
      <c r="A1147">
        <v>1145</v>
      </c>
      <c r="B1147" t="s">
        <v>1146</v>
      </c>
      <c r="C1147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>
        <v>-79900</v>
      </c>
      <c r="O1147">
        <v>100</v>
      </c>
      <c r="P1147" t="s">
        <v>8336</v>
      </c>
      <c r="Q1147" t="s">
        <v>8337</v>
      </c>
      <c r="R1147" s="12">
        <f t="shared" si="34"/>
        <v>41854.539259259254</v>
      </c>
      <c r="S1147" s="12">
        <f t="shared" si="35"/>
        <v>41914.539259259254</v>
      </c>
    </row>
    <row r="1148" spans="1:19" x14ac:dyDescent="0.35">
      <c r="A1148">
        <v>1146</v>
      </c>
      <c r="B1148" t="s">
        <v>1147</v>
      </c>
      <c r="C1148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>
        <v>-5470</v>
      </c>
      <c r="O1148">
        <v>44.166666666666664</v>
      </c>
      <c r="P1148" t="s">
        <v>8336</v>
      </c>
      <c r="Q1148" t="s">
        <v>8337</v>
      </c>
      <c r="R1148" s="12">
        <f t="shared" si="34"/>
        <v>41723.745057870365</v>
      </c>
      <c r="S1148" s="12">
        <f t="shared" si="35"/>
        <v>41761.745057870365</v>
      </c>
    </row>
    <row r="1149" spans="1:19" x14ac:dyDescent="0.35">
      <c r="A1149">
        <v>1147</v>
      </c>
      <c r="B1149" t="s">
        <v>1148</v>
      </c>
      <c r="C1149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>
        <v>-25000</v>
      </c>
      <c r="O1149" t="e">
        <v>#DIV/0!</v>
      </c>
      <c r="P1149" t="s">
        <v>8336</v>
      </c>
      <c r="Q1149" t="s">
        <v>8337</v>
      </c>
      <c r="R1149" s="12">
        <f t="shared" si="34"/>
        <v>41871.763692129629</v>
      </c>
      <c r="S1149" s="12">
        <f t="shared" si="35"/>
        <v>41931.763692129629</v>
      </c>
    </row>
    <row r="1150" spans="1:19" x14ac:dyDescent="0.35">
      <c r="A1150">
        <v>1148</v>
      </c>
      <c r="B1150" t="s">
        <v>1149</v>
      </c>
      <c r="C1150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>
        <v>-14927</v>
      </c>
      <c r="O1150">
        <v>24.333333333333332</v>
      </c>
      <c r="P1150" t="s">
        <v>8336</v>
      </c>
      <c r="Q1150" t="s">
        <v>8337</v>
      </c>
      <c r="R1150" s="12">
        <f t="shared" si="34"/>
        <v>42674.962743055548</v>
      </c>
      <c r="S1150" s="12">
        <f t="shared" si="35"/>
        <v>42705.00440972222</v>
      </c>
    </row>
    <row r="1151" spans="1:19" x14ac:dyDescent="0.35">
      <c r="A1151">
        <v>1149</v>
      </c>
      <c r="B1151" t="s">
        <v>1150</v>
      </c>
      <c r="C115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>
        <v>-49925</v>
      </c>
      <c r="O1151">
        <v>37.5</v>
      </c>
      <c r="P1151" t="s">
        <v>8336</v>
      </c>
      <c r="Q1151" t="s">
        <v>8337</v>
      </c>
      <c r="R1151" s="12">
        <f t="shared" si="34"/>
        <v>42507.501921296294</v>
      </c>
      <c r="S1151" s="12">
        <f t="shared" si="35"/>
        <v>42537.501921296294</v>
      </c>
    </row>
    <row r="1152" spans="1:19" x14ac:dyDescent="0.35">
      <c r="A1152">
        <v>1150</v>
      </c>
      <c r="B1152" t="s">
        <v>1151</v>
      </c>
      <c r="C1152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>
        <v>-2248</v>
      </c>
      <c r="O1152">
        <v>42</v>
      </c>
      <c r="P1152" t="s">
        <v>8336</v>
      </c>
      <c r="Q1152" t="s">
        <v>8337</v>
      </c>
      <c r="R1152" s="12">
        <f t="shared" si="34"/>
        <v>42317.74623842592</v>
      </c>
      <c r="S1152" s="12">
        <f t="shared" si="35"/>
        <v>42377.74623842592</v>
      </c>
    </row>
    <row r="1153" spans="1:19" x14ac:dyDescent="0.35">
      <c r="A1153">
        <v>1151</v>
      </c>
      <c r="B1153" t="s">
        <v>1152</v>
      </c>
      <c r="C115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>
        <v>-25000</v>
      </c>
      <c r="O1153" t="e">
        <v>#DIV/0!</v>
      </c>
      <c r="P1153" t="s">
        <v>8336</v>
      </c>
      <c r="Q1153" t="s">
        <v>8337</v>
      </c>
      <c r="R1153" s="12">
        <f t="shared" si="34"/>
        <v>42223.894247685188</v>
      </c>
      <c r="S1153" s="12">
        <f t="shared" si="35"/>
        <v>42253.894247685188</v>
      </c>
    </row>
    <row r="1154" spans="1:19" x14ac:dyDescent="0.35">
      <c r="A1154">
        <v>1152</v>
      </c>
      <c r="B1154" t="s">
        <v>1153</v>
      </c>
      <c r="C1154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>
        <v>-15089</v>
      </c>
      <c r="O1154">
        <v>60.733333333333334</v>
      </c>
      <c r="P1154" t="s">
        <v>8336</v>
      </c>
      <c r="Q1154" t="s">
        <v>8337</v>
      </c>
      <c r="R1154" s="12">
        <f t="shared" si="34"/>
        <v>42109.501296296294</v>
      </c>
      <c r="S1154" s="12">
        <f t="shared" si="35"/>
        <v>42139.501296296294</v>
      </c>
    </row>
    <row r="1155" spans="1:19" x14ac:dyDescent="0.35">
      <c r="A1155">
        <v>1153</v>
      </c>
      <c r="B1155" t="s">
        <v>1154</v>
      </c>
      <c r="C1155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>
        <v>-7950</v>
      </c>
      <c r="O1155">
        <v>50</v>
      </c>
      <c r="P1155" t="s">
        <v>8336</v>
      </c>
      <c r="Q1155" t="s">
        <v>8337</v>
      </c>
      <c r="R1155" s="12">
        <f t="shared" ref="R1155:R1218" si="36">(J1155/86400)+25569+(-5/24)</f>
        <v>42143.505844907406</v>
      </c>
      <c r="S1155" s="12">
        <f t="shared" ref="S1155:S1218" si="37">(I1155/86400)+25569+(-5/24)</f>
        <v>42173.505844907406</v>
      </c>
    </row>
    <row r="1156" spans="1:19" x14ac:dyDescent="0.35">
      <c r="A1156">
        <v>1154</v>
      </c>
      <c r="B1156" t="s">
        <v>1155</v>
      </c>
      <c r="C1156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>
        <v>-4675</v>
      </c>
      <c r="O1156">
        <v>108.33333333333333</v>
      </c>
      <c r="P1156" t="s">
        <v>8336</v>
      </c>
      <c r="Q1156" t="s">
        <v>8337</v>
      </c>
      <c r="R1156" s="12">
        <f t="shared" si="36"/>
        <v>42222.900532407402</v>
      </c>
      <c r="S1156" s="12">
        <f t="shared" si="37"/>
        <v>42252.900532407402</v>
      </c>
    </row>
    <row r="1157" spans="1:19" x14ac:dyDescent="0.35">
      <c r="A1157">
        <v>1155</v>
      </c>
      <c r="B1157" t="s">
        <v>1156</v>
      </c>
      <c r="C1157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>
        <v>-24812</v>
      </c>
      <c r="O1157">
        <v>23.5</v>
      </c>
      <c r="P1157" t="s">
        <v>8336</v>
      </c>
      <c r="Q1157" t="s">
        <v>8337</v>
      </c>
      <c r="R1157" s="12">
        <f t="shared" si="36"/>
        <v>41835.555648148147</v>
      </c>
      <c r="S1157" s="12">
        <f t="shared" si="37"/>
        <v>41865.555648148147</v>
      </c>
    </row>
    <row r="1158" spans="1:19" x14ac:dyDescent="0.35">
      <c r="A1158">
        <v>1156</v>
      </c>
      <c r="B1158" t="s">
        <v>1157</v>
      </c>
      <c r="C1158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>
        <v>-6500</v>
      </c>
      <c r="O1158" t="e">
        <v>#DIV/0!</v>
      </c>
      <c r="P1158" t="s">
        <v>8336</v>
      </c>
      <c r="Q1158" t="s">
        <v>8337</v>
      </c>
      <c r="R1158" s="12">
        <f t="shared" si="36"/>
        <v>42028.862986111104</v>
      </c>
      <c r="S1158" s="12">
        <f t="shared" si="37"/>
        <v>42058.862986111104</v>
      </c>
    </row>
    <row r="1159" spans="1:19" x14ac:dyDescent="0.35">
      <c r="A1159">
        <v>1157</v>
      </c>
      <c r="B1159" t="s">
        <v>1158</v>
      </c>
      <c r="C1159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>
        <v>-9849</v>
      </c>
      <c r="O1159">
        <v>50.333333333333336</v>
      </c>
      <c r="P1159" t="s">
        <v>8336</v>
      </c>
      <c r="Q1159" t="s">
        <v>8337</v>
      </c>
      <c r="R1159" s="12">
        <f t="shared" si="36"/>
        <v>41918.419907407406</v>
      </c>
      <c r="S1159" s="12">
        <f t="shared" si="37"/>
        <v>41978.46157407407</v>
      </c>
    </row>
    <row r="1160" spans="1:19" x14ac:dyDescent="0.35">
      <c r="A1160">
        <v>1158</v>
      </c>
      <c r="B1160" t="s">
        <v>1159</v>
      </c>
      <c r="C1160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>
        <v>-7465</v>
      </c>
      <c r="O1160">
        <v>11.666666666666666</v>
      </c>
      <c r="P1160" t="s">
        <v>8336</v>
      </c>
      <c r="Q1160" t="s">
        <v>8337</v>
      </c>
      <c r="R1160" s="12">
        <f t="shared" si="36"/>
        <v>41951.883425925924</v>
      </c>
      <c r="S1160" s="12">
        <f t="shared" si="37"/>
        <v>41981.883425925924</v>
      </c>
    </row>
    <row r="1161" spans="1:19" x14ac:dyDescent="0.35">
      <c r="A1161">
        <v>1159</v>
      </c>
      <c r="B1161" t="s">
        <v>1160</v>
      </c>
      <c r="C116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>
        <v>-6750</v>
      </c>
      <c r="O1161" t="e">
        <v>#DIV/0!</v>
      </c>
      <c r="P1161" t="s">
        <v>8336</v>
      </c>
      <c r="Q1161" t="s">
        <v>8337</v>
      </c>
      <c r="R1161" s="12">
        <f t="shared" si="36"/>
        <v>42154.518113425926</v>
      </c>
      <c r="S1161" s="12">
        <f t="shared" si="37"/>
        <v>42185.447916666664</v>
      </c>
    </row>
    <row r="1162" spans="1:19" x14ac:dyDescent="0.35">
      <c r="A1162">
        <v>1160</v>
      </c>
      <c r="B1162" t="s">
        <v>1161</v>
      </c>
      <c r="C1162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>
        <v>-28845</v>
      </c>
      <c r="O1162">
        <v>60.789473684210527</v>
      </c>
      <c r="P1162" t="s">
        <v>8336</v>
      </c>
      <c r="Q1162" t="s">
        <v>8337</v>
      </c>
      <c r="R1162" s="12">
        <f t="shared" si="36"/>
        <v>42060.946597222217</v>
      </c>
      <c r="S1162" s="12">
        <f t="shared" si="37"/>
        <v>42090.904930555553</v>
      </c>
    </row>
    <row r="1163" spans="1:19" x14ac:dyDescent="0.35">
      <c r="A1163">
        <v>1161</v>
      </c>
      <c r="B1163" t="s">
        <v>1162</v>
      </c>
      <c r="C116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>
        <v>-18000</v>
      </c>
      <c r="O1163" t="e">
        <v>#DIV/0!</v>
      </c>
      <c r="P1163" t="s">
        <v>8336</v>
      </c>
      <c r="Q1163" t="s">
        <v>8337</v>
      </c>
      <c r="R1163" s="12">
        <f t="shared" si="36"/>
        <v>42122.421168981477</v>
      </c>
      <c r="S1163" s="12">
        <f t="shared" si="37"/>
        <v>42143.421168981477</v>
      </c>
    </row>
    <row r="1164" spans="1:19" x14ac:dyDescent="0.35">
      <c r="A1164">
        <v>1162</v>
      </c>
      <c r="B1164" t="s">
        <v>1163</v>
      </c>
      <c r="C1164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>
        <v>-59965</v>
      </c>
      <c r="O1164">
        <v>17.5</v>
      </c>
      <c r="P1164" t="s">
        <v>8336</v>
      </c>
      <c r="Q1164" t="s">
        <v>8337</v>
      </c>
      <c r="R1164" s="12">
        <f t="shared" si="36"/>
        <v>41876.475277777776</v>
      </c>
      <c r="S1164" s="12">
        <f t="shared" si="37"/>
        <v>41907.475277777776</v>
      </c>
    </row>
    <row r="1165" spans="1:19" x14ac:dyDescent="0.35">
      <c r="A1165">
        <v>1163</v>
      </c>
      <c r="B1165" t="s">
        <v>1164</v>
      </c>
      <c r="C1165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>
        <v>-5200</v>
      </c>
      <c r="O1165" t="e">
        <v>#DIV/0!</v>
      </c>
      <c r="P1165" t="s">
        <v>8336</v>
      </c>
      <c r="Q1165" t="s">
        <v>8337</v>
      </c>
      <c r="R1165" s="12">
        <f t="shared" si="36"/>
        <v>41830.515277777777</v>
      </c>
      <c r="S1165" s="12">
        <f t="shared" si="37"/>
        <v>41860.515277777777</v>
      </c>
    </row>
    <row r="1166" spans="1:19" x14ac:dyDescent="0.35">
      <c r="A1166">
        <v>1164</v>
      </c>
      <c r="B1166" t="s">
        <v>1165</v>
      </c>
      <c r="C1166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>
        <v>-10000</v>
      </c>
      <c r="O1166" t="e">
        <v>#DIV/0!</v>
      </c>
      <c r="P1166" t="s">
        <v>8336</v>
      </c>
      <c r="Q1166" t="s">
        <v>8337</v>
      </c>
      <c r="R1166" s="12">
        <f t="shared" si="36"/>
        <v>42509.51599537037</v>
      </c>
      <c r="S1166" s="12">
        <f t="shared" si="37"/>
        <v>42539.51599537037</v>
      </c>
    </row>
    <row r="1167" spans="1:19" x14ac:dyDescent="0.35">
      <c r="A1167">
        <v>1165</v>
      </c>
      <c r="B1167" t="s">
        <v>1166</v>
      </c>
      <c r="C1167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>
        <v>-7929.5</v>
      </c>
      <c r="O1167">
        <v>82.82</v>
      </c>
      <c r="P1167" t="s">
        <v>8336</v>
      </c>
      <c r="Q1167" t="s">
        <v>8337</v>
      </c>
      <c r="R1167" s="12">
        <f t="shared" si="36"/>
        <v>41792.00613425926</v>
      </c>
      <c r="S1167" s="12">
        <f t="shared" si="37"/>
        <v>41826.00613425926</v>
      </c>
    </row>
    <row r="1168" spans="1:19" x14ac:dyDescent="0.35">
      <c r="A1168">
        <v>1166</v>
      </c>
      <c r="B1168" t="s">
        <v>1167</v>
      </c>
      <c r="C1168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>
        <v>-12129</v>
      </c>
      <c r="O1168">
        <v>358.875</v>
      </c>
      <c r="P1168" t="s">
        <v>8336</v>
      </c>
      <c r="Q1168" t="s">
        <v>8337</v>
      </c>
      <c r="R1168" s="12">
        <f t="shared" si="36"/>
        <v>42150.277106481481</v>
      </c>
      <c r="S1168" s="12">
        <f t="shared" si="37"/>
        <v>42180.958333333336</v>
      </c>
    </row>
    <row r="1169" spans="1:19" x14ac:dyDescent="0.35">
      <c r="A1169">
        <v>1167</v>
      </c>
      <c r="B1169" t="s">
        <v>1168</v>
      </c>
      <c r="C1169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>
        <v>-59021</v>
      </c>
      <c r="O1169">
        <v>61.1875</v>
      </c>
      <c r="P1169" t="s">
        <v>8336</v>
      </c>
      <c r="Q1169" t="s">
        <v>8337</v>
      </c>
      <c r="R1169" s="12">
        <f t="shared" si="36"/>
        <v>41863.526562499996</v>
      </c>
      <c r="S1169" s="12">
        <f t="shared" si="37"/>
        <v>41894.526562499996</v>
      </c>
    </row>
    <row r="1170" spans="1:19" x14ac:dyDescent="0.35">
      <c r="A1170">
        <v>1168</v>
      </c>
      <c r="B1170" t="s">
        <v>1169</v>
      </c>
      <c r="C1170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>
        <v>-16980</v>
      </c>
      <c r="O1170">
        <v>340</v>
      </c>
      <c r="P1170" t="s">
        <v>8336</v>
      </c>
      <c r="Q1170" t="s">
        <v>8337</v>
      </c>
      <c r="R1170" s="12">
        <f t="shared" si="36"/>
        <v>42604.845659722218</v>
      </c>
      <c r="S1170" s="12">
        <f t="shared" si="37"/>
        <v>42634.845659722218</v>
      </c>
    </row>
    <row r="1171" spans="1:19" x14ac:dyDescent="0.35">
      <c r="A1171">
        <v>1169</v>
      </c>
      <c r="B1171" t="s">
        <v>1170</v>
      </c>
      <c r="C117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>
        <v>-9983</v>
      </c>
      <c r="O1171">
        <v>5.666666666666667</v>
      </c>
      <c r="P1171" t="s">
        <v>8336</v>
      </c>
      <c r="Q1171" t="s">
        <v>8337</v>
      </c>
      <c r="R1171" s="12">
        <f t="shared" si="36"/>
        <v>42027.145405092589</v>
      </c>
      <c r="S1171" s="12">
        <f t="shared" si="37"/>
        <v>42057.145405092589</v>
      </c>
    </row>
    <row r="1172" spans="1:19" x14ac:dyDescent="0.35">
      <c r="A1172">
        <v>1170</v>
      </c>
      <c r="B1172" t="s">
        <v>1171</v>
      </c>
      <c r="C1172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>
        <v>-24900</v>
      </c>
      <c r="O1172">
        <v>50</v>
      </c>
      <c r="P1172" t="s">
        <v>8336</v>
      </c>
      <c r="Q1172" t="s">
        <v>8337</v>
      </c>
      <c r="R1172" s="12">
        <f t="shared" si="36"/>
        <v>42124.684849537036</v>
      </c>
      <c r="S1172" s="12">
        <f t="shared" si="37"/>
        <v>42154.684849537036</v>
      </c>
    </row>
    <row r="1173" spans="1:19" x14ac:dyDescent="0.35">
      <c r="A1173">
        <v>1171</v>
      </c>
      <c r="B1173" t="s">
        <v>1172</v>
      </c>
      <c r="C117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>
        <v>-24975</v>
      </c>
      <c r="O1173">
        <v>25</v>
      </c>
      <c r="P1173" t="s">
        <v>8336</v>
      </c>
      <c r="Q1173" t="s">
        <v>8337</v>
      </c>
      <c r="R1173" s="12">
        <f t="shared" si="36"/>
        <v>41938.596377314811</v>
      </c>
      <c r="S1173" s="12">
        <f t="shared" si="37"/>
        <v>41956.638043981475</v>
      </c>
    </row>
    <row r="1174" spans="1:19" x14ac:dyDescent="0.35">
      <c r="A1174">
        <v>1172</v>
      </c>
      <c r="B1174" t="s">
        <v>1173</v>
      </c>
      <c r="C1174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>
        <v>-9000</v>
      </c>
      <c r="O1174" t="e">
        <v>#DIV/0!</v>
      </c>
      <c r="P1174" t="s">
        <v>8336</v>
      </c>
      <c r="Q1174" t="s">
        <v>8337</v>
      </c>
      <c r="R1174" s="12">
        <f t="shared" si="36"/>
        <v>41841.473981481475</v>
      </c>
      <c r="S1174" s="12">
        <f t="shared" si="37"/>
        <v>41871.473981481475</v>
      </c>
    </row>
    <row r="1175" spans="1:19" x14ac:dyDescent="0.35">
      <c r="A1175">
        <v>1173</v>
      </c>
      <c r="B1175" t="s">
        <v>1174</v>
      </c>
      <c r="C1175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>
        <v>-124970</v>
      </c>
      <c r="O1175">
        <v>30</v>
      </c>
      <c r="P1175" t="s">
        <v>8336</v>
      </c>
      <c r="Q1175" t="s">
        <v>8337</v>
      </c>
      <c r="R1175" s="12">
        <f t="shared" si="36"/>
        <v>42183.97751157407</v>
      </c>
      <c r="S1175" s="12">
        <f t="shared" si="37"/>
        <v>42218.97751157407</v>
      </c>
    </row>
    <row r="1176" spans="1:19" x14ac:dyDescent="0.35">
      <c r="A1176">
        <v>1174</v>
      </c>
      <c r="B1176" t="s">
        <v>1175</v>
      </c>
      <c r="C1176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>
        <v>-14114</v>
      </c>
      <c r="O1176">
        <v>46.631578947368418</v>
      </c>
      <c r="P1176" t="s">
        <v>8336</v>
      </c>
      <c r="Q1176" t="s">
        <v>8337</v>
      </c>
      <c r="R1176" s="12">
        <f t="shared" si="36"/>
        <v>42468.633414351854</v>
      </c>
      <c r="S1176" s="12">
        <f t="shared" si="37"/>
        <v>42498.633414351854</v>
      </c>
    </row>
    <row r="1177" spans="1:19" x14ac:dyDescent="0.35">
      <c r="A1177">
        <v>1175</v>
      </c>
      <c r="B1177" t="s">
        <v>1176</v>
      </c>
      <c r="C1177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>
        <v>-19415</v>
      </c>
      <c r="O1177">
        <v>65</v>
      </c>
      <c r="P1177" t="s">
        <v>8336</v>
      </c>
      <c r="Q1177" t="s">
        <v>8337</v>
      </c>
      <c r="R1177" s="12">
        <f t="shared" si="36"/>
        <v>42170.520127314812</v>
      </c>
      <c r="S1177" s="12">
        <f t="shared" si="37"/>
        <v>42200.520127314812</v>
      </c>
    </row>
    <row r="1178" spans="1:19" x14ac:dyDescent="0.35">
      <c r="A1178">
        <v>1176</v>
      </c>
      <c r="B1178" t="s">
        <v>1177</v>
      </c>
      <c r="C1178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>
        <v>-174990</v>
      </c>
      <c r="O1178">
        <v>10</v>
      </c>
      <c r="P1178" t="s">
        <v>8336</v>
      </c>
      <c r="Q1178" t="s">
        <v>8337</v>
      </c>
      <c r="R1178" s="12">
        <f t="shared" si="36"/>
        <v>42745.811319444438</v>
      </c>
      <c r="S1178" s="12">
        <f t="shared" si="37"/>
        <v>42800.333333333336</v>
      </c>
    </row>
    <row r="1179" spans="1:19" x14ac:dyDescent="0.35">
      <c r="A1179">
        <v>1177</v>
      </c>
      <c r="B1179" t="s">
        <v>1178</v>
      </c>
      <c r="C1179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>
        <v>-6000</v>
      </c>
      <c r="O1179" t="e">
        <v>#DIV/0!</v>
      </c>
      <c r="P1179" t="s">
        <v>8336</v>
      </c>
      <c r="Q1179" t="s">
        <v>8337</v>
      </c>
      <c r="R1179" s="12">
        <f t="shared" si="36"/>
        <v>41897.452499999999</v>
      </c>
      <c r="S1179" s="12">
        <f t="shared" si="37"/>
        <v>41927.452499999999</v>
      </c>
    </row>
    <row r="1180" spans="1:19" x14ac:dyDescent="0.35">
      <c r="A1180">
        <v>1178</v>
      </c>
      <c r="B1180" t="s">
        <v>1179</v>
      </c>
      <c r="C1180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>
        <v>-74995</v>
      </c>
      <c r="O1180">
        <v>5</v>
      </c>
      <c r="P1180" t="s">
        <v>8336</v>
      </c>
      <c r="Q1180" t="s">
        <v>8337</v>
      </c>
      <c r="R1180" s="12">
        <f t="shared" si="36"/>
        <v>41837.69736111111</v>
      </c>
      <c r="S1180" s="12">
        <f t="shared" si="37"/>
        <v>41867.69736111111</v>
      </c>
    </row>
    <row r="1181" spans="1:19" x14ac:dyDescent="0.35">
      <c r="A1181">
        <v>1179</v>
      </c>
      <c r="B1181" t="s">
        <v>1180</v>
      </c>
      <c r="C118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>
        <v>-56800</v>
      </c>
      <c r="O1181">
        <v>640</v>
      </c>
      <c r="P1181" t="s">
        <v>8336</v>
      </c>
      <c r="Q1181" t="s">
        <v>8337</v>
      </c>
      <c r="R1181" s="12">
        <f t="shared" si="36"/>
        <v>42275.511886574073</v>
      </c>
      <c r="S1181" s="12">
        <f t="shared" si="37"/>
        <v>42305.511886574073</v>
      </c>
    </row>
    <row r="1182" spans="1:19" x14ac:dyDescent="0.35">
      <c r="A1182">
        <v>1180</v>
      </c>
      <c r="B1182" t="s">
        <v>1181</v>
      </c>
      <c r="C1182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>
        <v>-44125</v>
      </c>
      <c r="O1182">
        <v>69.117647058823536</v>
      </c>
      <c r="P1182" t="s">
        <v>8336</v>
      </c>
      <c r="Q1182" t="s">
        <v>8337</v>
      </c>
      <c r="R1182" s="12">
        <f t="shared" si="36"/>
        <v>41781.598541666666</v>
      </c>
      <c r="S1182" s="12">
        <f t="shared" si="37"/>
        <v>41818.598541666666</v>
      </c>
    </row>
    <row r="1183" spans="1:19" x14ac:dyDescent="0.35">
      <c r="A1183">
        <v>1181</v>
      </c>
      <c r="B1183" t="s">
        <v>1182</v>
      </c>
      <c r="C118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>
        <v>-49996</v>
      </c>
      <c r="O1183">
        <v>1.3333333333333333</v>
      </c>
      <c r="P1183" t="s">
        <v>8336</v>
      </c>
      <c r="Q1183" t="s">
        <v>8337</v>
      </c>
      <c r="R1183" s="12">
        <f t="shared" si="36"/>
        <v>42034.131030092591</v>
      </c>
      <c r="S1183" s="12">
        <f t="shared" si="37"/>
        <v>42064.131030092591</v>
      </c>
    </row>
    <row r="1184" spans="1:19" x14ac:dyDescent="0.35">
      <c r="A1184">
        <v>1182</v>
      </c>
      <c r="B1184" t="s">
        <v>1183</v>
      </c>
      <c r="C1184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>
        <v>-958</v>
      </c>
      <c r="O1184">
        <v>10.5</v>
      </c>
      <c r="P1184" t="s">
        <v>8336</v>
      </c>
      <c r="Q1184" t="s">
        <v>8337</v>
      </c>
      <c r="R1184" s="12">
        <f t="shared" si="36"/>
        <v>42728.619074074071</v>
      </c>
      <c r="S1184" s="12">
        <f t="shared" si="37"/>
        <v>42747.487499999996</v>
      </c>
    </row>
    <row r="1185" spans="1:19" x14ac:dyDescent="0.35">
      <c r="A1185">
        <v>1183</v>
      </c>
      <c r="B1185" t="s">
        <v>1184</v>
      </c>
      <c r="C1185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>
        <v>-2400</v>
      </c>
      <c r="O1185">
        <v>33.333333333333336</v>
      </c>
      <c r="P1185" t="s">
        <v>8336</v>
      </c>
      <c r="Q1185" t="s">
        <v>8337</v>
      </c>
      <c r="R1185" s="12">
        <f t="shared" si="36"/>
        <v>42656.653043981474</v>
      </c>
      <c r="S1185" s="12">
        <f t="shared" si="37"/>
        <v>42675.957638888889</v>
      </c>
    </row>
    <row r="1186" spans="1:19" x14ac:dyDescent="0.35">
      <c r="A1186">
        <v>1184</v>
      </c>
      <c r="B1186" t="s">
        <v>1185</v>
      </c>
      <c r="C1186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>
        <v>1086</v>
      </c>
      <c r="O1186">
        <v>61.562666666666665</v>
      </c>
      <c r="P1186" t="s">
        <v>8338</v>
      </c>
      <c r="Q1186" t="s">
        <v>8339</v>
      </c>
      <c r="R1186" s="12">
        <f t="shared" si="36"/>
        <v>42741.391331018516</v>
      </c>
      <c r="S1186" s="12">
        <f t="shared" si="37"/>
        <v>42772.391331018516</v>
      </c>
    </row>
    <row r="1187" spans="1:19" x14ac:dyDescent="0.35">
      <c r="A1187">
        <v>1185</v>
      </c>
      <c r="B1187" t="s">
        <v>1186</v>
      </c>
      <c r="C1187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>
        <v>680</v>
      </c>
      <c r="O1187">
        <v>118.73873873873873</v>
      </c>
      <c r="P1187" t="s">
        <v>8338</v>
      </c>
      <c r="Q1187" t="s">
        <v>8339</v>
      </c>
      <c r="R1187" s="12">
        <f t="shared" si="36"/>
        <v>42130.656817129631</v>
      </c>
      <c r="S1187" s="12">
        <f t="shared" si="37"/>
        <v>42162.958333333336</v>
      </c>
    </row>
    <row r="1188" spans="1:19" x14ac:dyDescent="0.35">
      <c r="A1188">
        <v>1186</v>
      </c>
      <c r="B1188" t="s">
        <v>1187</v>
      </c>
      <c r="C1188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>
        <v>505</v>
      </c>
      <c r="O1188">
        <v>65.081300813008127</v>
      </c>
      <c r="P1188" t="s">
        <v>8338</v>
      </c>
      <c r="Q1188" t="s">
        <v>8339</v>
      </c>
      <c r="R1188" s="12">
        <f t="shared" si="36"/>
        <v>42123.655034722215</v>
      </c>
      <c r="S1188" s="12">
        <f t="shared" si="37"/>
        <v>42156.737499999996</v>
      </c>
    </row>
    <row r="1189" spans="1:19" x14ac:dyDescent="0.35">
      <c r="A1189">
        <v>1187</v>
      </c>
      <c r="B1189" t="s">
        <v>1188</v>
      </c>
      <c r="C1189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>
        <v>361</v>
      </c>
      <c r="O1189">
        <v>130.15714285714284</v>
      </c>
      <c r="P1189" t="s">
        <v>8338</v>
      </c>
      <c r="Q1189" t="s">
        <v>8339</v>
      </c>
      <c r="R1189" s="12">
        <f t="shared" si="36"/>
        <v>42109.686608796292</v>
      </c>
      <c r="S1189" s="12">
        <f t="shared" si="37"/>
        <v>42141.541666666664</v>
      </c>
    </row>
    <row r="1190" spans="1:19" x14ac:dyDescent="0.35">
      <c r="A1190">
        <v>1188</v>
      </c>
      <c r="B1190" t="s">
        <v>1189</v>
      </c>
      <c r="C1190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>
        <v>1211</v>
      </c>
      <c r="O1190">
        <v>37.776470588235291</v>
      </c>
      <c r="P1190" t="s">
        <v>8338</v>
      </c>
      <c r="Q1190" t="s">
        <v>8339</v>
      </c>
      <c r="R1190" s="12">
        <f t="shared" si="36"/>
        <v>42711.492361111108</v>
      </c>
      <c r="S1190" s="12">
        <f t="shared" si="37"/>
        <v>42732.492361111108</v>
      </c>
    </row>
    <row r="1191" spans="1:19" x14ac:dyDescent="0.35">
      <c r="A1191">
        <v>1189</v>
      </c>
      <c r="B1191" t="s">
        <v>1190</v>
      </c>
      <c r="C119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>
        <v>700</v>
      </c>
      <c r="O1191">
        <v>112.79069767441861</v>
      </c>
      <c r="P1191" t="s">
        <v>8338</v>
      </c>
      <c r="Q1191" t="s">
        <v>8339</v>
      </c>
      <c r="R1191" s="12">
        <f t="shared" si="36"/>
        <v>42529.770775462959</v>
      </c>
      <c r="S1191" s="12">
        <f t="shared" si="37"/>
        <v>42550.770775462959</v>
      </c>
    </row>
    <row r="1192" spans="1:19" x14ac:dyDescent="0.35">
      <c r="A1192">
        <v>1190</v>
      </c>
      <c r="B1192" t="s">
        <v>1191</v>
      </c>
      <c r="C1192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>
        <v>175</v>
      </c>
      <c r="O1192">
        <v>51.92307692307692</v>
      </c>
      <c r="P1192" t="s">
        <v>8338</v>
      </c>
      <c r="Q1192" t="s">
        <v>8339</v>
      </c>
      <c r="R1192" s="12">
        <f t="shared" si="36"/>
        <v>41852.457465277774</v>
      </c>
      <c r="S1192" s="12">
        <f t="shared" si="37"/>
        <v>41882.457465277774</v>
      </c>
    </row>
    <row r="1193" spans="1:19" x14ac:dyDescent="0.35">
      <c r="A1193">
        <v>1191</v>
      </c>
      <c r="B1193" t="s">
        <v>1192</v>
      </c>
      <c r="C119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>
        <v>245</v>
      </c>
      <c r="O1193">
        <v>89.242424242424249</v>
      </c>
      <c r="P1193" t="s">
        <v>8338</v>
      </c>
      <c r="Q1193" t="s">
        <v>8339</v>
      </c>
      <c r="R1193" s="12">
        <f t="shared" si="36"/>
        <v>42419.395370370366</v>
      </c>
      <c r="S1193" s="12">
        <f t="shared" si="37"/>
        <v>42449.353703703702</v>
      </c>
    </row>
    <row r="1194" spans="1:19" x14ac:dyDescent="0.35">
      <c r="A1194">
        <v>1192</v>
      </c>
      <c r="B1194" t="s">
        <v>1193</v>
      </c>
      <c r="C1194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>
        <v>190</v>
      </c>
      <c r="O1194">
        <v>19.333333333333332</v>
      </c>
      <c r="P1194" t="s">
        <v>8338</v>
      </c>
      <c r="Q1194" t="s">
        <v>8339</v>
      </c>
      <c r="R1194" s="12">
        <f t="shared" si="36"/>
        <v>42747.298356481479</v>
      </c>
      <c r="S1194" s="12">
        <f t="shared" si="37"/>
        <v>42777.298356481479</v>
      </c>
    </row>
    <row r="1195" spans="1:19" x14ac:dyDescent="0.35">
      <c r="A1195">
        <v>1193</v>
      </c>
      <c r="B1195" t="s">
        <v>1194</v>
      </c>
      <c r="C1195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>
        <v>831</v>
      </c>
      <c r="O1195">
        <v>79.967032967032964</v>
      </c>
      <c r="P1195" t="s">
        <v>8338</v>
      </c>
      <c r="Q1195" t="s">
        <v>8339</v>
      </c>
      <c r="R1195" s="12">
        <f t="shared" si="36"/>
        <v>42409.567743055552</v>
      </c>
      <c r="S1195" s="12">
        <f t="shared" si="37"/>
        <v>42469.526076388887</v>
      </c>
    </row>
    <row r="1196" spans="1:19" x14ac:dyDescent="0.35">
      <c r="A1196">
        <v>1194</v>
      </c>
      <c r="B1196" t="s">
        <v>1195</v>
      </c>
      <c r="C1196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>
        <v>27780</v>
      </c>
      <c r="O1196">
        <v>56.414565826330531</v>
      </c>
      <c r="P1196" t="s">
        <v>8338</v>
      </c>
      <c r="Q1196" t="s">
        <v>8339</v>
      </c>
      <c r="R1196" s="12">
        <f t="shared" si="36"/>
        <v>42072.27984953703</v>
      </c>
      <c r="S1196" s="12">
        <f t="shared" si="37"/>
        <v>42102.27984953703</v>
      </c>
    </row>
    <row r="1197" spans="1:19" x14ac:dyDescent="0.35">
      <c r="A1197">
        <v>1195</v>
      </c>
      <c r="B1197" t="s">
        <v>1196</v>
      </c>
      <c r="C1197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>
        <v>3500</v>
      </c>
      <c r="O1197">
        <v>79.411764705882348</v>
      </c>
      <c r="P1197" t="s">
        <v>8338</v>
      </c>
      <c r="Q1197" t="s">
        <v>8339</v>
      </c>
      <c r="R1197" s="12">
        <f t="shared" si="36"/>
        <v>42298.139502314814</v>
      </c>
      <c r="S1197" s="12">
        <f t="shared" si="37"/>
        <v>42358.166666666664</v>
      </c>
    </row>
    <row r="1198" spans="1:19" x14ac:dyDescent="0.35">
      <c r="A1198">
        <v>1196</v>
      </c>
      <c r="B1198" t="s">
        <v>1197</v>
      </c>
      <c r="C1198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>
        <v>24637</v>
      </c>
      <c r="O1198">
        <v>76.439453125</v>
      </c>
      <c r="P1198" t="s">
        <v>8338</v>
      </c>
      <c r="Q1198" t="s">
        <v>8339</v>
      </c>
      <c r="R1198" s="12">
        <f t="shared" si="36"/>
        <v>42326.610405092586</v>
      </c>
      <c r="S1198" s="12">
        <f t="shared" si="37"/>
        <v>42356.610405092586</v>
      </c>
    </row>
    <row r="1199" spans="1:19" x14ac:dyDescent="0.35">
      <c r="A1199">
        <v>1197</v>
      </c>
      <c r="B1199" t="s">
        <v>1198</v>
      </c>
      <c r="C1199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>
        <v>22994</v>
      </c>
      <c r="O1199">
        <v>121</v>
      </c>
      <c r="P1199" t="s">
        <v>8338</v>
      </c>
      <c r="Q1199" t="s">
        <v>8339</v>
      </c>
      <c r="R1199" s="12">
        <f t="shared" si="36"/>
        <v>42503.456412037034</v>
      </c>
      <c r="S1199" s="12">
        <f t="shared" si="37"/>
        <v>42534.040972222218</v>
      </c>
    </row>
    <row r="1200" spans="1:19" x14ac:dyDescent="0.35">
      <c r="A1200">
        <v>1198</v>
      </c>
      <c r="B1200" t="s">
        <v>1199</v>
      </c>
      <c r="C1200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>
        <v>5621</v>
      </c>
      <c r="O1200">
        <v>54.616766467065865</v>
      </c>
      <c r="P1200" t="s">
        <v>8338</v>
      </c>
      <c r="Q1200" t="s">
        <v>8339</v>
      </c>
      <c r="R1200" s="12">
        <f t="shared" si="36"/>
        <v>42333.410717592589</v>
      </c>
      <c r="S1200" s="12">
        <f t="shared" si="37"/>
        <v>42368.916666666664</v>
      </c>
    </row>
    <row r="1201" spans="1:19" x14ac:dyDescent="0.35">
      <c r="A1201">
        <v>1199</v>
      </c>
      <c r="B1201" t="s">
        <v>1200</v>
      </c>
      <c r="C120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>
        <v>35</v>
      </c>
      <c r="O1201">
        <v>299.22222222222223</v>
      </c>
      <c r="P1201" t="s">
        <v>8338</v>
      </c>
      <c r="Q1201" t="s">
        <v>8339</v>
      </c>
      <c r="R1201" s="12">
        <f t="shared" si="36"/>
        <v>42161.562499999993</v>
      </c>
      <c r="S1201" s="12">
        <f t="shared" si="37"/>
        <v>42193.562499999993</v>
      </c>
    </row>
    <row r="1202" spans="1:19" x14ac:dyDescent="0.35">
      <c r="A1202">
        <v>1200</v>
      </c>
      <c r="B1202" t="s">
        <v>1201</v>
      </c>
      <c r="C1202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>
        <v>1229</v>
      </c>
      <c r="O1202">
        <v>58.533980582524272</v>
      </c>
      <c r="P1202" t="s">
        <v>8338</v>
      </c>
      <c r="Q1202" t="s">
        <v>8339</v>
      </c>
      <c r="R1202" s="12">
        <f t="shared" si="36"/>
        <v>42089.269166666665</v>
      </c>
      <c r="S1202" s="12">
        <f t="shared" si="37"/>
        <v>42110.269166666665</v>
      </c>
    </row>
    <row r="1203" spans="1:19" x14ac:dyDescent="0.35">
      <c r="A1203">
        <v>1201</v>
      </c>
      <c r="B1203" t="s">
        <v>1202</v>
      </c>
      <c r="C120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>
        <v>146.27000000000044</v>
      </c>
      <c r="O1203">
        <v>55.371801801801809</v>
      </c>
      <c r="P1203" t="s">
        <v>8338</v>
      </c>
      <c r="Q1203" t="s">
        <v>8339</v>
      </c>
      <c r="R1203" s="12">
        <f t="shared" si="36"/>
        <v>42536.398680555554</v>
      </c>
      <c r="S1203" s="12">
        <f t="shared" si="37"/>
        <v>42566.398680555554</v>
      </c>
    </row>
    <row r="1204" spans="1:19" x14ac:dyDescent="0.35">
      <c r="A1204">
        <v>1202</v>
      </c>
      <c r="B1204" t="s">
        <v>1203</v>
      </c>
      <c r="C1204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>
        <v>24811</v>
      </c>
      <c r="O1204">
        <v>183.80442804428046</v>
      </c>
      <c r="P1204" t="s">
        <v>8338</v>
      </c>
      <c r="Q1204" t="s">
        <v>8339</v>
      </c>
      <c r="R1204" s="12">
        <f t="shared" si="36"/>
        <v>42152.08048611111</v>
      </c>
      <c r="S1204" s="12">
        <f t="shared" si="37"/>
        <v>42182.08048611111</v>
      </c>
    </row>
    <row r="1205" spans="1:19" x14ac:dyDescent="0.35">
      <c r="A1205">
        <v>1203</v>
      </c>
      <c r="B1205" t="s">
        <v>1204</v>
      </c>
      <c r="C1205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>
        <v>400</v>
      </c>
      <c r="O1205">
        <v>165.34653465346534</v>
      </c>
      <c r="P1205" t="s">
        <v>8338</v>
      </c>
      <c r="Q1205" t="s">
        <v>8339</v>
      </c>
      <c r="R1205" s="12">
        <f t="shared" si="36"/>
        <v>42125.4065625</v>
      </c>
      <c r="S1205" s="12">
        <f t="shared" si="37"/>
        <v>42155.4065625</v>
      </c>
    </row>
    <row r="1206" spans="1:19" x14ac:dyDescent="0.35">
      <c r="A1206">
        <v>1204</v>
      </c>
      <c r="B1206" t="s">
        <v>1205</v>
      </c>
      <c r="C1206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>
        <v>383</v>
      </c>
      <c r="O1206">
        <v>234.78947368421052</v>
      </c>
      <c r="P1206" t="s">
        <v>8338</v>
      </c>
      <c r="Q1206" t="s">
        <v>8339</v>
      </c>
      <c r="R1206" s="12">
        <f t="shared" si="36"/>
        <v>42297.539733796293</v>
      </c>
      <c r="S1206" s="12">
        <f t="shared" si="37"/>
        <v>42341.999999999993</v>
      </c>
    </row>
    <row r="1207" spans="1:19" x14ac:dyDescent="0.35">
      <c r="A1207">
        <v>1205</v>
      </c>
      <c r="B1207" t="s">
        <v>1206</v>
      </c>
      <c r="C1207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>
        <v>112</v>
      </c>
      <c r="O1207">
        <v>211.48387096774192</v>
      </c>
      <c r="P1207" t="s">
        <v>8338</v>
      </c>
      <c r="Q1207" t="s">
        <v>8339</v>
      </c>
      <c r="R1207" s="12">
        <f t="shared" si="36"/>
        <v>42138.298043981478</v>
      </c>
      <c r="S1207" s="12">
        <f t="shared" si="37"/>
        <v>42168.298043981478</v>
      </c>
    </row>
    <row r="1208" spans="1:19" x14ac:dyDescent="0.35">
      <c r="A1208">
        <v>1206</v>
      </c>
      <c r="B1208" t="s">
        <v>1207</v>
      </c>
      <c r="C1208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>
        <v>135</v>
      </c>
      <c r="O1208">
        <v>32.34375</v>
      </c>
      <c r="P1208" t="s">
        <v>8338</v>
      </c>
      <c r="Q1208" t="s">
        <v>8339</v>
      </c>
      <c r="R1208" s="12">
        <f t="shared" si="36"/>
        <v>42772.567743055552</v>
      </c>
      <c r="S1208" s="12">
        <f t="shared" si="37"/>
        <v>42805.353472222218</v>
      </c>
    </row>
    <row r="1209" spans="1:19" x14ac:dyDescent="0.35">
      <c r="A1209">
        <v>1207</v>
      </c>
      <c r="B1209" t="s">
        <v>1208</v>
      </c>
      <c r="C1209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>
        <v>696</v>
      </c>
      <c r="O1209">
        <v>123.37588652482269</v>
      </c>
      <c r="P1209" t="s">
        <v>8338</v>
      </c>
      <c r="Q1209" t="s">
        <v>8339</v>
      </c>
      <c r="R1209" s="12">
        <f t="shared" si="36"/>
        <v>42430.221909722219</v>
      </c>
      <c r="S1209" s="12">
        <f t="shared" si="37"/>
        <v>42460.208333333336</v>
      </c>
    </row>
    <row r="1210" spans="1:19" x14ac:dyDescent="0.35">
      <c r="A1210">
        <v>1208</v>
      </c>
      <c r="B1210" t="s">
        <v>1209</v>
      </c>
      <c r="C1210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>
        <v>5530</v>
      </c>
      <c r="O1210">
        <v>207.06666666666666</v>
      </c>
      <c r="P1210" t="s">
        <v>8338</v>
      </c>
      <c r="Q1210" t="s">
        <v>8339</v>
      </c>
      <c r="R1210" s="12">
        <f t="shared" si="36"/>
        <v>42423.500740740739</v>
      </c>
      <c r="S1210" s="12">
        <f t="shared" si="37"/>
        <v>42453.459074074075</v>
      </c>
    </row>
    <row r="1211" spans="1:19" x14ac:dyDescent="0.35">
      <c r="A1211">
        <v>1209</v>
      </c>
      <c r="B1211" t="s">
        <v>1210</v>
      </c>
      <c r="C121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>
        <v>360</v>
      </c>
      <c r="O1211">
        <v>138.2608695652174</v>
      </c>
      <c r="P1211" t="s">
        <v>8338</v>
      </c>
      <c r="Q1211" t="s">
        <v>8339</v>
      </c>
      <c r="R1211" s="12">
        <f t="shared" si="36"/>
        <v>42761.637789351851</v>
      </c>
      <c r="S1211" s="12">
        <f t="shared" si="37"/>
        <v>42791.637789351851</v>
      </c>
    </row>
    <row r="1212" spans="1:19" x14ac:dyDescent="0.35">
      <c r="A1212">
        <v>1210</v>
      </c>
      <c r="B1212" t="s">
        <v>1211</v>
      </c>
      <c r="C1212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>
        <v>30863</v>
      </c>
      <c r="O1212">
        <v>493.81553398058253</v>
      </c>
      <c r="P1212" t="s">
        <v>8338</v>
      </c>
      <c r="Q1212" t="s">
        <v>8339</v>
      </c>
      <c r="R1212" s="12">
        <f t="shared" si="36"/>
        <v>42132.733472222222</v>
      </c>
      <c r="S1212" s="12">
        <f t="shared" si="37"/>
        <v>42155.666666666664</v>
      </c>
    </row>
    <row r="1213" spans="1:19" x14ac:dyDescent="0.35">
      <c r="A1213">
        <v>1211</v>
      </c>
      <c r="B1213" t="s">
        <v>1212</v>
      </c>
      <c r="C121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>
        <v>11</v>
      </c>
      <c r="O1213">
        <v>168.5</v>
      </c>
      <c r="P1213" t="s">
        <v>8338</v>
      </c>
      <c r="Q1213" t="s">
        <v>8339</v>
      </c>
      <c r="R1213" s="12">
        <f t="shared" si="36"/>
        <v>42515.658113425925</v>
      </c>
      <c r="S1213" s="12">
        <f t="shared" si="37"/>
        <v>42530.658113425925</v>
      </c>
    </row>
    <row r="1214" spans="1:19" x14ac:dyDescent="0.35">
      <c r="A1214">
        <v>1212</v>
      </c>
      <c r="B1214" t="s">
        <v>1213</v>
      </c>
      <c r="C1214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>
        <v>726</v>
      </c>
      <c r="O1214">
        <v>38.867469879518069</v>
      </c>
      <c r="P1214" t="s">
        <v>8338</v>
      </c>
      <c r="Q1214" t="s">
        <v>8339</v>
      </c>
      <c r="R1214" s="12">
        <f t="shared" si="36"/>
        <v>42318.741840277777</v>
      </c>
      <c r="S1214" s="12">
        <f t="shared" si="37"/>
        <v>42334.833333333336</v>
      </c>
    </row>
    <row r="1215" spans="1:19" x14ac:dyDescent="0.35">
      <c r="A1215">
        <v>1213</v>
      </c>
      <c r="B1215" t="s">
        <v>1214</v>
      </c>
      <c r="C1215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>
        <v>145</v>
      </c>
      <c r="O1215">
        <v>61.527777777777779</v>
      </c>
      <c r="P1215" t="s">
        <v>8338</v>
      </c>
      <c r="Q1215" t="s">
        <v>8339</v>
      </c>
      <c r="R1215" s="12">
        <f t="shared" si="36"/>
        <v>42731.547453703701</v>
      </c>
      <c r="S1215" s="12">
        <f t="shared" si="37"/>
        <v>42766.547453703701</v>
      </c>
    </row>
    <row r="1216" spans="1:19" x14ac:dyDescent="0.35">
      <c r="A1216">
        <v>1214</v>
      </c>
      <c r="B1216" t="s">
        <v>1215</v>
      </c>
      <c r="C1216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>
        <v>636</v>
      </c>
      <c r="O1216">
        <v>105.44</v>
      </c>
      <c r="P1216" t="s">
        <v>8338</v>
      </c>
      <c r="Q1216" t="s">
        <v>8339</v>
      </c>
      <c r="R1216" s="12">
        <f t="shared" si="36"/>
        <v>42104.632002314807</v>
      </c>
      <c r="S1216" s="12">
        <f t="shared" si="37"/>
        <v>42164.632002314807</v>
      </c>
    </row>
    <row r="1217" spans="1:19" x14ac:dyDescent="0.35">
      <c r="A1217">
        <v>1215</v>
      </c>
      <c r="B1217" t="s">
        <v>1216</v>
      </c>
      <c r="C1217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>
        <v>34304.01</v>
      </c>
      <c r="O1217">
        <v>71.592003642987251</v>
      </c>
      <c r="P1217" t="s">
        <v>8338</v>
      </c>
      <c r="Q1217" t="s">
        <v>8339</v>
      </c>
      <c r="R1217" s="12">
        <f t="shared" si="36"/>
        <v>41759.714768518512</v>
      </c>
      <c r="S1217" s="12">
        <f t="shared" si="37"/>
        <v>41789.714768518512</v>
      </c>
    </row>
    <row r="1218" spans="1:19" x14ac:dyDescent="0.35">
      <c r="A1218">
        <v>1216</v>
      </c>
      <c r="B1218" t="s">
        <v>1217</v>
      </c>
      <c r="C1218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>
        <v>6398</v>
      </c>
      <c r="O1218">
        <v>91.882882882882882</v>
      </c>
      <c r="P1218" t="s">
        <v>8338</v>
      </c>
      <c r="Q1218" t="s">
        <v>8339</v>
      </c>
      <c r="R1218" s="12">
        <f t="shared" si="36"/>
        <v>42247.408067129632</v>
      </c>
      <c r="S1218" s="12">
        <f t="shared" si="37"/>
        <v>42279.752083333333</v>
      </c>
    </row>
    <row r="1219" spans="1:19" x14ac:dyDescent="0.35">
      <c r="A1219">
        <v>1217</v>
      </c>
      <c r="B1219" t="s">
        <v>1218</v>
      </c>
      <c r="C1219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>
        <v>689</v>
      </c>
      <c r="O1219">
        <v>148.57377049180329</v>
      </c>
      <c r="P1219" t="s">
        <v>8338</v>
      </c>
      <c r="Q1219" t="s">
        <v>8339</v>
      </c>
      <c r="R1219" s="12">
        <f t="shared" ref="R1219:R1282" si="38">(J1219/86400)+25569+(-5/24)</f>
        <v>42535.6011574074</v>
      </c>
      <c r="S1219" s="12">
        <f t="shared" ref="S1219:S1282" si="39">(I1219/86400)+25569+(-5/24)</f>
        <v>42565.6011574074</v>
      </c>
    </row>
    <row r="1220" spans="1:19" x14ac:dyDescent="0.35">
      <c r="A1220">
        <v>1218</v>
      </c>
      <c r="B1220" t="s">
        <v>1219</v>
      </c>
      <c r="C1220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>
        <v>6505</v>
      </c>
      <c r="O1220">
        <v>174.2134831460674</v>
      </c>
      <c r="P1220" t="s">
        <v>8338</v>
      </c>
      <c r="Q1220" t="s">
        <v>8339</v>
      </c>
      <c r="R1220" s="12">
        <f t="shared" si="38"/>
        <v>42278.453703703701</v>
      </c>
      <c r="S1220" s="12">
        <f t="shared" si="39"/>
        <v>42308.916666666664</v>
      </c>
    </row>
    <row r="1221" spans="1:19" x14ac:dyDescent="0.35">
      <c r="A1221">
        <v>1219</v>
      </c>
      <c r="B1221" t="s">
        <v>1220</v>
      </c>
      <c r="C122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>
        <v>9674</v>
      </c>
      <c r="O1221">
        <v>102.86166007905139</v>
      </c>
      <c r="P1221" t="s">
        <v>8338</v>
      </c>
      <c r="Q1221" t="s">
        <v>8339</v>
      </c>
      <c r="R1221" s="12">
        <f t="shared" si="38"/>
        <v>42633.253622685188</v>
      </c>
      <c r="S1221" s="12">
        <f t="shared" si="39"/>
        <v>42663.253622685188</v>
      </c>
    </row>
    <row r="1222" spans="1:19" x14ac:dyDescent="0.35">
      <c r="A1222">
        <v>1220</v>
      </c>
      <c r="B1222" t="s">
        <v>1221</v>
      </c>
      <c r="C1222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>
        <v>565</v>
      </c>
      <c r="O1222">
        <v>111.17857142857143</v>
      </c>
      <c r="P1222" t="s">
        <v>8338</v>
      </c>
      <c r="Q1222" t="s">
        <v>8339</v>
      </c>
      <c r="R1222" s="12">
        <f t="shared" si="38"/>
        <v>42211.420277777775</v>
      </c>
      <c r="S1222" s="12">
        <f t="shared" si="39"/>
        <v>42241.420277777775</v>
      </c>
    </row>
    <row r="1223" spans="1:19" x14ac:dyDescent="0.35">
      <c r="A1223">
        <v>1221</v>
      </c>
      <c r="B1223" t="s">
        <v>1222</v>
      </c>
      <c r="C122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>
        <v>251.01000000000022</v>
      </c>
      <c r="O1223">
        <v>23.796213592233013</v>
      </c>
      <c r="P1223" t="s">
        <v>8338</v>
      </c>
      <c r="Q1223" t="s">
        <v>8339</v>
      </c>
      <c r="R1223" s="12">
        <f t="shared" si="38"/>
        <v>42680.267222222225</v>
      </c>
      <c r="S1223" s="12">
        <f t="shared" si="39"/>
        <v>42707.791666666664</v>
      </c>
    </row>
    <row r="1224" spans="1:19" x14ac:dyDescent="0.35">
      <c r="A1224">
        <v>1222</v>
      </c>
      <c r="B1224" t="s">
        <v>1223</v>
      </c>
      <c r="C1224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>
        <v>7215</v>
      </c>
      <c r="O1224">
        <v>81.268115942028984</v>
      </c>
      <c r="P1224" t="s">
        <v>8338</v>
      </c>
      <c r="Q1224" t="s">
        <v>8339</v>
      </c>
      <c r="R1224" s="12">
        <f t="shared" si="38"/>
        <v>42430.512118055551</v>
      </c>
      <c r="S1224" s="12">
        <f t="shared" si="39"/>
        <v>42460.958333333336</v>
      </c>
    </row>
    <row r="1225" spans="1:19" x14ac:dyDescent="0.35">
      <c r="A1225">
        <v>1223</v>
      </c>
      <c r="B1225" t="s">
        <v>1224</v>
      </c>
      <c r="C1225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>
        <v>2397</v>
      </c>
      <c r="O1225">
        <v>116.21465968586388</v>
      </c>
      <c r="P1225" t="s">
        <v>8338</v>
      </c>
      <c r="Q1225" t="s">
        <v>8339</v>
      </c>
      <c r="R1225" s="12">
        <f t="shared" si="38"/>
        <v>42653.968854166662</v>
      </c>
      <c r="S1225" s="12">
        <f t="shared" si="39"/>
        <v>42684.010520833333</v>
      </c>
    </row>
    <row r="1226" spans="1:19" x14ac:dyDescent="0.35">
      <c r="A1226">
        <v>1224</v>
      </c>
      <c r="B1226" t="s">
        <v>1225</v>
      </c>
      <c r="C1226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>
        <v>-13940</v>
      </c>
      <c r="O1226">
        <v>58.888888888888886</v>
      </c>
      <c r="P1226" t="s">
        <v>8325</v>
      </c>
      <c r="Q1226" t="s">
        <v>8340</v>
      </c>
      <c r="R1226" s="12">
        <f t="shared" si="38"/>
        <v>41736.341458333329</v>
      </c>
      <c r="S1226" s="12">
        <f t="shared" si="39"/>
        <v>41796.341458333329</v>
      </c>
    </row>
    <row r="1227" spans="1:19" x14ac:dyDescent="0.35">
      <c r="A1227">
        <v>1225</v>
      </c>
      <c r="B1227" t="s">
        <v>1226</v>
      </c>
      <c r="C1227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>
        <v>-2868</v>
      </c>
      <c r="O1227">
        <v>44</v>
      </c>
      <c r="P1227" t="s">
        <v>8325</v>
      </c>
      <c r="Q1227" t="s">
        <v>8340</v>
      </c>
      <c r="R1227" s="12">
        <f t="shared" si="38"/>
        <v>41509.697662037033</v>
      </c>
      <c r="S1227" s="12">
        <f t="shared" si="39"/>
        <v>41569.697662037033</v>
      </c>
    </row>
    <row r="1228" spans="1:19" x14ac:dyDescent="0.35">
      <c r="A1228">
        <v>1226</v>
      </c>
      <c r="B1228" t="s">
        <v>1227</v>
      </c>
      <c r="C1228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>
        <v>-48063</v>
      </c>
      <c r="O1228">
        <v>48.424999999999997</v>
      </c>
      <c r="P1228" t="s">
        <v>8325</v>
      </c>
      <c r="Q1228" t="s">
        <v>8340</v>
      </c>
      <c r="R1228" s="12">
        <f t="shared" si="38"/>
        <v>41715.666446759256</v>
      </c>
      <c r="S1228" s="12">
        <f t="shared" si="39"/>
        <v>41749.833333333328</v>
      </c>
    </row>
    <row r="1229" spans="1:19" x14ac:dyDescent="0.35">
      <c r="A1229">
        <v>1227</v>
      </c>
      <c r="B1229" t="s">
        <v>1228</v>
      </c>
      <c r="C1229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>
        <v>-2000</v>
      </c>
      <c r="O1229" t="e">
        <v>#DIV/0!</v>
      </c>
      <c r="P1229" t="s">
        <v>8325</v>
      </c>
      <c r="Q1229" t="s">
        <v>8340</v>
      </c>
      <c r="R1229" s="12">
        <f t="shared" si="38"/>
        <v>41827.710833333331</v>
      </c>
      <c r="S1229" s="12">
        <f t="shared" si="39"/>
        <v>41858.083333333328</v>
      </c>
    </row>
    <row r="1230" spans="1:19" x14ac:dyDescent="0.35">
      <c r="A1230">
        <v>1228</v>
      </c>
      <c r="B1230" t="s">
        <v>1229</v>
      </c>
      <c r="C1230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>
        <v>-3535</v>
      </c>
      <c r="O1230">
        <v>61.041666666666664</v>
      </c>
      <c r="P1230" t="s">
        <v>8325</v>
      </c>
      <c r="Q1230" t="s">
        <v>8340</v>
      </c>
      <c r="R1230" s="12">
        <f t="shared" si="38"/>
        <v>40754.520925925921</v>
      </c>
      <c r="S1230" s="12">
        <f t="shared" si="39"/>
        <v>40814.520925925921</v>
      </c>
    </row>
    <row r="1231" spans="1:19" x14ac:dyDescent="0.35">
      <c r="A1231">
        <v>1229</v>
      </c>
      <c r="B1231" t="s">
        <v>1230</v>
      </c>
      <c r="C123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>
        <v>-2725</v>
      </c>
      <c r="O1231">
        <v>25</v>
      </c>
      <c r="P1231" t="s">
        <v>8325</v>
      </c>
      <c r="Q1231" t="s">
        <v>8340</v>
      </c>
      <c r="R1231" s="12">
        <f t="shared" si="38"/>
        <v>40985.251469907402</v>
      </c>
      <c r="S1231" s="12">
        <f t="shared" si="39"/>
        <v>41015.458333333328</v>
      </c>
    </row>
    <row r="1232" spans="1:19" x14ac:dyDescent="0.35">
      <c r="A1232">
        <v>1230</v>
      </c>
      <c r="B1232" t="s">
        <v>1231</v>
      </c>
      <c r="C1232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>
        <v>-500000</v>
      </c>
      <c r="O1232" t="e">
        <v>#DIV/0!</v>
      </c>
      <c r="P1232" t="s">
        <v>8325</v>
      </c>
      <c r="Q1232" t="s">
        <v>8340</v>
      </c>
      <c r="R1232" s="12">
        <f t="shared" si="38"/>
        <v>40568.764236111107</v>
      </c>
      <c r="S1232" s="12">
        <f t="shared" si="39"/>
        <v>40598.764236111107</v>
      </c>
    </row>
    <row r="1233" spans="1:19" x14ac:dyDescent="0.35">
      <c r="A1233">
        <v>1231</v>
      </c>
      <c r="B1233" t="s">
        <v>1232</v>
      </c>
      <c r="C123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>
        <v>-5000</v>
      </c>
      <c r="O1233" t="e">
        <v>#DIV/0!</v>
      </c>
      <c r="P1233" t="s">
        <v>8325</v>
      </c>
      <c r="Q1233" t="s">
        <v>8340</v>
      </c>
      <c r="R1233" s="12">
        <f t="shared" si="38"/>
        <v>42193.733425925922</v>
      </c>
      <c r="S1233" s="12">
        <f t="shared" si="39"/>
        <v>42243.833333333336</v>
      </c>
    </row>
    <row r="1234" spans="1:19" x14ac:dyDescent="0.35">
      <c r="A1234">
        <v>1232</v>
      </c>
      <c r="B1234" t="s">
        <v>1233</v>
      </c>
      <c r="C1234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>
        <v>-4960</v>
      </c>
      <c r="O1234">
        <v>40</v>
      </c>
      <c r="P1234" t="s">
        <v>8325</v>
      </c>
      <c r="Q1234" t="s">
        <v>8340</v>
      </c>
      <c r="R1234" s="12">
        <f t="shared" si="38"/>
        <v>41506.639699074069</v>
      </c>
      <c r="S1234" s="12">
        <f t="shared" si="39"/>
        <v>41553.639699074069</v>
      </c>
    </row>
    <row r="1235" spans="1:19" x14ac:dyDescent="0.35">
      <c r="A1235">
        <v>1233</v>
      </c>
      <c r="B1235" t="s">
        <v>1234</v>
      </c>
      <c r="C1235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>
        <v>-884</v>
      </c>
      <c r="O1235">
        <v>19.333333333333332</v>
      </c>
      <c r="P1235" t="s">
        <v>8325</v>
      </c>
      <c r="Q1235" t="s">
        <v>8340</v>
      </c>
      <c r="R1235" s="12">
        <f t="shared" si="38"/>
        <v>40939.740439814814</v>
      </c>
      <c r="S1235" s="12">
        <f t="shared" si="39"/>
        <v>40960.740439814814</v>
      </c>
    </row>
    <row r="1236" spans="1:19" x14ac:dyDescent="0.35">
      <c r="A1236">
        <v>1234</v>
      </c>
      <c r="B1236" t="s">
        <v>1235</v>
      </c>
      <c r="C1236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>
        <v>-50000</v>
      </c>
      <c r="O1236" t="e">
        <v>#DIV/0!</v>
      </c>
      <c r="P1236" t="s">
        <v>8325</v>
      </c>
      <c r="Q1236" t="s">
        <v>8340</v>
      </c>
      <c r="R1236" s="12">
        <f t="shared" si="38"/>
        <v>42007.580347222225</v>
      </c>
      <c r="S1236" s="12">
        <f t="shared" si="39"/>
        <v>42037.580347222225</v>
      </c>
    </row>
    <row r="1237" spans="1:19" x14ac:dyDescent="0.35">
      <c r="A1237">
        <v>1235</v>
      </c>
      <c r="B1237" t="s">
        <v>1236</v>
      </c>
      <c r="C1237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>
        <v>-7324</v>
      </c>
      <c r="O1237">
        <v>35</v>
      </c>
      <c r="P1237" t="s">
        <v>8325</v>
      </c>
      <c r="Q1237" t="s">
        <v>8340</v>
      </c>
      <c r="R1237" s="12">
        <f t="shared" si="38"/>
        <v>41582.927071759259</v>
      </c>
      <c r="S1237" s="12">
        <f t="shared" si="39"/>
        <v>41622.927071759259</v>
      </c>
    </row>
    <row r="1238" spans="1:19" x14ac:dyDescent="0.35">
      <c r="A1238">
        <v>1236</v>
      </c>
      <c r="B1238" t="s">
        <v>1237</v>
      </c>
      <c r="C1238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>
        <v>-2500</v>
      </c>
      <c r="O1238" t="e">
        <v>#DIV/0!</v>
      </c>
      <c r="P1238" t="s">
        <v>8325</v>
      </c>
      <c r="Q1238" t="s">
        <v>8340</v>
      </c>
      <c r="R1238" s="12">
        <f t="shared" si="38"/>
        <v>41110.47180555555</v>
      </c>
      <c r="S1238" s="12">
        <f t="shared" si="39"/>
        <v>41118.458333333328</v>
      </c>
    </row>
    <row r="1239" spans="1:19" x14ac:dyDescent="0.35">
      <c r="A1239">
        <v>1237</v>
      </c>
      <c r="B1239" t="s">
        <v>1238</v>
      </c>
      <c r="C1239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>
        <v>-25000</v>
      </c>
      <c r="O1239" t="e">
        <v>#DIV/0!</v>
      </c>
      <c r="P1239" t="s">
        <v>8325</v>
      </c>
      <c r="Q1239" t="s">
        <v>8340</v>
      </c>
      <c r="R1239" s="12">
        <f t="shared" si="38"/>
        <v>41125.074826388889</v>
      </c>
      <c r="S1239" s="12">
        <f t="shared" si="39"/>
        <v>41145.074826388889</v>
      </c>
    </row>
    <row r="1240" spans="1:19" x14ac:dyDescent="0.35">
      <c r="A1240">
        <v>1238</v>
      </c>
      <c r="B1240" t="s">
        <v>1239</v>
      </c>
      <c r="C1240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>
        <v>-822</v>
      </c>
      <c r="O1240">
        <v>59.333333333333336</v>
      </c>
      <c r="P1240" t="s">
        <v>8325</v>
      </c>
      <c r="Q1240" t="s">
        <v>8340</v>
      </c>
      <c r="R1240" s="12">
        <f t="shared" si="38"/>
        <v>40731.402037037034</v>
      </c>
      <c r="S1240" s="12">
        <f t="shared" si="39"/>
        <v>40761.402037037034</v>
      </c>
    </row>
    <row r="1241" spans="1:19" x14ac:dyDescent="0.35">
      <c r="A1241">
        <v>1239</v>
      </c>
      <c r="B1241" t="s">
        <v>1240</v>
      </c>
      <c r="C124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>
        <v>-2500</v>
      </c>
      <c r="O1241" t="e">
        <v>#DIV/0!</v>
      </c>
      <c r="P1241" t="s">
        <v>8325</v>
      </c>
      <c r="Q1241" t="s">
        <v>8340</v>
      </c>
      <c r="R1241" s="12">
        <f t="shared" si="38"/>
        <v>40883.754247685181</v>
      </c>
      <c r="S1241" s="12">
        <f t="shared" si="39"/>
        <v>40913.754247685181</v>
      </c>
    </row>
    <row r="1242" spans="1:19" x14ac:dyDescent="0.35">
      <c r="A1242">
        <v>1240</v>
      </c>
      <c r="B1242" t="s">
        <v>1241</v>
      </c>
      <c r="C1242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>
        <v>-7759</v>
      </c>
      <c r="O1242">
        <v>30.125</v>
      </c>
      <c r="P1242" t="s">
        <v>8325</v>
      </c>
      <c r="Q1242" t="s">
        <v>8340</v>
      </c>
      <c r="R1242" s="12">
        <f t="shared" si="38"/>
        <v>41408.831678240742</v>
      </c>
      <c r="S1242" s="12">
        <f t="shared" si="39"/>
        <v>41467.70208333333</v>
      </c>
    </row>
    <row r="1243" spans="1:19" x14ac:dyDescent="0.35">
      <c r="A1243">
        <v>1241</v>
      </c>
      <c r="B1243" t="s">
        <v>1242</v>
      </c>
      <c r="C124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>
        <v>-2463</v>
      </c>
      <c r="O1243">
        <v>74.617647058823536</v>
      </c>
      <c r="P1243" t="s">
        <v>8325</v>
      </c>
      <c r="Q1243" t="s">
        <v>8340</v>
      </c>
      <c r="R1243" s="12">
        <f t="shared" si="38"/>
        <v>41923.629398148143</v>
      </c>
      <c r="S1243" s="12">
        <f t="shared" si="39"/>
        <v>41946.040972222218</v>
      </c>
    </row>
    <row r="1244" spans="1:19" x14ac:dyDescent="0.35">
      <c r="A1244">
        <v>1242</v>
      </c>
      <c r="B1244" t="s">
        <v>1243</v>
      </c>
      <c r="C1244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>
        <v>-906</v>
      </c>
      <c r="O1244">
        <v>5</v>
      </c>
      <c r="P1244" t="s">
        <v>8325</v>
      </c>
      <c r="Q1244" t="s">
        <v>8340</v>
      </c>
      <c r="R1244" s="12">
        <f t="shared" si="38"/>
        <v>40781.957199074073</v>
      </c>
      <c r="S1244" s="12">
        <f t="shared" si="39"/>
        <v>40797.345833333333</v>
      </c>
    </row>
    <row r="1245" spans="1:19" x14ac:dyDescent="0.35">
      <c r="A1245">
        <v>1243</v>
      </c>
      <c r="B1245" t="s">
        <v>1244</v>
      </c>
      <c r="C1245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>
        <v>-10309</v>
      </c>
      <c r="O1245">
        <v>44.5</v>
      </c>
      <c r="P1245" t="s">
        <v>8325</v>
      </c>
      <c r="Q1245" t="s">
        <v>8340</v>
      </c>
      <c r="R1245" s="12">
        <f t="shared" si="38"/>
        <v>40671.670960648145</v>
      </c>
      <c r="S1245" s="12">
        <f t="shared" si="39"/>
        <v>40732.666666666664</v>
      </c>
    </row>
    <row r="1246" spans="1:19" x14ac:dyDescent="0.35">
      <c r="A1246">
        <v>1244</v>
      </c>
      <c r="B1246" t="s">
        <v>1245</v>
      </c>
      <c r="C1246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>
        <v>76</v>
      </c>
      <c r="O1246">
        <v>46.133333333333333</v>
      </c>
      <c r="P1246" t="s">
        <v>8325</v>
      </c>
      <c r="Q1246" t="s">
        <v>8326</v>
      </c>
      <c r="R1246" s="12">
        <f t="shared" si="38"/>
        <v>41355.617164351854</v>
      </c>
      <c r="S1246" s="12">
        <f t="shared" si="39"/>
        <v>41386.666666666664</v>
      </c>
    </row>
    <row r="1247" spans="1:19" x14ac:dyDescent="0.35">
      <c r="A1247">
        <v>1245</v>
      </c>
      <c r="B1247" t="s">
        <v>1246</v>
      </c>
      <c r="C1247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>
        <v>405</v>
      </c>
      <c r="O1247">
        <v>141.47058823529412</v>
      </c>
      <c r="P1247" t="s">
        <v>8325</v>
      </c>
      <c r="Q1247" t="s">
        <v>8326</v>
      </c>
      <c r="R1247" s="12">
        <f t="shared" si="38"/>
        <v>41774.391597222224</v>
      </c>
      <c r="S1247" s="12">
        <f t="shared" si="39"/>
        <v>41804.391597222224</v>
      </c>
    </row>
    <row r="1248" spans="1:19" x14ac:dyDescent="0.35">
      <c r="A1248">
        <v>1246</v>
      </c>
      <c r="B1248" t="s">
        <v>1247</v>
      </c>
      <c r="C1248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>
        <v>340</v>
      </c>
      <c r="O1248">
        <v>75.483870967741936</v>
      </c>
      <c r="P1248" t="s">
        <v>8325</v>
      </c>
      <c r="Q1248" t="s">
        <v>8326</v>
      </c>
      <c r="R1248" s="12">
        <f t="shared" si="38"/>
        <v>40837.835057870368</v>
      </c>
      <c r="S1248" s="12">
        <f t="shared" si="39"/>
        <v>40882.876724537033</v>
      </c>
    </row>
    <row r="1249" spans="1:19" x14ac:dyDescent="0.35">
      <c r="A1249">
        <v>1247</v>
      </c>
      <c r="B1249" t="s">
        <v>1248</v>
      </c>
      <c r="C1249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>
        <v>775</v>
      </c>
      <c r="O1249">
        <v>85.5</v>
      </c>
      <c r="P1249" t="s">
        <v>8325</v>
      </c>
      <c r="Q1249" t="s">
        <v>8326</v>
      </c>
      <c r="R1249" s="12">
        <f t="shared" si="38"/>
        <v>41370.083969907406</v>
      </c>
      <c r="S1249" s="12">
        <f t="shared" si="39"/>
        <v>41400.083969907406</v>
      </c>
    </row>
    <row r="1250" spans="1:19" x14ac:dyDescent="0.35">
      <c r="A1250">
        <v>1248</v>
      </c>
      <c r="B1250" t="s">
        <v>1249</v>
      </c>
      <c r="C1250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>
        <v>1291</v>
      </c>
      <c r="O1250">
        <v>64.254237288135599</v>
      </c>
      <c r="P1250" t="s">
        <v>8325</v>
      </c>
      <c r="Q1250" t="s">
        <v>8326</v>
      </c>
      <c r="R1250" s="12">
        <f t="shared" si="38"/>
        <v>41767.448530092588</v>
      </c>
      <c r="S1250" s="12">
        <f t="shared" si="39"/>
        <v>41803.082638888889</v>
      </c>
    </row>
    <row r="1251" spans="1:19" x14ac:dyDescent="0.35">
      <c r="A1251">
        <v>1249</v>
      </c>
      <c r="B1251" t="s">
        <v>1250</v>
      </c>
      <c r="C125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>
        <v>222</v>
      </c>
      <c r="O1251">
        <v>64.46913580246914</v>
      </c>
      <c r="P1251" t="s">
        <v>8325</v>
      </c>
      <c r="Q1251" t="s">
        <v>8326</v>
      </c>
      <c r="R1251" s="12">
        <f t="shared" si="38"/>
        <v>41067.532534722217</v>
      </c>
      <c r="S1251" s="12">
        <f t="shared" si="39"/>
        <v>41097.532534722217</v>
      </c>
    </row>
    <row r="1252" spans="1:19" x14ac:dyDescent="0.35">
      <c r="A1252">
        <v>1250</v>
      </c>
      <c r="B1252" t="s">
        <v>1251</v>
      </c>
      <c r="C1252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>
        <v>30046</v>
      </c>
      <c r="O1252">
        <v>118.2007874015748</v>
      </c>
      <c r="P1252" t="s">
        <v>8325</v>
      </c>
      <c r="Q1252" t="s">
        <v>8326</v>
      </c>
      <c r="R1252" s="12">
        <f t="shared" si="38"/>
        <v>41843.434386574074</v>
      </c>
      <c r="S1252" s="12">
        <f t="shared" si="39"/>
        <v>41888.434386574074</v>
      </c>
    </row>
    <row r="1253" spans="1:19" x14ac:dyDescent="0.35">
      <c r="A1253">
        <v>1251</v>
      </c>
      <c r="B1253" t="s">
        <v>1252</v>
      </c>
      <c r="C125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>
        <v>108</v>
      </c>
      <c r="O1253">
        <v>82.540540540540547</v>
      </c>
      <c r="P1253" t="s">
        <v>8325</v>
      </c>
      <c r="Q1253" t="s">
        <v>8326</v>
      </c>
      <c r="R1253" s="12">
        <f t="shared" si="38"/>
        <v>40751.606099537035</v>
      </c>
      <c r="S1253" s="12">
        <f t="shared" si="39"/>
        <v>40811.606099537035</v>
      </c>
    </row>
    <row r="1254" spans="1:19" x14ac:dyDescent="0.35">
      <c r="A1254">
        <v>1252</v>
      </c>
      <c r="B1254" t="s">
        <v>1253</v>
      </c>
      <c r="C1254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>
        <v>1318</v>
      </c>
      <c r="O1254">
        <v>34.170212765957444</v>
      </c>
      <c r="P1254" t="s">
        <v>8325</v>
      </c>
      <c r="Q1254" t="s">
        <v>8326</v>
      </c>
      <c r="R1254" s="12">
        <f t="shared" si="38"/>
        <v>41543.779733796291</v>
      </c>
      <c r="S1254" s="12">
        <f t="shared" si="39"/>
        <v>41571.779733796291</v>
      </c>
    </row>
    <row r="1255" spans="1:19" x14ac:dyDescent="0.35">
      <c r="A1255">
        <v>1253</v>
      </c>
      <c r="B1255" t="s">
        <v>1254</v>
      </c>
      <c r="C1255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>
        <v>30373.32</v>
      </c>
      <c r="O1255">
        <v>42.73322081575246</v>
      </c>
      <c r="P1255" t="s">
        <v>8325</v>
      </c>
      <c r="Q1255" t="s">
        <v>8326</v>
      </c>
      <c r="R1255" s="12">
        <f t="shared" si="38"/>
        <v>41855.575312499997</v>
      </c>
      <c r="S1255" s="12">
        <f t="shared" si="39"/>
        <v>41885.575312499997</v>
      </c>
    </row>
    <row r="1256" spans="1:19" x14ac:dyDescent="0.35">
      <c r="A1256">
        <v>1254</v>
      </c>
      <c r="B1256" t="s">
        <v>1255</v>
      </c>
      <c r="C1256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>
        <v>6623</v>
      </c>
      <c r="O1256">
        <v>94.489361702127653</v>
      </c>
      <c r="P1256" t="s">
        <v>8325</v>
      </c>
      <c r="Q1256" t="s">
        <v>8326</v>
      </c>
      <c r="R1256" s="12">
        <f t="shared" si="38"/>
        <v>40487.413032407407</v>
      </c>
      <c r="S1256" s="12">
        <f t="shared" si="39"/>
        <v>40543.999305555553</v>
      </c>
    </row>
    <row r="1257" spans="1:19" x14ac:dyDescent="0.35">
      <c r="A1257">
        <v>1255</v>
      </c>
      <c r="B1257" t="s">
        <v>1256</v>
      </c>
      <c r="C1257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>
        <v>3071</v>
      </c>
      <c r="O1257">
        <v>55.697247706422019</v>
      </c>
      <c r="P1257" t="s">
        <v>8325</v>
      </c>
      <c r="Q1257" t="s">
        <v>8326</v>
      </c>
      <c r="R1257" s="12">
        <f t="shared" si="38"/>
        <v>41579.637175925927</v>
      </c>
      <c r="S1257" s="12">
        <f t="shared" si="39"/>
        <v>41609.678842592592</v>
      </c>
    </row>
    <row r="1258" spans="1:19" x14ac:dyDescent="0.35">
      <c r="A1258">
        <v>1256</v>
      </c>
      <c r="B1258" t="s">
        <v>1257</v>
      </c>
      <c r="C1258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>
        <v>5389.1299999999974</v>
      </c>
      <c r="O1258">
        <v>98.030831024930734</v>
      </c>
      <c r="P1258" t="s">
        <v>8325</v>
      </c>
      <c r="Q1258" t="s">
        <v>8326</v>
      </c>
      <c r="R1258" s="12">
        <f t="shared" si="38"/>
        <v>40921.711006944439</v>
      </c>
      <c r="S1258" s="12">
        <f t="shared" si="39"/>
        <v>40951.711006944439</v>
      </c>
    </row>
    <row r="1259" spans="1:19" x14ac:dyDescent="0.35">
      <c r="A1259">
        <v>1257</v>
      </c>
      <c r="B1259" t="s">
        <v>1258</v>
      </c>
      <c r="C1259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>
        <v>10710</v>
      </c>
      <c r="O1259">
        <v>92.102272727272734</v>
      </c>
      <c r="P1259" t="s">
        <v>8325</v>
      </c>
      <c r="Q1259" t="s">
        <v>8326</v>
      </c>
      <c r="R1259" s="12">
        <f t="shared" si="38"/>
        <v>40586.877199074072</v>
      </c>
      <c r="S1259" s="12">
        <f t="shared" si="39"/>
        <v>40635.835532407407</v>
      </c>
    </row>
    <row r="1260" spans="1:19" x14ac:dyDescent="0.35">
      <c r="A1260">
        <v>1258</v>
      </c>
      <c r="B1260" t="s">
        <v>1259</v>
      </c>
      <c r="C1260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>
        <v>13577.560000000001</v>
      </c>
      <c r="O1260">
        <v>38.175462686567165</v>
      </c>
      <c r="P1260" t="s">
        <v>8325</v>
      </c>
      <c r="Q1260" t="s">
        <v>8326</v>
      </c>
      <c r="R1260" s="12">
        <f t="shared" si="38"/>
        <v>41487.402916666666</v>
      </c>
      <c r="S1260" s="12">
        <f t="shared" si="39"/>
        <v>41517.402916666666</v>
      </c>
    </row>
    <row r="1261" spans="1:19" x14ac:dyDescent="0.35">
      <c r="A1261">
        <v>1259</v>
      </c>
      <c r="B1261" t="s">
        <v>1260</v>
      </c>
      <c r="C126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>
        <v>106</v>
      </c>
      <c r="O1261">
        <v>27.145833333333332</v>
      </c>
      <c r="P1261" t="s">
        <v>8325</v>
      </c>
      <c r="Q1261" t="s">
        <v>8326</v>
      </c>
      <c r="R1261" s="12">
        <f t="shared" si="38"/>
        <v>41766.762314814812</v>
      </c>
      <c r="S1261" s="12">
        <f t="shared" si="39"/>
        <v>41798.957638888889</v>
      </c>
    </row>
    <row r="1262" spans="1:19" x14ac:dyDescent="0.35">
      <c r="A1262">
        <v>1260</v>
      </c>
      <c r="B1262" t="s">
        <v>1261</v>
      </c>
      <c r="C1262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>
        <v>451</v>
      </c>
      <c r="O1262">
        <v>50.689189189189186</v>
      </c>
      <c r="P1262" t="s">
        <v>8325</v>
      </c>
      <c r="Q1262" t="s">
        <v>8326</v>
      </c>
      <c r="R1262" s="12">
        <f t="shared" si="38"/>
        <v>41666.63449074074</v>
      </c>
      <c r="S1262" s="12">
        <f t="shared" si="39"/>
        <v>41696.63449074074</v>
      </c>
    </row>
    <row r="1263" spans="1:19" x14ac:dyDescent="0.35">
      <c r="A1263">
        <v>1261</v>
      </c>
      <c r="B1263" t="s">
        <v>1262</v>
      </c>
      <c r="C126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>
        <v>25</v>
      </c>
      <c r="O1263">
        <v>38.942307692307693</v>
      </c>
      <c r="P1263" t="s">
        <v>8325</v>
      </c>
      <c r="Q1263" t="s">
        <v>8326</v>
      </c>
      <c r="R1263" s="12">
        <f t="shared" si="38"/>
        <v>41638.134571759256</v>
      </c>
      <c r="S1263" s="12">
        <f t="shared" si="39"/>
        <v>41668.134571759256</v>
      </c>
    </row>
    <row r="1264" spans="1:19" x14ac:dyDescent="0.35">
      <c r="A1264">
        <v>1262</v>
      </c>
      <c r="B1264" t="s">
        <v>1263</v>
      </c>
      <c r="C1264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>
        <v>1652</v>
      </c>
      <c r="O1264">
        <v>77.638095238095232</v>
      </c>
      <c r="P1264" t="s">
        <v>8325</v>
      </c>
      <c r="Q1264" t="s">
        <v>8326</v>
      </c>
      <c r="R1264" s="12">
        <f t="shared" si="38"/>
        <v>41656.554305555554</v>
      </c>
      <c r="S1264" s="12">
        <f t="shared" si="39"/>
        <v>41686.554305555554</v>
      </c>
    </row>
    <row r="1265" spans="1:19" x14ac:dyDescent="0.35">
      <c r="A1265">
        <v>1263</v>
      </c>
      <c r="B1265" t="s">
        <v>1264</v>
      </c>
      <c r="C1265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>
        <v>285</v>
      </c>
      <c r="O1265">
        <v>43.536585365853661</v>
      </c>
      <c r="P1265" t="s">
        <v>8325</v>
      </c>
      <c r="Q1265" t="s">
        <v>8326</v>
      </c>
      <c r="R1265" s="12">
        <f t="shared" si="38"/>
        <v>41691.875810185185</v>
      </c>
      <c r="S1265" s="12">
        <f t="shared" si="39"/>
        <v>41726.833333333328</v>
      </c>
    </row>
    <row r="1266" spans="1:19" x14ac:dyDescent="0.35">
      <c r="A1266">
        <v>1264</v>
      </c>
      <c r="B1266" t="s">
        <v>1265</v>
      </c>
      <c r="C1266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>
        <v>432</v>
      </c>
      <c r="O1266">
        <v>31.823529411764707</v>
      </c>
      <c r="P1266" t="s">
        <v>8325</v>
      </c>
      <c r="Q1266" t="s">
        <v>8326</v>
      </c>
      <c r="R1266" s="12">
        <f t="shared" si="38"/>
        <v>41547.454664351848</v>
      </c>
      <c r="S1266" s="12">
        <f t="shared" si="39"/>
        <v>41576.454664351848</v>
      </c>
    </row>
    <row r="1267" spans="1:19" x14ac:dyDescent="0.35">
      <c r="A1267">
        <v>1265</v>
      </c>
      <c r="B1267" t="s">
        <v>1266</v>
      </c>
      <c r="C1267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>
        <v>670.17000000000007</v>
      </c>
      <c r="O1267">
        <v>63.184393939393942</v>
      </c>
      <c r="P1267" t="s">
        <v>8325</v>
      </c>
      <c r="Q1267" t="s">
        <v>8326</v>
      </c>
      <c r="R1267" s="12">
        <f t="shared" si="38"/>
        <v>40465.446932870364</v>
      </c>
      <c r="S1267" s="12">
        <f t="shared" si="39"/>
        <v>40512.446932870364</v>
      </c>
    </row>
    <row r="1268" spans="1:19" x14ac:dyDescent="0.35">
      <c r="A1268">
        <v>1266</v>
      </c>
      <c r="B1268" t="s">
        <v>1267</v>
      </c>
      <c r="C1268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>
        <v>45</v>
      </c>
      <c r="O1268">
        <v>190.9</v>
      </c>
      <c r="P1268" t="s">
        <v>8325</v>
      </c>
      <c r="Q1268" t="s">
        <v>8326</v>
      </c>
      <c r="R1268" s="12">
        <f t="shared" si="38"/>
        <v>41620.668344907404</v>
      </c>
      <c r="S1268" s="12">
        <f t="shared" si="39"/>
        <v>41650.668344907404</v>
      </c>
    </row>
    <row r="1269" spans="1:19" x14ac:dyDescent="0.35">
      <c r="A1269">
        <v>1267</v>
      </c>
      <c r="B1269" t="s">
        <v>1268</v>
      </c>
      <c r="C1269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>
        <v>396</v>
      </c>
      <c r="O1269">
        <v>140.85534591194968</v>
      </c>
      <c r="P1269" t="s">
        <v>8325</v>
      </c>
      <c r="Q1269" t="s">
        <v>8326</v>
      </c>
      <c r="R1269" s="12">
        <f t="shared" si="38"/>
        <v>41449.376828703702</v>
      </c>
      <c r="S1269" s="12">
        <f t="shared" si="39"/>
        <v>41479.376828703702</v>
      </c>
    </row>
    <row r="1270" spans="1:19" x14ac:dyDescent="0.35">
      <c r="A1270">
        <v>1268</v>
      </c>
      <c r="B1270" t="s">
        <v>1269</v>
      </c>
      <c r="C1270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>
        <v>2000</v>
      </c>
      <c r="O1270">
        <v>76.92307692307692</v>
      </c>
      <c r="P1270" t="s">
        <v>8325</v>
      </c>
      <c r="Q1270" t="s">
        <v>8326</v>
      </c>
      <c r="R1270" s="12">
        <f t="shared" si="38"/>
        <v>41507.637118055551</v>
      </c>
      <c r="S1270" s="12">
        <f t="shared" si="39"/>
        <v>41537.637118055551</v>
      </c>
    </row>
    <row r="1271" spans="1:19" x14ac:dyDescent="0.35">
      <c r="A1271">
        <v>1269</v>
      </c>
      <c r="B1271" t="s">
        <v>1270</v>
      </c>
      <c r="C127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>
        <v>1626</v>
      </c>
      <c r="O1271">
        <v>99.15533980582525</v>
      </c>
      <c r="P1271" t="s">
        <v>8325</v>
      </c>
      <c r="Q1271" t="s">
        <v>8326</v>
      </c>
      <c r="R1271" s="12">
        <f t="shared" si="38"/>
        <v>42445.614722222221</v>
      </c>
      <c r="S1271" s="12">
        <f t="shared" si="39"/>
        <v>42475.791666666664</v>
      </c>
    </row>
    <row r="1272" spans="1:19" x14ac:dyDescent="0.35">
      <c r="A1272">
        <v>1270</v>
      </c>
      <c r="B1272" t="s">
        <v>1271</v>
      </c>
      <c r="C1272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>
        <v>1472</v>
      </c>
      <c r="O1272">
        <v>67.881656804733723</v>
      </c>
      <c r="P1272" t="s">
        <v>8325</v>
      </c>
      <c r="Q1272" t="s">
        <v>8326</v>
      </c>
      <c r="R1272" s="12">
        <f t="shared" si="38"/>
        <v>40933.648634259254</v>
      </c>
      <c r="S1272" s="12">
        <f t="shared" si="39"/>
        <v>40993.60696759259</v>
      </c>
    </row>
    <row r="1273" spans="1:19" x14ac:dyDescent="0.35">
      <c r="A1273">
        <v>1271</v>
      </c>
      <c r="B1273" t="s">
        <v>1272</v>
      </c>
      <c r="C127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>
        <v>135</v>
      </c>
      <c r="O1273">
        <v>246.29032258064515</v>
      </c>
      <c r="P1273" t="s">
        <v>8325</v>
      </c>
      <c r="Q1273" t="s">
        <v>8326</v>
      </c>
      <c r="R1273" s="12">
        <f t="shared" si="38"/>
        <v>41561.475219907406</v>
      </c>
      <c r="S1273" s="12">
        <f t="shared" si="39"/>
        <v>41591.516886574071</v>
      </c>
    </row>
    <row r="1274" spans="1:19" x14ac:dyDescent="0.35">
      <c r="A1274">
        <v>1272</v>
      </c>
      <c r="B1274" t="s">
        <v>1273</v>
      </c>
      <c r="C1274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>
        <v>300</v>
      </c>
      <c r="O1274">
        <v>189.28571428571428</v>
      </c>
      <c r="P1274" t="s">
        <v>8325</v>
      </c>
      <c r="Q1274" t="s">
        <v>8326</v>
      </c>
      <c r="R1274" s="12">
        <f t="shared" si="38"/>
        <v>40274.536793981482</v>
      </c>
      <c r="S1274" s="12">
        <f t="shared" si="39"/>
        <v>40343.958333333328</v>
      </c>
    </row>
    <row r="1275" spans="1:19" x14ac:dyDescent="0.35">
      <c r="A1275">
        <v>1273</v>
      </c>
      <c r="B1275" t="s">
        <v>1274</v>
      </c>
      <c r="C1275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>
        <v>140</v>
      </c>
      <c r="O1275">
        <v>76.666666666666671</v>
      </c>
      <c r="P1275" t="s">
        <v>8325</v>
      </c>
      <c r="Q1275" t="s">
        <v>8326</v>
      </c>
      <c r="R1275" s="12">
        <f t="shared" si="38"/>
        <v>41852.521886574068</v>
      </c>
      <c r="S1275" s="12">
        <f t="shared" si="39"/>
        <v>41882.521886574068</v>
      </c>
    </row>
    <row r="1276" spans="1:19" x14ac:dyDescent="0.35">
      <c r="A1276">
        <v>1274</v>
      </c>
      <c r="B1276" t="s">
        <v>1275</v>
      </c>
      <c r="C1276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>
        <v>13743.839999999997</v>
      </c>
      <c r="O1276">
        <v>82.963254817987149</v>
      </c>
      <c r="P1276" t="s">
        <v>8325</v>
      </c>
      <c r="Q1276" t="s">
        <v>8326</v>
      </c>
      <c r="R1276" s="12">
        <f t="shared" si="38"/>
        <v>41116.481770833328</v>
      </c>
      <c r="S1276" s="12">
        <f t="shared" si="39"/>
        <v>41151.481770833328</v>
      </c>
    </row>
    <row r="1277" spans="1:19" x14ac:dyDescent="0.35">
      <c r="A1277">
        <v>1275</v>
      </c>
      <c r="B1277" t="s">
        <v>1276</v>
      </c>
      <c r="C1277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>
        <v>9321.0999999999985</v>
      </c>
      <c r="O1277">
        <v>62.522107969151669</v>
      </c>
      <c r="P1277" t="s">
        <v>8325</v>
      </c>
      <c r="Q1277" t="s">
        <v>8326</v>
      </c>
      <c r="R1277" s="12">
        <f t="shared" si="38"/>
        <v>41458.659571759257</v>
      </c>
      <c r="S1277" s="12">
        <f t="shared" si="39"/>
        <v>41493.659571759257</v>
      </c>
    </row>
    <row r="1278" spans="1:19" x14ac:dyDescent="0.35">
      <c r="A1278">
        <v>1276</v>
      </c>
      <c r="B1278" t="s">
        <v>1277</v>
      </c>
      <c r="C1278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>
        <v>132.63000000000011</v>
      </c>
      <c r="O1278">
        <v>46.06808823529412</v>
      </c>
      <c r="P1278" t="s">
        <v>8325</v>
      </c>
      <c r="Q1278" t="s">
        <v>8326</v>
      </c>
      <c r="R1278" s="12">
        <f t="shared" si="38"/>
        <v>40007.49591435185</v>
      </c>
      <c r="S1278" s="12">
        <f t="shared" si="39"/>
        <v>40056.958333333328</v>
      </c>
    </row>
    <row r="1279" spans="1:19" x14ac:dyDescent="0.35">
      <c r="A1279">
        <v>1277</v>
      </c>
      <c r="B1279" t="s">
        <v>1278</v>
      </c>
      <c r="C1279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>
        <v>918.64999999999964</v>
      </c>
      <c r="O1279">
        <v>38.543946731234868</v>
      </c>
      <c r="P1279" t="s">
        <v>8325</v>
      </c>
      <c r="Q1279" t="s">
        <v>8326</v>
      </c>
      <c r="R1279" s="12">
        <f t="shared" si="38"/>
        <v>41121.35355324074</v>
      </c>
      <c r="S1279" s="12">
        <f t="shared" si="39"/>
        <v>41156.35355324074</v>
      </c>
    </row>
    <row r="1280" spans="1:19" x14ac:dyDescent="0.35">
      <c r="A1280">
        <v>1278</v>
      </c>
      <c r="B1280" t="s">
        <v>1279</v>
      </c>
      <c r="C1280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>
        <v>3571</v>
      </c>
      <c r="O1280">
        <v>53.005263157894738</v>
      </c>
      <c r="P1280" t="s">
        <v>8325</v>
      </c>
      <c r="Q1280" t="s">
        <v>8326</v>
      </c>
      <c r="R1280" s="12">
        <f t="shared" si="38"/>
        <v>41786.346828703703</v>
      </c>
      <c r="S1280" s="12">
        <f t="shared" si="39"/>
        <v>41814.875</v>
      </c>
    </row>
    <row r="1281" spans="1:19" x14ac:dyDescent="0.35">
      <c r="A1281">
        <v>1279</v>
      </c>
      <c r="B1281" t="s">
        <v>1280</v>
      </c>
      <c r="C128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>
        <v>1348.17</v>
      </c>
      <c r="O1281">
        <v>73.355396825396824</v>
      </c>
      <c r="P1281" t="s">
        <v>8325</v>
      </c>
      <c r="Q1281" t="s">
        <v>8326</v>
      </c>
      <c r="R1281" s="12">
        <f t="shared" si="38"/>
        <v>41681.890856481477</v>
      </c>
      <c r="S1281" s="12">
        <f t="shared" si="39"/>
        <v>41721.849189814813</v>
      </c>
    </row>
    <row r="1282" spans="1:19" x14ac:dyDescent="0.35">
      <c r="A1282">
        <v>1280</v>
      </c>
      <c r="B1282" t="s">
        <v>1281</v>
      </c>
      <c r="C1282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>
        <v>1636.7799999999988</v>
      </c>
      <c r="O1282">
        <v>127.97523076923076</v>
      </c>
      <c r="P1282" t="s">
        <v>8325</v>
      </c>
      <c r="Q1282" t="s">
        <v>8326</v>
      </c>
      <c r="R1282" s="12">
        <f t="shared" si="38"/>
        <v>40513.54923611111</v>
      </c>
      <c r="S1282" s="12">
        <f t="shared" si="39"/>
        <v>40603.54923611111</v>
      </c>
    </row>
    <row r="1283" spans="1:19" x14ac:dyDescent="0.35">
      <c r="A1283">
        <v>1281</v>
      </c>
      <c r="B1283" t="s">
        <v>1282</v>
      </c>
      <c r="C128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>
        <v>750</v>
      </c>
      <c r="O1283">
        <v>104.72972972972973</v>
      </c>
      <c r="P1283" t="s">
        <v>8325</v>
      </c>
      <c r="Q1283" t="s">
        <v>8326</v>
      </c>
      <c r="R1283" s="12">
        <f t="shared" ref="R1283:R1346" si="40">(J1283/86400)+25569+(-5/24)</f>
        <v>41463.535138888888</v>
      </c>
      <c r="S1283" s="12">
        <f t="shared" ref="S1283:S1346" si="41">(I1283/86400)+25569+(-5/24)</f>
        <v>41483.535138888888</v>
      </c>
    </row>
    <row r="1284" spans="1:19" x14ac:dyDescent="0.35">
      <c r="A1284">
        <v>1282</v>
      </c>
      <c r="B1284" t="s">
        <v>1283</v>
      </c>
      <c r="C1284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>
        <v>3542</v>
      </c>
      <c r="O1284">
        <v>67.671532846715323</v>
      </c>
      <c r="P1284" t="s">
        <v>8325</v>
      </c>
      <c r="Q1284" t="s">
        <v>8326</v>
      </c>
      <c r="R1284" s="12">
        <f t="shared" si="40"/>
        <v>41586.266840277771</v>
      </c>
      <c r="S1284" s="12">
        <f t="shared" si="41"/>
        <v>41616.999305555553</v>
      </c>
    </row>
    <row r="1285" spans="1:19" x14ac:dyDescent="0.35">
      <c r="A1285">
        <v>1283</v>
      </c>
      <c r="B1285" t="s">
        <v>1284</v>
      </c>
      <c r="C1285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>
        <v>1110.5</v>
      </c>
      <c r="O1285">
        <v>95.931818181818187</v>
      </c>
      <c r="P1285" t="s">
        <v>8325</v>
      </c>
      <c r="Q1285" t="s">
        <v>8326</v>
      </c>
      <c r="R1285" s="12">
        <f t="shared" si="40"/>
        <v>41320.50913194444</v>
      </c>
      <c r="S1285" s="12">
        <f t="shared" si="41"/>
        <v>41343.958333333328</v>
      </c>
    </row>
    <row r="1286" spans="1:19" x14ac:dyDescent="0.35">
      <c r="A1286">
        <v>1284</v>
      </c>
      <c r="B1286" t="s">
        <v>1285</v>
      </c>
      <c r="C1286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>
        <v>20</v>
      </c>
      <c r="O1286">
        <v>65.161290322580641</v>
      </c>
      <c r="P1286" t="s">
        <v>8317</v>
      </c>
      <c r="Q1286" t="s">
        <v>8318</v>
      </c>
      <c r="R1286" s="12">
        <f t="shared" si="40"/>
        <v>42712.026412037034</v>
      </c>
      <c r="S1286" s="12">
        <f t="shared" si="41"/>
        <v>42735.499305555553</v>
      </c>
    </row>
    <row r="1287" spans="1:19" x14ac:dyDescent="0.35">
      <c r="A1287">
        <v>1285</v>
      </c>
      <c r="B1287" t="s">
        <v>1286</v>
      </c>
      <c r="C1287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>
        <v>33</v>
      </c>
      <c r="O1287">
        <v>32.269841269841272</v>
      </c>
      <c r="P1287" t="s">
        <v>8317</v>
      </c>
      <c r="Q1287" t="s">
        <v>8318</v>
      </c>
      <c r="R1287" s="12">
        <f t="shared" si="40"/>
        <v>42160.374710648146</v>
      </c>
      <c r="S1287" s="12">
        <f t="shared" si="41"/>
        <v>42175.374710648146</v>
      </c>
    </row>
    <row r="1288" spans="1:19" x14ac:dyDescent="0.35">
      <c r="A1288">
        <v>1286</v>
      </c>
      <c r="B1288" t="s">
        <v>1287</v>
      </c>
      <c r="C1288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>
        <v>125</v>
      </c>
      <c r="O1288">
        <v>81.25</v>
      </c>
      <c r="P1288" t="s">
        <v>8317</v>
      </c>
      <c r="Q1288" t="s">
        <v>8318</v>
      </c>
      <c r="R1288" s="12">
        <f t="shared" si="40"/>
        <v>42039.176238425927</v>
      </c>
      <c r="S1288" s="12">
        <f t="shared" si="41"/>
        <v>42052.374999999993</v>
      </c>
    </row>
    <row r="1289" spans="1:19" x14ac:dyDescent="0.35">
      <c r="A1289">
        <v>1287</v>
      </c>
      <c r="B1289" t="s">
        <v>1288</v>
      </c>
      <c r="C1289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>
        <v>355</v>
      </c>
      <c r="O1289">
        <v>24.2</v>
      </c>
      <c r="P1289" t="s">
        <v>8317</v>
      </c>
      <c r="Q1289" t="s">
        <v>8318</v>
      </c>
      <c r="R1289" s="12">
        <f t="shared" si="40"/>
        <v>42107.412685185183</v>
      </c>
      <c r="S1289" s="12">
        <f t="shared" si="41"/>
        <v>42167.412685185183</v>
      </c>
    </row>
    <row r="1290" spans="1:19" x14ac:dyDescent="0.35">
      <c r="A1290">
        <v>1288</v>
      </c>
      <c r="B1290" t="s">
        <v>1289</v>
      </c>
      <c r="C1290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>
        <v>18</v>
      </c>
      <c r="O1290">
        <v>65.868852459016395</v>
      </c>
      <c r="P1290" t="s">
        <v>8317</v>
      </c>
      <c r="Q1290" t="s">
        <v>8318</v>
      </c>
      <c r="R1290" s="12">
        <f t="shared" si="40"/>
        <v>42560.946331018517</v>
      </c>
      <c r="S1290" s="12">
        <f t="shared" si="41"/>
        <v>42591.958333333336</v>
      </c>
    </row>
    <row r="1291" spans="1:19" x14ac:dyDescent="0.35">
      <c r="A1291">
        <v>1289</v>
      </c>
      <c r="B1291" t="s">
        <v>1290</v>
      </c>
      <c r="C129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>
        <v>376</v>
      </c>
      <c r="O1291">
        <v>36.07692307692308</v>
      </c>
      <c r="P1291" t="s">
        <v>8317</v>
      </c>
      <c r="Q1291" t="s">
        <v>8318</v>
      </c>
      <c r="R1291" s="12">
        <f t="shared" si="40"/>
        <v>42708.926446759258</v>
      </c>
      <c r="S1291" s="12">
        <f t="shared" si="41"/>
        <v>42738.926446759258</v>
      </c>
    </row>
    <row r="1292" spans="1:19" x14ac:dyDescent="0.35">
      <c r="A1292">
        <v>1290</v>
      </c>
      <c r="B1292" t="s">
        <v>1291</v>
      </c>
      <c r="C1292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>
        <v>300</v>
      </c>
      <c r="O1292">
        <v>44.186046511627907</v>
      </c>
      <c r="P1292" t="s">
        <v>8317</v>
      </c>
      <c r="Q1292" t="s">
        <v>8318</v>
      </c>
      <c r="R1292" s="12">
        <f t="shared" si="40"/>
        <v>42086.406608796293</v>
      </c>
      <c r="S1292" s="12">
        <f t="shared" si="41"/>
        <v>42117.082638888889</v>
      </c>
    </row>
    <row r="1293" spans="1:19" x14ac:dyDescent="0.35">
      <c r="A1293">
        <v>1291</v>
      </c>
      <c r="B1293" t="s">
        <v>1292</v>
      </c>
      <c r="C129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>
        <v>1371</v>
      </c>
      <c r="O1293">
        <v>104.07142857142857</v>
      </c>
      <c r="P1293" t="s">
        <v>8317</v>
      </c>
      <c r="Q1293" t="s">
        <v>8318</v>
      </c>
      <c r="R1293" s="12">
        <f t="shared" si="40"/>
        <v>42064.444340277776</v>
      </c>
      <c r="S1293" s="12">
        <f t="shared" si="41"/>
        <v>42101.083333333336</v>
      </c>
    </row>
    <row r="1294" spans="1:19" x14ac:dyDescent="0.35">
      <c r="A1294">
        <v>1292</v>
      </c>
      <c r="B1294" t="s">
        <v>1293</v>
      </c>
      <c r="C1294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>
        <v>170</v>
      </c>
      <c r="O1294">
        <v>35.96153846153846</v>
      </c>
      <c r="P1294" t="s">
        <v>8317</v>
      </c>
      <c r="Q1294" t="s">
        <v>8318</v>
      </c>
      <c r="R1294" s="12">
        <f t="shared" si="40"/>
        <v>42256.555879629632</v>
      </c>
      <c r="S1294" s="12">
        <f t="shared" si="41"/>
        <v>42283.749305555553</v>
      </c>
    </row>
    <row r="1295" spans="1:19" x14ac:dyDescent="0.35">
      <c r="A1295">
        <v>1293</v>
      </c>
      <c r="B1295" t="s">
        <v>1294</v>
      </c>
      <c r="C1295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>
        <v>335</v>
      </c>
      <c r="O1295">
        <v>127.79166666666667</v>
      </c>
      <c r="P1295" t="s">
        <v>8317</v>
      </c>
      <c r="Q1295" t="s">
        <v>8318</v>
      </c>
      <c r="R1295" s="12">
        <f t="shared" si="40"/>
        <v>42292.492719907408</v>
      </c>
      <c r="S1295" s="12">
        <f t="shared" si="41"/>
        <v>42322.534386574072</v>
      </c>
    </row>
    <row r="1296" spans="1:19" x14ac:dyDescent="0.35">
      <c r="A1296">
        <v>1294</v>
      </c>
      <c r="B1296" t="s">
        <v>1295</v>
      </c>
      <c r="C1296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>
        <v>110</v>
      </c>
      <c r="O1296">
        <v>27.727272727272727</v>
      </c>
      <c r="P1296" t="s">
        <v>8317</v>
      </c>
      <c r="Q1296" t="s">
        <v>8318</v>
      </c>
      <c r="R1296" s="12">
        <f t="shared" si="40"/>
        <v>42278.245335648149</v>
      </c>
      <c r="S1296" s="12">
        <f t="shared" si="41"/>
        <v>42296.249999999993</v>
      </c>
    </row>
    <row r="1297" spans="1:19" x14ac:dyDescent="0.35">
      <c r="A1297">
        <v>1295</v>
      </c>
      <c r="B1297" t="s">
        <v>1296</v>
      </c>
      <c r="C1297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>
        <v>49</v>
      </c>
      <c r="O1297">
        <v>39.828125</v>
      </c>
      <c r="P1297" t="s">
        <v>8317</v>
      </c>
      <c r="Q1297" t="s">
        <v>8318</v>
      </c>
      <c r="R1297" s="12">
        <f t="shared" si="40"/>
        <v>42184.364548611113</v>
      </c>
      <c r="S1297" s="12">
        <f t="shared" si="41"/>
        <v>42214.499999999993</v>
      </c>
    </row>
    <row r="1298" spans="1:19" x14ac:dyDescent="0.35">
      <c r="A1298">
        <v>1296</v>
      </c>
      <c r="B1298" t="s">
        <v>1297</v>
      </c>
      <c r="C1298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>
        <v>350</v>
      </c>
      <c r="O1298">
        <v>52.173913043478258</v>
      </c>
      <c r="P1298" t="s">
        <v>8317</v>
      </c>
      <c r="Q1298" t="s">
        <v>8318</v>
      </c>
      <c r="R1298" s="12">
        <f t="shared" si="40"/>
        <v>42422.842280092591</v>
      </c>
      <c r="S1298" s="12">
        <f t="shared" si="41"/>
        <v>42442.800613425927</v>
      </c>
    </row>
    <row r="1299" spans="1:19" x14ac:dyDescent="0.35">
      <c r="A1299">
        <v>1297</v>
      </c>
      <c r="B1299" t="s">
        <v>1298</v>
      </c>
      <c r="C1299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>
        <v>1905</v>
      </c>
      <c r="O1299">
        <v>92.037815126050418</v>
      </c>
      <c r="P1299" t="s">
        <v>8317</v>
      </c>
      <c r="Q1299" t="s">
        <v>8318</v>
      </c>
      <c r="R1299" s="12">
        <f t="shared" si="40"/>
        <v>42461.538865740738</v>
      </c>
      <c r="S1299" s="12">
        <f t="shared" si="41"/>
        <v>42491.538865740738</v>
      </c>
    </row>
    <row r="1300" spans="1:19" x14ac:dyDescent="0.35">
      <c r="A1300">
        <v>1298</v>
      </c>
      <c r="B1300" t="s">
        <v>1299</v>
      </c>
      <c r="C1300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>
        <v>93</v>
      </c>
      <c r="O1300">
        <v>63.424242424242422</v>
      </c>
      <c r="P1300" t="s">
        <v>8317</v>
      </c>
      <c r="Q1300" t="s">
        <v>8318</v>
      </c>
      <c r="R1300" s="12">
        <f t="shared" si="40"/>
        <v>42458.472592592589</v>
      </c>
      <c r="S1300" s="12">
        <f t="shared" si="41"/>
        <v>42488.472592592589</v>
      </c>
    </row>
    <row r="1301" spans="1:19" x14ac:dyDescent="0.35">
      <c r="A1301">
        <v>1299</v>
      </c>
      <c r="B1301" t="s">
        <v>1300</v>
      </c>
      <c r="C130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>
        <v>840</v>
      </c>
      <c r="O1301">
        <v>135.625</v>
      </c>
      <c r="P1301" t="s">
        <v>8317</v>
      </c>
      <c r="Q1301" t="s">
        <v>8318</v>
      </c>
      <c r="R1301" s="12">
        <f t="shared" si="40"/>
        <v>42169.606006944443</v>
      </c>
      <c r="S1301" s="12">
        <f t="shared" si="41"/>
        <v>42199.606006944443</v>
      </c>
    </row>
    <row r="1302" spans="1:19" x14ac:dyDescent="0.35">
      <c r="A1302">
        <v>1300</v>
      </c>
      <c r="B1302" t="s">
        <v>1301</v>
      </c>
      <c r="C1302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>
        <v>1050</v>
      </c>
      <c r="O1302">
        <v>168.75</v>
      </c>
      <c r="P1302" t="s">
        <v>8317</v>
      </c>
      <c r="Q1302" t="s">
        <v>8318</v>
      </c>
      <c r="R1302" s="12">
        <f t="shared" si="40"/>
        <v>42483.466874999998</v>
      </c>
      <c r="S1302" s="12">
        <f t="shared" si="41"/>
        <v>42522.581249999996</v>
      </c>
    </row>
    <row r="1303" spans="1:19" x14ac:dyDescent="0.35">
      <c r="A1303">
        <v>1301</v>
      </c>
      <c r="B1303" t="s">
        <v>1302</v>
      </c>
      <c r="C130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>
        <v>55</v>
      </c>
      <c r="O1303">
        <v>70.862068965517238</v>
      </c>
      <c r="P1303" t="s">
        <v>8317</v>
      </c>
      <c r="Q1303" t="s">
        <v>8318</v>
      </c>
      <c r="R1303" s="12">
        <f t="shared" si="40"/>
        <v>42195.541412037033</v>
      </c>
      <c r="S1303" s="12">
        <f t="shared" si="41"/>
        <v>42205.916666666664</v>
      </c>
    </row>
    <row r="1304" spans="1:19" x14ac:dyDescent="0.35">
      <c r="A1304">
        <v>1302</v>
      </c>
      <c r="B1304" t="s">
        <v>1303</v>
      </c>
      <c r="C1304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>
        <v>0</v>
      </c>
      <c r="O1304">
        <v>50</v>
      </c>
      <c r="P1304" t="s">
        <v>8317</v>
      </c>
      <c r="Q1304" t="s">
        <v>8318</v>
      </c>
      <c r="R1304" s="12">
        <f t="shared" si="40"/>
        <v>42674.849664351852</v>
      </c>
      <c r="S1304" s="12">
        <f t="shared" si="41"/>
        <v>42704.891331018516</v>
      </c>
    </row>
    <row r="1305" spans="1:19" x14ac:dyDescent="0.35">
      <c r="A1305">
        <v>1303</v>
      </c>
      <c r="B1305" t="s">
        <v>1304</v>
      </c>
      <c r="C1305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>
        <v>1059.1300000000001</v>
      </c>
      <c r="O1305">
        <v>42.214166666666671</v>
      </c>
      <c r="P1305" t="s">
        <v>8317</v>
      </c>
      <c r="Q1305" t="s">
        <v>8318</v>
      </c>
      <c r="R1305" s="12">
        <f t="shared" si="40"/>
        <v>42566.232870370368</v>
      </c>
      <c r="S1305" s="12">
        <f t="shared" si="41"/>
        <v>42582.249999999993</v>
      </c>
    </row>
    <row r="1306" spans="1:19" x14ac:dyDescent="0.35">
      <c r="A1306">
        <v>1304</v>
      </c>
      <c r="B1306" t="s">
        <v>1305</v>
      </c>
      <c r="C1306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>
        <v>-24149</v>
      </c>
      <c r="O1306">
        <v>152.41346153846155</v>
      </c>
      <c r="P1306" t="s">
        <v>8319</v>
      </c>
      <c r="Q1306" t="s">
        <v>8321</v>
      </c>
      <c r="R1306" s="12">
        <f t="shared" si="40"/>
        <v>42746.986168981479</v>
      </c>
      <c r="S1306" s="12">
        <f t="shared" si="41"/>
        <v>42806.944502314807</v>
      </c>
    </row>
    <row r="1307" spans="1:19" x14ac:dyDescent="0.35">
      <c r="A1307">
        <v>1305</v>
      </c>
      <c r="B1307" t="s">
        <v>1306</v>
      </c>
      <c r="C1307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>
        <v>-22207</v>
      </c>
      <c r="O1307">
        <v>90.616279069767444</v>
      </c>
      <c r="P1307" t="s">
        <v>8319</v>
      </c>
      <c r="Q1307" t="s">
        <v>8321</v>
      </c>
      <c r="R1307" s="12">
        <f t="shared" si="40"/>
        <v>42543.457268518519</v>
      </c>
      <c r="S1307" s="12">
        <f t="shared" si="41"/>
        <v>42572.520833333336</v>
      </c>
    </row>
    <row r="1308" spans="1:19" x14ac:dyDescent="0.35">
      <c r="A1308">
        <v>1306</v>
      </c>
      <c r="B1308" t="s">
        <v>1307</v>
      </c>
      <c r="C1308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>
        <v>-38229</v>
      </c>
      <c r="O1308">
        <v>201.60393258426967</v>
      </c>
      <c r="P1308" t="s">
        <v>8319</v>
      </c>
      <c r="Q1308" t="s">
        <v>8321</v>
      </c>
      <c r="R1308" s="12">
        <f t="shared" si="40"/>
        <v>41947.249236111107</v>
      </c>
      <c r="S1308" s="12">
        <f t="shared" si="41"/>
        <v>41977.249236111107</v>
      </c>
    </row>
    <row r="1309" spans="1:19" x14ac:dyDescent="0.35">
      <c r="A1309">
        <v>1307</v>
      </c>
      <c r="B1309" t="s">
        <v>1308</v>
      </c>
      <c r="C1309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>
        <v>-44243</v>
      </c>
      <c r="O1309">
        <v>127.93333333333334</v>
      </c>
      <c r="P1309" t="s">
        <v>8319</v>
      </c>
      <c r="Q1309" t="s">
        <v>8321</v>
      </c>
      <c r="R1309" s="12">
        <f t="shared" si="40"/>
        <v>42387.294895833336</v>
      </c>
      <c r="S1309" s="12">
        <f t="shared" si="41"/>
        <v>42417.294895833336</v>
      </c>
    </row>
    <row r="1310" spans="1:19" x14ac:dyDescent="0.35">
      <c r="A1310">
        <v>1308</v>
      </c>
      <c r="B1310" t="s">
        <v>1309</v>
      </c>
      <c r="C1310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>
        <v>-8864</v>
      </c>
      <c r="O1310">
        <v>29.894736842105264</v>
      </c>
      <c r="P1310" t="s">
        <v>8319</v>
      </c>
      <c r="Q1310" t="s">
        <v>8321</v>
      </c>
      <c r="R1310" s="12">
        <f t="shared" si="40"/>
        <v>42611.405231481483</v>
      </c>
      <c r="S1310" s="12">
        <f t="shared" si="41"/>
        <v>42651.405231481483</v>
      </c>
    </row>
    <row r="1311" spans="1:19" x14ac:dyDescent="0.35">
      <c r="A1311">
        <v>1309</v>
      </c>
      <c r="B1311" t="s">
        <v>1310</v>
      </c>
      <c r="C131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>
        <v>1379</v>
      </c>
      <c r="O1311">
        <v>367.97142857142859</v>
      </c>
      <c r="P1311" t="s">
        <v>8319</v>
      </c>
      <c r="Q1311" t="s">
        <v>8321</v>
      </c>
      <c r="R1311" s="12">
        <f t="shared" si="40"/>
        <v>42257.674398148149</v>
      </c>
      <c r="S1311" s="12">
        <f t="shared" si="41"/>
        <v>42292.674398148149</v>
      </c>
    </row>
    <row r="1312" spans="1:19" x14ac:dyDescent="0.35">
      <c r="A1312">
        <v>1310</v>
      </c>
      <c r="B1312" t="s">
        <v>1311</v>
      </c>
      <c r="C1312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>
        <v>-16900</v>
      </c>
      <c r="O1312">
        <v>129.16666666666666</v>
      </c>
      <c r="P1312" t="s">
        <v>8319</v>
      </c>
      <c r="Q1312" t="s">
        <v>8321</v>
      </c>
      <c r="R1312" s="12">
        <f t="shared" si="40"/>
        <v>42556.458912037029</v>
      </c>
      <c r="S1312" s="12">
        <f t="shared" si="41"/>
        <v>42601.458912037029</v>
      </c>
    </row>
    <row r="1313" spans="1:19" x14ac:dyDescent="0.35">
      <c r="A1313">
        <v>1311</v>
      </c>
      <c r="B1313" t="s">
        <v>1312</v>
      </c>
      <c r="C131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>
        <v>-169930</v>
      </c>
      <c r="O1313">
        <v>800.7</v>
      </c>
      <c r="P1313" t="s">
        <v>8319</v>
      </c>
      <c r="Q1313" t="s">
        <v>8321</v>
      </c>
      <c r="R1313" s="12">
        <f t="shared" si="40"/>
        <v>42669.593969907401</v>
      </c>
      <c r="S1313" s="12">
        <f t="shared" si="41"/>
        <v>42704.635636574072</v>
      </c>
    </row>
    <row r="1314" spans="1:19" x14ac:dyDescent="0.35">
      <c r="A1314">
        <v>1312</v>
      </c>
      <c r="B1314" t="s">
        <v>1313</v>
      </c>
      <c r="C1314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>
        <v>-4572</v>
      </c>
      <c r="O1314">
        <v>28</v>
      </c>
      <c r="P1314" t="s">
        <v>8319</v>
      </c>
      <c r="Q1314" t="s">
        <v>8321</v>
      </c>
      <c r="R1314" s="12">
        <f t="shared" si="40"/>
        <v>42082.494467592587</v>
      </c>
      <c r="S1314" s="12">
        <f t="shared" si="41"/>
        <v>42112.494467592587</v>
      </c>
    </row>
    <row r="1315" spans="1:19" x14ac:dyDescent="0.35">
      <c r="A1315">
        <v>1313</v>
      </c>
      <c r="B1315" t="s">
        <v>1314</v>
      </c>
      <c r="C1315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>
        <v>-27554</v>
      </c>
      <c r="O1315">
        <v>102.01639344262296</v>
      </c>
      <c r="P1315" t="s">
        <v>8319</v>
      </c>
      <c r="Q1315" t="s">
        <v>8321</v>
      </c>
      <c r="R1315" s="12">
        <f t="shared" si="40"/>
        <v>42402.50131944444</v>
      </c>
      <c r="S1315" s="12">
        <f t="shared" si="41"/>
        <v>42432.50131944444</v>
      </c>
    </row>
    <row r="1316" spans="1:19" x14ac:dyDescent="0.35">
      <c r="A1316">
        <v>1314</v>
      </c>
      <c r="B1316" t="s">
        <v>1315</v>
      </c>
      <c r="C1316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>
        <v>-177972</v>
      </c>
      <c r="O1316">
        <v>184.36363636363637</v>
      </c>
      <c r="P1316" t="s">
        <v>8319</v>
      </c>
      <c r="Q1316" t="s">
        <v>8321</v>
      </c>
      <c r="R1316" s="12">
        <f t="shared" si="40"/>
        <v>42604.461342592585</v>
      </c>
      <c r="S1316" s="12">
        <f t="shared" si="41"/>
        <v>42664.461342592585</v>
      </c>
    </row>
    <row r="1317" spans="1:19" x14ac:dyDescent="0.35">
      <c r="A1317">
        <v>1315</v>
      </c>
      <c r="B1317" t="s">
        <v>1316</v>
      </c>
      <c r="C1317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>
        <v>-59596</v>
      </c>
      <c r="O1317">
        <v>162.91935483870967</v>
      </c>
      <c r="P1317" t="s">
        <v>8319</v>
      </c>
      <c r="Q1317" t="s">
        <v>8321</v>
      </c>
      <c r="R1317" s="12">
        <f t="shared" si="40"/>
        <v>42278.289907407401</v>
      </c>
      <c r="S1317" s="12">
        <f t="shared" si="41"/>
        <v>42313.833333333336</v>
      </c>
    </row>
    <row r="1318" spans="1:19" x14ac:dyDescent="0.35">
      <c r="A1318">
        <v>1316</v>
      </c>
      <c r="B1318" t="s">
        <v>1317</v>
      </c>
      <c r="C1318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>
        <v>-74999</v>
      </c>
      <c r="O1318">
        <v>1</v>
      </c>
      <c r="P1318" t="s">
        <v>8319</v>
      </c>
      <c r="Q1318" t="s">
        <v>8321</v>
      </c>
      <c r="R1318" s="12">
        <f t="shared" si="40"/>
        <v>42393.753576388888</v>
      </c>
      <c r="S1318" s="12">
        <f t="shared" si="41"/>
        <v>42428.753576388888</v>
      </c>
    </row>
    <row r="1319" spans="1:19" x14ac:dyDescent="0.35">
      <c r="A1319">
        <v>1317</v>
      </c>
      <c r="B1319" t="s">
        <v>1318</v>
      </c>
      <c r="C1319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>
        <v>-188533</v>
      </c>
      <c r="O1319">
        <v>603.52631578947364</v>
      </c>
      <c r="P1319" t="s">
        <v>8319</v>
      </c>
      <c r="Q1319" t="s">
        <v>8321</v>
      </c>
      <c r="R1319" s="12">
        <f t="shared" si="40"/>
        <v>42520.027152777773</v>
      </c>
      <c r="S1319" s="12">
        <f t="shared" si="41"/>
        <v>42572.374999999993</v>
      </c>
    </row>
    <row r="1320" spans="1:19" x14ac:dyDescent="0.35">
      <c r="A1320">
        <v>1318</v>
      </c>
      <c r="B1320" t="s">
        <v>1319</v>
      </c>
      <c r="C1320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>
        <v>-33870</v>
      </c>
      <c r="O1320">
        <v>45.407407407407405</v>
      </c>
      <c r="P1320" t="s">
        <v>8319</v>
      </c>
      <c r="Q1320" t="s">
        <v>8321</v>
      </c>
      <c r="R1320" s="12">
        <f t="shared" si="40"/>
        <v>41984.835324074076</v>
      </c>
      <c r="S1320" s="12">
        <f t="shared" si="41"/>
        <v>42014.835324074076</v>
      </c>
    </row>
    <row r="1321" spans="1:19" x14ac:dyDescent="0.35">
      <c r="A1321">
        <v>1319</v>
      </c>
      <c r="B1321" t="s">
        <v>1320</v>
      </c>
      <c r="C132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>
        <v>-4924</v>
      </c>
      <c r="O1321">
        <v>97.333333333333329</v>
      </c>
      <c r="P1321" t="s">
        <v>8319</v>
      </c>
      <c r="Q1321" t="s">
        <v>8321</v>
      </c>
      <c r="R1321" s="12">
        <f t="shared" si="40"/>
        <v>41816.603761574072</v>
      </c>
      <c r="S1321" s="12">
        <f t="shared" si="41"/>
        <v>41831.458333333328</v>
      </c>
    </row>
    <row r="1322" spans="1:19" x14ac:dyDescent="0.35">
      <c r="A1322">
        <v>1320</v>
      </c>
      <c r="B1322" t="s">
        <v>1321</v>
      </c>
      <c r="C1322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>
        <v>-99497</v>
      </c>
      <c r="O1322">
        <v>167.66666666666666</v>
      </c>
      <c r="P1322" t="s">
        <v>8319</v>
      </c>
      <c r="Q1322" t="s">
        <v>8321</v>
      </c>
      <c r="R1322" s="12">
        <f t="shared" si="40"/>
        <v>42705.482013888883</v>
      </c>
      <c r="S1322" s="12">
        <f t="shared" si="41"/>
        <v>42734.749999999993</v>
      </c>
    </row>
    <row r="1323" spans="1:19" x14ac:dyDescent="0.35">
      <c r="A1323">
        <v>1321</v>
      </c>
      <c r="B1323" t="s">
        <v>1322</v>
      </c>
      <c r="C132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>
        <v>-455981</v>
      </c>
      <c r="O1323">
        <v>859.85714285714289</v>
      </c>
      <c r="P1323" t="s">
        <v>8319</v>
      </c>
      <c r="Q1323" t="s">
        <v>8321</v>
      </c>
      <c r="R1323" s="12">
        <f t="shared" si="40"/>
        <v>42697.540937499994</v>
      </c>
      <c r="S1323" s="12">
        <f t="shared" si="41"/>
        <v>42727.540937499994</v>
      </c>
    </row>
    <row r="1324" spans="1:19" x14ac:dyDescent="0.35">
      <c r="A1324">
        <v>1322</v>
      </c>
      <c r="B1324" t="s">
        <v>1323</v>
      </c>
      <c r="C1324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>
        <v>-34894</v>
      </c>
      <c r="O1324">
        <v>26.5</v>
      </c>
      <c r="P1324" t="s">
        <v>8319</v>
      </c>
      <c r="Q1324" t="s">
        <v>8321</v>
      </c>
      <c r="R1324" s="12">
        <f t="shared" si="40"/>
        <v>42115.448206018518</v>
      </c>
      <c r="S1324" s="12">
        <f t="shared" si="41"/>
        <v>42145.448206018518</v>
      </c>
    </row>
    <row r="1325" spans="1:19" x14ac:dyDescent="0.35">
      <c r="A1325">
        <v>1323</v>
      </c>
      <c r="B1325" t="s">
        <v>1324</v>
      </c>
      <c r="C1325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>
        <v>-13668</v>
      </c>
      <c r="O1325">
        <v>30.272727272727273</v>
      </c>
      <c r="P1325" t="s">
        <v>8319</v>
      </c>
      <c r="Q1325" t="s">
        <v>8321</v>
      </c>
      <c r="R1325" s="12">
        <f t="shared" si="40"/>
        <v>42451.490115740737</v>
      </c>
      <c r="S1325" s="12">
        <f t="shared" si="41"/>
        <v>42486.079861111109</v>
      </c>
    </row>
    <row r="1326" spans="1:19" x14ac:dyDescent="0.35">
      <c r="A1326">
        <v>1324</v>
      </c>
      <c r="B1326" t="s">
        <v>1325</v>
      </c>
      <c r="C1326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>
        <v>-45080</v>
      </c>
      <c r="O1326">
        <v>54.666666666666664</v>
      </c>
      <c r="P1326" t="s">
        <v>8319</v>
      </c>
      <c r="Q1326" t="s">
        <v>8321</v>
      </c>
      <c r="R1326" s="12">
        <f t="shared" si="40"/>
        <v>42626.425370370365</v>
      </c>
      <c r="S1326" s="12">
        <f t="shared" si="41"/>
        <v>42656.425370370365</v>
      </c>
    </row>
    <row r="1327" spans="1:19" x14ac:dyDescent="0.35">
      <c r="A1327">
        <v>1325</v>
      </c>
      <c r="B1327" t="s">
        <v>1326</v>
      </c>
      <c r="C1327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>
        <v>-19514</v>
      </c>
      <c r="O1327">
        <v>60.75</v>
      </c>
      <c r="P1327" t="s">
        <v>8319</v>
      </c>
      <c r="Q1327" t="s">
        <v>8321</v>
      </c>
      <c r="R1327" s="12">
        <f t="shared" si="40"/>
        <v>42703.877719907403</v>
      </c>
      <c r="S1327" s="12">
        <f t="shared" si="41"/>
        <v>42733.877719907403</v>
      </c>
    </row>
    <row r="1328" spans="1:19" x14ac:dyDescent="0.35">
      <c r="A1328">
        <v>1326</v>
      </c>
      <c r="B1328" t="s">
        <v>1327</v>
      </c>
      <c r="C1328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>
        <v>-98870</v>
      </c>
      <c r="O1328">
        <v>102.72727272727273</v>
      </c>
      <c r="P1328" t="s">
        <v>8319</v>
      </c>
      <c r="Q1328" t="s">
        <v>8321</v>
      </c>
      <c r="R1328" s="12">
        <f t="shared" si="40"/>
        <v>41974.583657407406</v>
      </c>
      <c r="S1328" s="12">
        <f t="shared" si="41"/>
        <v>42019.583657407406</v>
      </c>
    </row>
    <row r="1329" spans="1:19" x14ac:dyDescent="0.35">
      <c r="A1329">
        <v>1327</v>
      </c>
      <c r="B1329" t="s">
        <v>1328</v>
      </c>
      <c r="C1329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>
        <v>-46295</v>
      </c>
      <c r="O1329">
        <v>41.585365853658537</v>
      </c>
      <c r="P1329" t="s">
        <v>8319</v>
      </c>
      <c r="Q1329" t="s">
        <v>8321</v>
      </c>
      <c r="R1329" s="12">
        <f t="shared" si="40"/>
        <v>42123.470312500001</v>
      </c>
      <c r="S1329" s="12">
        <f t="shared" si="41"/>
        <v>42153.470312500001</v>
      </c>
    </row>
    <row r="1330" spans="1:19" x14ac:dyDescent="0.35">
      <c r="A1330">
        <v>1328</v>
      </c>
      <c r="B1330" t="s">
        <v>1329</v>
      </c>
      <c r="C1330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>
        <v>-73252</v>
      </c>
      <c r="O1330">
        <v>116.53333333333333</v>
      </c>
      <c r="P1330" t="s">
        <v>8319</v>
      </c>
      <c r="Q1330" t="s">
        <v>8321</v>
      </c>
      <c r="R1330" s="12">
        <f t="shared" si="40"/>
        <v>42612.434421296297</v>
      </c>
      <c r="S1330" s="12">
        <f t="shared" si="41"/>
        <v>42657.434421296297</v>
      </c>
    </row>
    <row r="1331" spans="1:19" x14ac:dyDescent="0.35">
      <c r="A1331">
        <v>1329</v>
      </c>
      <c r="B1331" t="s">
        <v>1330</v>
      </c>
      <c r="C133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>
        <v>-49592</v>
      </c>
      <c r="O1331">
        <v>45.333333333333336</v>
      </c>
      <c r="P1331" t="s">
        <v>8319</v>
      </c>
      <c r="Q1331" t="s">
        <v>8321</v>
      </c>
      <c r="R1331" s="12">
        <f t="shared" si="40"/>
        <v>41935.013252314813</v>
      </c>
      <c r="S1331" s="12">
        <f t="shared" si="41"/>
        <v>41975.054918981477</v>
      </c>
    </row>
    <row r="1332" spans="1:19" x14ac:dyDescent="0.35">
      <c r="A1332">
        <v>1330</v>
      </c>
      <c r="B1332" t="s">
        <v>1331</v>
      </c>
      <c r="C1332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>
        <v>-27127</v>
      </c>
      <c r="O1332">
        <v>157.46</v>
      </c>
      <c r="P1332" t="s">
        <v>8319</v>
      </c>
      <c r="Q1332" t="s">
        <v>8321</v>
      </c>
      <c r="R1332" s="12">
        <f t="shared" si="40"/>
        <v>42522.068391203698</v>
      </c>
      <c r="S1332" s="12">
        <f t="shared" si="41"/>
        <v>42552.958333333336</v>
      </c>
    </row>
    <row r="1333" spans="1:19" x14ac:dyDescent="0.35">
      <c r="A1333">
        <v>1331</v>
      </c>
      <c r="B1333" t="s">
        <v>1332</v>
      </c>
      <c r="C133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>
        <v>-246583</v>
      </c>
      <c r="O1333">
        <v>100.5</v>
      </c>
      <c r="P1333" t="s">
        <v>8319</v>
      </c>
      <c r="Q1333" t="s">
        <v>8321</v>
      </c>
      <c r="R1333" s="12">
        <f t="shared" si="40"/>
        <v>42569.295763888884</v>
      </c>
      <c r="S1333" s="12">
        <f t="shared" si="41"/>
        <v>42599.295763888884</v>
      </c>
    </row>
    <row r="1334" spans="1:19" x14ac:dyDescent="0.35">
      <c r="A1334">
        <v>1332</v>
      </c>
      <c r="B1334" t="s">
        <v>1333</v>
      </c>
      <c r="C1334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>
        <v>-10115</v>
      </c>
      <c r="O1334" t="e">
        <v>#DIV/0!</v>
      </c>
      <c r="P1334" t="s">
        <v>8319</v>
      </c>
      <c r="Q1334" t="s">
        <v>8321</v>
      </c>
      <c r="R1334" s="12">
        <f t="shared" si="40"/>
        <v>42731.851944444446</v>
      </c>
      <c r="S1334" s="12">
        <f t="shared" si="41"/>
        <v>42761.851944444446</v>
      </c>
    </row>
    <row r="1335" spans="1:19" x14ac:dyDescent="0.35">
      <c r="A1335">
        <v>1333</v>
      </c>
      <c r="B1335" t="s">
        <v>1334</v>
      </c>
      <c r="C1335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>
        <v>-2500</v>
      </c>
      <c r="O1335" t="e">
        <v>#DIV/0!</v>
      </c>
      <c r="P1335" t="s">
        <v>8319</v>
      </c>
      <c r="Q1335" t="s">
        <v>8321</v>
      </c>
      <c r="R1335" s="12">
        <f t="shared" si="40"/>
        <v>41805.8984375</v>
      </c>
      <c r="S1335" s="12">
        <f t="shared" si="41"/>
        <v>41835.8984375</v>
      </c>
    </row>
    <row r="1336" spans="1:19" x14ac:dyDescent="0.35">
      <c r="A1336">
        <v>1334</v>
      </c>
      <c r="B1336" t="s">
        <v>1335</v>
      </c>
      <c r="C1336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>
        <v>-118697</v>
      </c>
      <c r="O1336">
        <v>51.822463768115945</v>
      </c>
      <c r="P1336" t="s">
        <v>8319</v>
      </c>
      <c r="Q1336" t="s">
        <v>8321</v>
      </c>
      <c r="R1336" s="12">
        <f t="shared" si="40"/>
        <v>42410.565821759257</v>
      </c>
      <c r="S1336" s="12">
        <f t="shared" si="41"/>
        <v>42440.565821759257</v>
      </c>
    </row>
    <row r="1337" spans="1:19" x14ac:dyDescent="0.35">
      <c r="A1337">
        <v>1335</v>
      </c>
      <c r="B1337" t="s">
        <v>1336</v>
      </c>
      <c r="C1337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>
        <v>-20060</v>
      </c>
      <c r="O1337">
        <v>308.75</v>
      </c>
      <c r="P1337" t="s">
        <v>8319</v>
      </c>
      <c r="Q1337" t="s">
        <v>8321</v>
      </c>
      <c r="R1337" s="12">
        <f t="shared" si="40"/>
        <v>42313.728032407402</v>
      </c>
      <c r="S1337" s="12">
        <f t="shared" si="41"/>
        <v>42343.728032407402</v>
      </c>
    </row>
    <row r="1338" spans="1:19" x14ac:dyDescent="0.35">
      <c r="A1338">
        <v>1336</v>
      </c>
      <c r="B1338" t="s">
        <v>1337</v>
      </c>
      <c r="C1338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>
        <v>-15053</v>
      </c>
      <c r="O1338">
        <v>379.22767857142856</v>
      </c>
      <c r="P1338" t="s">
        <v>8319</v>
      </c>
      <c r="Q1338" t="s">
        <v>8321</v>
      </c>
      <c r="R1338" s="12">
        <f t="shared" si="40"/>
        <v>41955.655416666668</v>
      </c>
      <c r="S1338" s="12">
        <f t="shared" si="41"/>
        <v>41990.655416666668</v>
      </c>
    </row>
    <row r="1339" spans="1:19" x14ac:dyDescent="0.35">
      <c r="A1339">
        <v>1337</v>
      </c>
      <c r="B1339" t="s">
        <v>1338</v>
      </c>
      <c r="C1339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>
        <v>-25309</v>
      </c>
      <c r="O1339">
        <v>176.36428571428573</v>
      </c>
      <c r="P1339" t="s">
        <v>8319</v>
      </c>
      <c r="Q1339" t="s">
        <v>8321</v>
      </c>
      <c r="R1339" s="12">
        <f t="shared" si="40"/>
        <v>42767.368969907409</v>
      </c>
      <c r="S1339" s="12">
        <f t="shared" si="41"/>
        <v>42797.368969907409</v>
      </c>
    </row>
    <row r="1340" spans="1:19" x14ac:dyDescent="0.35">
      <c r="A1340">
        <v>1338</v>
      </c>
      <c r="B1340" t="s">
        <v>1339</v>
      </c>
      <c r="C1340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>
        <v>-29009</v>
      </c>
      <c r="O1340">
        <v>66.066666666666663</v>
      </c>
      <c r="P1340" t="s">
        <v>8319</v>
      </c>
      <c r="Q1340" t="s">
        <v>8321</v>
      </c>
      <c r="R1340" s="12">
        <f t="shared" si="40"/>
        <v>42188.595289351848</v>
      </c>
      <c r="S1340" s="12">
        <f t="shared" si="41"/>
        <v>42218.595289351848</v>
      </c>
    </row>
    <row r="1341" spans="1:19" x14ac:dyDescent="0.35">
      <c r="A1341">
        <v>1339</v>
      </c>
      <c r="B1341" t="s">
        <v>1340</v>
      </c>
      <c r="C134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>
        <v>-46683</v>
      </c>
      <c r="O1341">
        <v>89.648648648648646</v>
      </c>
      <c r="P1341" t="s">
        <v>8319</v>
      </c>
      <c r="Q1341" t="s">
        <v>8321</v>
      </c>
      <c r="R1341" s="12">
        <f t="shared" si="40"/>
        <v>41936.438831018517</v>
      </c>
      <c r="S1341" s="12">
        <f t="shared" si="41"/>
        <v>41981.480497685181</v>
      </c>
    </row>
    <row r="1342" spans="1:19" x14ac:dyDescent="0.35">
      <c r="A1342">
        <v>1340</v>
      </c>
      <c r="B1342" t="s">
        <v>1341</v>
      </c>
      <c r="C1342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>
        <v>-1680</v>
      </c>
      <c r="O1342" t="e">
        <v>#DIV/0!</v>
      </c>
      <c r="P1342" t="s">
        <v>8319</v>
      </c>
      <c r="Q1342" t="s">
        <v>8321</v>
      </c>
      <c r="R1342" s="12">
        <f t="shared" si="40"/>
        <v>41836.387187499997</v>
      </c>
      <c r="S1342" s="12">
        <f t="shared" si="41"/>
        <v>41866.387187499997</v>
      </c>
    </row>
    <row r="1343" spans="1:19" x14ac:dyDescent="0.35">
      <c r="A1343">
        <v>1341</v>
      </c>
      <c r="B1343" t="s">
        <v>1342</v>
      </c>
      <c r="C134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>
        <v>-7410</v>
      </c>
      <c r="O1343">
        <v>382.39130434782606</v>
      </c>
      <c r="P1343" t="s">
        <v>8319</v>
      </c>
      <c r="Q1343" t="s">
        <v>8321</v>
      </c>
      <c r="R1343" s="12">
        <f t="shared" si="40"/>
        <v>42612.415706018517</v>
      </c>
      <c r="S1343" s="12">
        <f t="shared" si="41"/>
        <v>42644.415706018517</v>
      </c>
    </row>
    <row r="1344" spans="1:19" x14ac:dyDescent="0.35">
      <c r="A1344">
        <v>1342</v>
      </c>
      <c r="B1344" t="s">
        <v>1343</v>
      </c>
      <c r="C1344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>
        <v>-49900</v>
      </c>
      <c r="O1344">
        <v>100</v>
      </c>
      <c r="P1344" t="s">
        <v>8319</v>
      </c>
      <c r="Q1344" t="s">
        <v>8321</v>
      </c>
      <c r="R1344" s="12">
        <f t="shared" si="40"/>
        <v>42172.608090277776</v>
      </c>
      <c r="S1344" s="12">
        <f t="shared" si="41"/>
        <v>42202.608090277776</v>
      </c>
    </row>
    <row r="1345" spans="1:19" x14ac:dyDescent="0.35">
      <c r="A1345">
        <v>1343</v>
      </c>
      <c r="B1345" t="s">
        <v>1344</v>
      </c>
      <c r="C1345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>
        <v>1149</v>
      </c>
      <c r="O1345">
        <v>158.35603715170279</v>
      </c>
      <c r="P1345" t="s">
        <v>8319</v>
      </c>
      <c r="Q1345" t="s">
        <v>8321</v>
      </c>
      <c r="R1345" s="12">
        <f t="shared" si="40"/>
        <v>42542.318090277775</v>
      </c>
      <c r="S1345" s="12">
        <f t="shared" si="41"/>
        <v>42600.957638888889</v>
      </c>
    </row>
    <row r="1346" spans="1:19" x14ac:dyDescent="0.35">
      <c r="A1346">
        <v>1344</v>
      </c>
      <c r="B1346" t="s">
        <v>1345</v>
      </c>
      <c r="C1346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>
        <v>4166</v>
      </c>
      <c r="O1346">
        <v>40.762589928057551</v>
      </c>
      <c r="P1346" t="s">
        <v>8322</v>
      </c>
      <c r="Q1346" t="s">
        <v>8323</v>
      </c>
      <c r="R1346" s="12">
        <f t="shared" si="40"/>
        <v>42522.581469907404</v>
      </c>
      <c r="S1346" s="12">
        <f t="shared" si="41"/>
        <v>42551.581469907404</v>
      </c>
    </row>
    <row r="1347" spans="1:19" x14ac:dyDescent="0.35">
      <c r="A1347">
        <v>1345</v>
      </c>
      <c r="B1347" t="s">
        <v>1346</v>
      </c>
      <c r="C1347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>
        <v>75</v>
      </c>
      <c r="O1347">
        <v>53.571428571428569</v>
      </c>
      <c r="P1347" t="s">
        <v>8322</v>
      </c>
      <c r="Q1347" t="s">
        <v>8323</v>
      </c>
      <c r="R1347" s="12">
        <f t="shared" ref="R1347:R1410" si="42">(J1347/86400)+25569+(-5/24)</f>
        <v>41799.606006944443</v>
      </c>
      <c r="S1347" s="12">
        <f t="shared" ref="S1347:S1410" si="43">(I1347/86400)+25569+(-5/24)</f>
        <v>41834.606006944443</v>
      </c>
    </row>
    <row r="1348" spans="1:19" x14ac:dyDescent="0.35">
      <c r="A1348">
        <v>1346</v>
      </c>
      <c r="B1348" t="s">
        <v>1347</v>
      </c>
      <c r="C1348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>
        <v>2319</v>
      </c>
      <c r="O1348">
        <v>48.449664429530202</v>
      </c>
      <c r="P1348" t="s">
        <v>8322</v>
      </c>
      <c r="Q1348" t="s">
        <v>8323</v>
      </c>
      <c r="R1348" s="12">
        <f t="shared" si="42"/>
        <v>41421.867488425924</v>
      </c>
      <c r="S1348" s="12">
        <f t="shared" si="43"/>
        <v>41451.867488425924</v>
      </c>
    </row>
    <row r="1349" spans="1:19" x14ac:dyDescent="0.35">
      <c r="A1349">
        <v>1347</v>
      </c>
      <c r="B1349" t="s">
        <v>1348</v>
      </c>
      <c r="C1349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>
        <v>55</v>
      </c>
      <c r="O1349">
        <v>82.41935483870968</v>
      </c>
      <c r="P1349" t="s">
        <v>8322</v>
      </c>
      <c r="Q1349" t="s">
        <v>8323</v>
      </c>
      <c r="R1349" s="12">
        <f t="shared" si="42"/>
        <v>42040.429687499993</v>
      </c>
      <c r="S1349" s="12">
        <f t="shared" si="43"/>
        <v>42070.429687499993</v>
      </c>
    </row>
    <row r="1350" spans="1:19" x14ac:dyDescent="0.35">
      <c r="A1350">
        <v>1348</v>
      </c>
      <c r="B1350" t="s">
        <v>1349</v>
      </c>
      <c r="C1350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>
        <v>110</v>
      </c>
      <c r="O1350">
        <v>230.19230769230768</v>
      </c>
      <c r="P1350" t="s">
        <v>8322</v>
      </c>
      <c r="Q1350" t="s">
        <v>8323</v>
      </c>
      <c r="R1350" s="12">
        <f t="shared" si="42"/>
        <v>41963.297835648147</v>
      </c>
      <c r="S1350" s="12">
        <f t="shared" si="43"/>
        <v>41991.297835648147</v>
      </c>
    </row>
    <row r="1351" spans="1:19" x14ac:dyDescent="0.35">
      <c r="A1351">
        <v>1349</v>
      </c>
      <c r="B1351" t="s">
        <v>1350</v>
      </c>
      <c r="C135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>
        <v>5210</v>
      </c>
      <c r="O1351">
        <v>59.360465116279073</v>
      </c>
      <c r="P1351" t="s">
        <v>8322</v>
      </c>
      <c r="Q1351" t="s">
        <v>8323</v>
      </c>
      <c r="R1351" s="12">
        <f t="shared" si="42"/>
        <v>42317.124247685184</v>
      </c>
      <c r="S1351" s="12">
        <f t="shared" si="43"/>
        <v>42354.082638888889</v>
      </c>
    </row>
    <row r="1352" spans="1:19" x14ac:dyDescent="0.35">
      <c r="A1352">
        <v>1350</v>
      </c>
      <c r="B1352" t="s">
        <v>1351</v>
      </c>
      <c r="C1352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>
        <v>202.5</v>
      </c>
      <c r="O1352">
        <v>66.698717948717942</v>
      </c>
      <c r="P1352" t="s">
        <v>8322</v>
      </c>
      <c r="Q1352" t="s">
        <v>8323</v>
      </c>
      <c r="R1352" s="12">
        <f t="shared" si="42"/>
        <v>42333.804791666662</v>
      </c>
      <c r="S1352" s="12">
        <f t="shared" si="43"/>
        <v>42363.804791666662</v>
      </c>
    </row>
    <row r="1353" spans="1:19" x14ac:dyDescent="0.35">
      <c r="A1353">
        <v>1351</v>
      </c>
      <c r="B1353" t="s">
        <v>1352</v>
      </c>
      <c r="C135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>
        <v>253</v>
      </c>
      <c r="O1353">
        <v>168.77500000000001</v>
      </c>
      <c r="P1353" t="s">
        <v>8322</v>
      </c>
      <c r="Q1353" t="s">
        <v>8323</v>
      </c>
      <c r="R1353" s="12">
        <f t="shared" si="42"/>
        <v>42382.531759259255</v>
      </c>
      <c r="S1353" s="12">
        <f t="shared" si="43"/>
        <v>42412.531759259255</v>
      </c>
    </row>
    <row r="1354" spans="1:19" x14ac:dyDescent="0.35">
      <c r="A1354">
        <v>1352</v>
      </c>
      <c r="B1354" t="s">
        <v>1353</v>
      </c>
      <c r="C1354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>
        <v>3614</v>
      </c>
      <c r="O1354">
        <v>59.973568281938327</v>
      </c>
      <c r="P1354" t="s">
        <v>8322</v>
      </c>
      <c r="Q1354" t="s">
        <v>8323</v>
      </c>
      <c r="R1354" s="12">
        <f t="shared" si="42"/>
        <v>42200.369976851849</v>
      </c>
      <c r="S1354" s="12">
        <f t="shared" si="43"/>
        <v>42251.957638888889</v>
      </c>
    </row>
    <row r="1355" spans="1:19" x14ac:dyDescent="0.35">
      <c r="A1355">
        <v>1353</v>
      </c>
      <c r="B1355" t="s">
        <v>1354</v>
      </c>
      <c r="C1355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>
        <v>336</v>
      </c>
      <c r="O1355">
        <v>31.80952380952381</v>
      </c>
      <c r="P1355" t="s">
        <v>8322</v>
      </c>
      <c r="Q1355" t="s">
        <v>8323</v>
      </c>
      <c r="R1355" s="12">
        <f t="shared" si="42"/>
        <v>41308.909583333334</v>
      </c>
      <c r="S1355" s="12">
        <f t="shared" si="43"/>
        <v>41343.791666666664</v>
      </c>
    </row>
    <row r="1356" spans="1:19" x14ac:dyDescent="0.35">
      <c r="A1356">
        <v>1354</v>
      </c>
      <c r="B1356" t="s">
        <v>1355</v>
      </c>
      <c r="C1356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>
        <v>363</v>
      </c>
      <c r="O1356">
        <v>24.421875</v>
      </c>
      <c r="P1356" t="s">
        <v>8322</v>
      </c>
      <c r="Q1356" t="s">
        <v>8323</v>
      </c>
      <c r="R1356" s="12">
        <f t="shared" si="42"/>
        <v>42502.599293981482</v>
      </c>
      <c r="S1356" s="12">
        <f t="shared" si="43"/>
        <v>42532.599293981482</v>
      </c>
    </row>
    <row r="1357" spans="1:19" x14ac:dyDescent="0.35">
      <c r="A1357">
        <v>1355</v>
      </c>
      <c r="B1357" t="s">
        <v>1356</v>
      </c>
      <c r="C1357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>
        <v>567</v>
      </c>
      <c r="O1357">
        <v>25.347107438016529</v>
      </c>
      <c r="P1357" t="s">
        <v>8322</v>
      </c>
      <c r="Q1357" t="s">
        <v>8323</v>
      </c>
      <c r="R1357" s="12">
        <f t="shared" si="42"/>
        <v>41213.046354166661</v>
      </c>
      <c r="S1357" s="12">
        <f t="shared" si="43"/>
        <v>41243.208333333328</v>
      </c>
    </row>
    <row r="1358" spans="1:19" x14ac:dyDescent="0.35">
      <c r="A1358">
        <v>1356</v>
      </c>
      <c r="B1358" t="s">
        <v>1357</v>
      </c>
      <c r="C1358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>
        <v>2815.5600000000004</v>
      </c>
      <c r="O1358">
        <v>71.443218390804603</v>
      </c>
      <c r="P1358" t="s">
        <v>8322</v>
      </c>
      <c r="Q1358" t="s">
        <v>8323</v>
      </c>
      <c r="R1358" s="12">
        <f t="shared" si="42"/>
        <v>41429.830555555549</v>
      </c>
      <c r="S1358" s="12">
        <f t="shared" si="43"/>
        <v>41459.830555555549</v>
      </c>
    </row>
    <row r="1359" spans="1:19" x14ac:dyDescent="0.35">
      <c r="A1359">
        <v>1357</v>
      </c>
      <c r="B1359" t="s">
        <v>1358</v>
      </c>
      <c r="C1359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>
        <v>506</v>
      </c>
      <c r="O1359">
        <v>38.553846153846152</v>
      </c>
      <c r="P1359" t="s">
        <v>8322</v>
      </c>
      <c r="Q1359" t="s">
        <v>8323</v>
      </c>
      <c r="R1359" s="12">
        <f t="shared" si="42"/>
        <v>41304.753900462958</v>
      </c>
      <c r="S1359" s="12">
        <f t="shared" si="43"/>
        <v>41334.040972222218</v>
      </c>
    </row>
    <row r="1360" spans="1:19" x14ac:dyDescent="0.35">
      <c r="A1360">
        <v>1358</v>
      </c>
      <c r="B1360" t="s">
        <v>1359</v>
      </c>
      <c r="C1360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>
        <v>350</v>
      </c>
      <c r="O1360">
        <v>68.367346938775512</v>
      </c>
      <c r="P1360" t="s">
        <v>8322</v>
      </c>
      <c r="Q1360" t="s">
        <v>8323</v>
      </c>
      <c r="R1360" s="12">
        <f t="shared" si="42"/>
        <v>40689.362534722219</v>
      </c>
      <c r="S1360" s="12">
        <f t="shared" si="43"/>
        <v>40719.362534722219</v>
      </c>
    </row>
    <row r="1361" spans="1:19" x14ac:dyDescent="0.35">
      <c r="A1361">
        <v>1359</v>
      </c>
      <c r="B1361" t="s">
        <v>1360</v>
      </c>
      <c r="C136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>
        <v>104</v>
      </c>
      <c r="O1361">
        <v>40.210526315789473</v>
      </c>
      <c r="P1361" t="s">
        <v>8322</v>
      </c>
      <c r="Q1361" t="s">
        <v>8323</v>
      </c>
      <c r="R1361" s="12">
        <f t="shared" si="42"/>
        <v>40668.606365740736</v>
      </c>
      <c r="S1361" s="12">
        <f t="shared" si="43"/>
        <v>40730.606365740736</v>
      </c>
    </row>
    <row r="1362" spans="1:19" x14ac:dyDescent="0.35">
      <c r="A1362">
        <v>1360</v>
      </c>
      <c r="B1362" t="s">
        <v>1361</v>
      </c>
      <c r="C1362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>
        <v>1098</v>
      </c>
      <c r="O1362">
        <v>32.074074074074076</v>
      </c>
      <c r="P1362" t="s">
        <v>8322</v>
      </c>
      <c r="Q1362" t="s">
        <v>8323</v>
      </c>
      <c r="R1362" s="12">
        <f t="shared" si="42"/>
        <v>41095.692361111105</v>
      </c>
      <c r="S1362" s="12">
        <f t="shared" si="43"/>
        <v>41123.692361111105</v>
      </c>
    </row>
    <row r="1363" spans="1:19" x14ac:dyDescent="0.35">
      <c r="A1363">
        <v>1361</v>
      </c>
      <c r="B1363" t="s">
        <v>1362</v>
      </c>
      <c r="C136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>
        <v>1559</v>
      </c>
      <c r="O1363">
        <v>28.632575757575758</v>
      </c>
      <c r="P1363" t="s">
        <v>8322</v>
      </c>
      <c r="Q1363" t="s">
        <v>8323</v>
      </c>
      <c r="R1363" s="12">
        <f t="shared" si="42"/>
        <v>41781.508935185186</v>
      </c>
      <c r="S1363" s="12">
        <f t="shared" si="43"/>
        <v>41811.508935185186</v>
      </c>
    </row>
    <row r="1364" spans="1:19" x14ac:dyDescent="0.35">
      <c r="A1364">
        <v>1362</v>
      </c>
      <c r="B1364" t="s">
        <v>1363</v>
      </c>
      <c r="C1364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>
        <v>91</v>
      </c>
      <c r="O1364">
        <v>43.64</v>
      </c>
      <c r="P1364" t="s">
        <v>8322</v>
      </c>
      <c r="Q1364" t="s">
        <v>8323</v>
      </c>
      <c r="R1364" s="12">
        <f t="shared" si="42"/>
        <v>41464.726053240738</v>
      </c>
      <c r="S1364" s="12">
        <f t="shared" si="43"/>
        <v>41524.726053240738</v>
      </c>
    </row>
    <row r="1365" spans="1:19" x14ac:dyDescent="0.35">
      <c r="A1365">
        <v>1363</v>
      </c>
      <c r="B1365" t="s">
        <v>1364</v>
      </c>
      <c r="C1365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>
        <v>0</v>
      </c>
      <c r="O1365">
        <v>40</v>
      </c>
      <c r="P1365" t="s">
        <v>8322</v>
      </c>
      <c r="Q1365" t="s">
        <v>8323</v>
      </c>
      <c r="R1365" s="12">
        <f t="shared" si="42"/>
        <v>42396.635729166665</v>
      </c>
      <c r="S1365" s="12">
        <f t="shared" si="43"/>
        <v>42415.124305555553</v>
      </c>
    </row>
    <row r="1366" spans="1:19" x14ac:dyDescent="0.35">
      <c r="A1366">
        <v>1364</v>
      </c>
      <c r="B1366" t="s">
        <v>1365</v>
      </c>
      <c r="C1366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>
        <v>7830</v>
      </c>
      <c r="O1366">
        <v>346.04166666666669</v>
      </c>
      <c r="P1366" t="s">
        <v>8325</v>
      </c>
      <c r="Q1366" t="s">
        <v>8326</v>
      </c>
      <c r="R1366" s="12">
        <f t="shared" si="42"/>
        <v>41951.487337962964</v>
      </c>
      <c r="S1366" s="12">
        <f t="shared" si="43"/>
        <v>42011.487337962964</v>
      </c>
    </row>
    <row r="1367" spans="1:19" x14ac:dyDescent="0.35">
      <c r="A1367">
        <v>1365</v>
      </c>
      <c r="B1367" t="s">
        <v>1366</v>
      </c>
      <c r="C1367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>
        <v>20</v>
      </c>
      <c r="O1367">
        <v>81.739130434782609</v>
      </c>
      <c r="P1367" t="s">
        <v>8325</v>
      </c>
      <c r="Q1367" t="s">
        <v>8326</v>
      </c>
      <c r="R1367" s="12">
        <f t="shared" si="42"/>
        <v>42049.524907407402</v>
      </c>
      <c r="S1367" s="12">
        <f t="shared" si="43"/>
        <v>42079.483240740738</v>
      </c>
    </row>
    <row r="1368" spans="1:19" x14ac:dyDescent="0.35">
      <c r="A1368">
        <v>1366</v>
      </c>
      <c r="B1368" t="s">
        <v>1367</v>
      </c>
      <c r="C1368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>
        <v>1986.6900000000005</v>
      </c>
      <c r="O1368">
        <v>64.535306122448986</v>
      </c>
      <c r="P1368" t="s">
        <v>8325</v>
      </c>
      <c r="Q1368" t="s">
        <v>8326</v>
      </c>
      <c r="R1368" s="12">
        <f t="shared" si="42"/>
        <v>41924.787766203699</v>
      </c>
      <c r="S1368" s="12">
        <f t="shared" si="43"/>
        <v>41969.829432870371</v>
      </c>
    </row>
    <row r="1369" spans="1:19" x14ac:dyDescent="0.35">
      <c r="A1369">
        <v>1367</v>
      </c>
      <c r="B1369" t="s">
        <v>1368</v>
      </c>
      <c r="C1369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>
        <v>713</v>
      </c>
      <c r="O1369">
        <v>63.477777777777774</v>
      </c>
      <c r="P1369" t="s">
        <v>8325</v>
      </c>
      <c r="Q1369" t="s">
        <v>8326</v>
      </c>
      <c r="R1369" s="12">
        <f t="shared" si="42"/>
        <v>42291.794560185182</v>
      </c>
      <c r="S1369" s="12">
        <f t="shared" si="43"/>
        <v>42321.836226851847</v>
      </c>
    </row>
    <row r="1370" spans="1:19" x14ac:dyDescent="0.35">
      <c r="A1370">
        <v>1368</v>
      </c>
      <c r="B1370" t="s">
        <v>1369</v>
      </c>
      <c r="C1370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>
        <v>535</v>
      </c>
      <c r="O1370">
        <v>63.620689655172413</v>
      </c>
      <c r="P1370" t="s">
        <v>8325</v>
      </c>
      <c r="Q1370" t="s">
        <v>8326</v>
      </c>
      <c r="R1370" s="12">
        <f t="shared" si="42"/>
        <v>42145.982569444437</v>
      </c>
      <c r="S1370" s="12">
        <f t="shared" si="43"/>
        <v>42169.982569444437</v>
      </c>
    </row>
    <row r="1371" spans="1:19" x14ac:dyDescent="0.35">
      <c r="A1371">
        <v>1369</v>
      </c>
      <c r="B1371" t="s">
        <v>1370</v>
      </c>
      <c r="C137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>
        <v>1730.6299999999974</v>
      </c>
      <c r="O1371">
        <v>83.967068965517228</v>
      </c>
      <c r="P1371" t="s">
        <v>8325</v>
      </c>
      <c r="Q1371" t="s">
        <v>8326</v>
      </c>
      <c r="R1371" s="12">
        <f t="shared" si="42"/>
        <v>41710.385949074072</v>
      </c>
      <c r="S1371" s="12">
        <f t="shared" si="43"/>
        <v>41740.385949074072</v>
      </c>
    </row>
    <row r="1372" spans="1:19" x14ac:dyDescent="0.35">
      <c r="A1372">
        <v>1370</v>
      </c>
      <c r="B1372" t="s">
        <v>1371</v>
      </c>
      <c r="C1372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>
        <v>55</v>
      </c>
      <c r="O1372">
        <v>77.75</v>
      </c>
      <c r="P1372" t="s">
        <v>8325</v>
      </c>
      <c r="Q1372" t="s">
        <v>8326</v>
      </c>
      <c r="R1372" s="12">
        <f t="shared" si="42"/>
        <v>41547.795023148145</v>
      </c>
      <c r="S1372" s="12">
        <f t="shared" si="43"/>
        <v>41562.795023148145</v>
      </c>
    </row>
    <row r="1373" spans="1:19" x14ac:dyDescent="0.35">
      <c r="A1373">
        <v>1371</v>
      </c>
      <c r="B1373" t="s">
        <v>1372</v>
      </c>
      <c r="C137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>
        <v>496</v>
      </c>
      <c r="O1373">
        <v>107.07142857142857</v>
      </c>
      <c r="P1373" t="s">
        <v>8325</v>
      </c>
      <c r="Q1373" t="s">
        <v>8326</v>
      </c>
      <c r="R1373" s="12">
        <f t="shared" si="42"/>
        <v>42101.550254629627</v>
      </c>
      <c r="S1373" s="12">
        <f t="shared" si="43"/>
        <v>42131.550254629627</v>
      </c>
    </row>
    <row r="1374" spans="1:19" x14ac:dyDescent="0.35">
      <c r="A1374">
        <v>1372</v>
      </c>
      <c r="B1374" t="s">
        <v>1373</v>
      </c>
      <c r="C1374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>
        <v>120</v>
      </c>
      <c r="O1374">
        <v>38.75</v>
      </c>
      <c r="P1374" t="s">
        <v>8325</v>
      </c>
      <c r="Q1374" t="s">
        <v>8326</v>
      </c>
      <c r="R1374" s="12">
        <f t="shared" si="42"/>
        <v>41072.53162037037</v>
      </c>
      <c r="S1374" s="12">
        <f t="shared" si="43"/>
        <v>41102.53162037037</v>
      </c>
    </row>
    <row r="1375" spans="1:19" x14ac:dyDescent="0.35">
      <c r="A1375">
        <v>1373</v>
      </c>
      <c r="B1375" t="s">
        <v>1374</v>
      </c>
      <c r="C1375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>
        <v>501</v>
      </c>
      <c r="O1375">
        <v>201.94230769230768</v>
      </c>
      <c r="P1375" t="s">
        <v>8325</v>
      </c>
      <c r="Q1375" t="s">
        <v>8326</v>
      </c>
      <c r="R1375" s="12">
        <f t="shared" si="42"/>
        <v>42704.743437499994</v>
      </c>
      <c r="S1375" s="12">
        <f t="shared" si="43"/>
        <v>42734.743437499994</v>
      </c>
    </row>
    <row r="1376" spans="1:19" x14ac:dyDescent="0.35">
      <c r="A1376">
        <v>1374</v>
      </c>
      <c r="B1376" t="s">
        <v>1375</v>
      </c>
      <c r="C1376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>
        <v>1342</v>
      </c>
      <c r="O1376">
        <v>43.060606060606062</v>
      </c>
      <c r="P1376" t="s">
        <v>8325</v>
      </c>
      <c r="Q1376" t="s">
        <v>8326</v>
      </c>
      <c r="R1376" s="12">
        <f t="shared" si="42"/>
        <v>42423.953564814808</v>
      </c>
      <c r="S1376" s="12">
        <f t="shared" si="43"/>
        <v>42453.911898148144</v>
      </c>
    </row>
    <row r="1377" spans="1:19" x14ac:dyDescent="0.35">
      <c r="A1377">
        <v>1375</v>
      </c>
      <c r="B1377" t="s">
        <v>1376</v>
      </c>
      <c r="C1377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>
        <v>2853</v>
      </c>
      <c r="O1377">
        <v>62.871559633027523</v>
      </c>
      <c r="P1377" t="s">
        <v>8325</v>
      </c>
      <c r="Q1377" t="s">
        <v>8326</v>
      </c>
      <c r="R1377" s="12">
        <f t="shared" si="42"/>
        <v>42719.857858796291</v>
      </c>
      <c r="S1377" s="12">
        <f t="shared" si="43"/>
        <v>42749.857858796291</v>
      </c>
    </row>
    <row r="1378" spans="1:19" x14ac:dyDescent="0.35">
      <c r="A1378">
        <v>1376</v>
      </c>
      <c r="B1378" t="s">
        <v>1377</v>
      </c>
      <c r="C1378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>
        <v>5642</v>
      </c>
      <c r="O1378">
        <v>55.607142857142854</v>
      </c>
      <c r="P1378" t="s">
        <v>8325</v>
      </c>
      <c r="Q1378" t="s">
        <v>8326</v>
      </c>
      <c r="R1378" s="12">
        <f t="shared" si="42"/>
        <v>42677.460717592585</v>
      </c>
      <c r="S1378" s="12">
        <f t="shared" si="43"/>
        <v>42707.502384259256</v>
      </c>
    </row>
    <row r="1379" spans="1:19" x14ac:dyDescent="0.35">
      <c r="A1379">
        <v>1377</v>
      </c>
      <c r="B1379" t="s">
        <v>1378</v>
      </c>
      <c r="C1379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>
        <v>210</v>
      </c>
      <c r="O1379">
        <v>48.70967741935484</v>
      </c>
      <c r="P1379" t="s">
        <v>8325</v>
      </c>
      <c r="Q1379" t="s">
        <v>8326</v>
      </c>
      <c r="R1379" s="12">
        <f t="shared" si="42"/>
        <v>42747.01122685185</v>
      </c>
      <c r="S1379" s="12">
        <f t="shared" si="43"/>
        <v>42768.96597222222</v>
      </c>
    </row>
    <row r="1380" spans="1:19" x14ac:dyDescent="0.35">
      <c r="A1380">
        <v>1378</v>
      </c>
      <c r="B1380" t="s">
        <v>1379</v>
      </c>
      <c r="C1380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>
        <v>2067</v>
      </c>
      <c r="O1380">
        <v>30.578947368421051</v>
      </c>
      <c r="P1380" t="s">
        <v>8325</v>
      </c>
      <c r="Q1380" t="s">
        <v>8326</v>
      </c>
      <c r="R1380" s="12">
        <f t="shared" si="42"/>
        <v>42568.551041666666</v>
      </c>
      <c r="S1380" s="12">
        <f t="shared" si="43"/>
        <v>42583.551041666666</v>
      </c>
    </row>
    <row r="1381" spans="1:19" x14ac:dyDescent="0.35">
      <c r="A1381">
        <v>1379</v>
      </c>
      <c r="B1381" t="s">
        <v>1380</v>
      </c>
      <c r="C138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>
        <v>1160</v>
      </c>
      <c r="O1381">
        <v>73.907284768211923</v>
      </c>
      <c r="P1381" t="s">
        <v>8325</v>
      </c>
      <c r="Q1381" t="s">
        <v>8326</v>
      </c>
      <c r="R1381" s="12">
        <f t="shared" si="42"/>
        <v>42130.283287037033</v>
      </c>
      <c r="S1381" s="12">
        <f t="shared" si="43"/>
        <v>42160.283287037033</v>
      </c>
    </row>
    <row r="1382" spans="1:19" x14ac:dyDescent="0.35">
      <c r="A1382">
        <v>1380</v>
      </c>
      <c r="B1382" t="s">
        <v>1381</v>
      </c>
      <c r="C1382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>
        <v>81</v>
      </c>
      <c r="O1382">
        <v>21.2</v>
      </c>
      <c r="P1382" t="s">
        <v>8325</v>
      </c>
      <c r="Q1382" t="s">
        <v>8326</v>
      </c>
      <c r="R1382" s="12">
        <f t="shared" si="42"/>
        <v>42141.554467592585</v>
      </c>
      <c r="S1382" s="12">
        <f t="shared" si="43"/>
        <v>42163.874999999993</v>
      </c>
    </row>
    <row r="1383" spans="1:19" x14ac:dyDescent="0.35">
      <c r="A1383">
        <v>1381</v>
      </c>
      <c r="B1383" t="s">
        <v>1382</v>
      </c>
      <c r="C138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>
        <v>355</v>
      </c>
      <c r="O1383">
        <v>73.356164383561648</v>
      </c>
      <c r="P1383" t="s">
        <v>8325</v>
      </c>
      <c r="Q1383" t="s">
        <v>8326</v>
      </c>
      <c r="R1383" s="12">
        <f t="shared" si="42"/>
        <v>42703.006076388883</v>
      </c>
      <c r="S1383" s="12">
        <f t="shared" si="43"/>
        <v>42733.006076388883</v>
      </c>
    </row>
    <row r="1384" spans="1:19" x14ac:dyDescent="0.35">
      <c r="A1384">
        <v>1382</v>
      </c>
      <c r="B1384" t="s">
        <v>1383</v>
      </c>
      <c r="C1384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>
        <v>349</v>
      </c>
      <c r="O1384">
        <v>56.412162162162161</v>
      </c>
      <c r="P1384" t="s">
        <v>8325</v>
      </c>
      <c r="Q1384" t="s">
        <v>8326</v>
      </c>
      <c r="R1384" s="12">
        <f t="shared" si="42"/>
        <v>41370.591851851852</v>
      </c>
      <c r="S1384" s="12">
        <f t="shared" si="43"/>
        <v>41400.591851851852</v>
      </c>
    </row>
    <row r="1385" spans="1:19" x14ac:dyDescent="0.35">
      <c r="A1385">
        <v>1383</v>
      </c>
      <c r="B1385" t="s">
        <v>1384</v>
      </c>
      <c r="C1385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>
        <v>2473</v>
      </c>
      <c r="O1385">
        <v>50.247311827956992</v>
      </c>
      <c r="P1385" t="s">
        <v>8325</v>
      </c>
      <c r="Q1385" t="s">
        <v>8326</v>
      </c>
      <c r="R1385" s="12">
        <f t="shared" si="42"/>
        <v>42706.866643518515</v>
      </c>
      <c r="S1385" s="12">
        <f t="shared" si="43"/>
        <v>42726.866643518515</v>
      </c>
    </row>
    <row r="1386" spans="1:19" x14ac:dyDescent="0.35">
      <c r="A1386">
        <v>1384</v>
      </c>
      <c r="B1386" t="s">
        <v>1385</v>
      </c>
      <c r="C1386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>
        <v>843</v>
      </c>
      <c r="O1386">
        <v>68.936507936507937</v>
      </c>
      <c r="P1386" t="s">
        <v>8325</v>
      </c>
      <c r="Q1386" t="s">
        <v>8326</v>
      </c>
      <c r="R1386" s="12">
        <f t="shared" si="42"/>
        <v>42160.526874999996</v>
      </c>
      <c r="S1386" s="12">
        <f t="shared" si="43"/>
        <v>42190.526874999996</v>
      </c>
    </row>
    <row r="1387" spans="1:19" x14ac:dyDescent="0.35">
      <c r="A1387">
        <v>1385</v>
      </c>
      <c r="B1387" t="s">
        <v>1386</v>
      </c>
      <c r="C1387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>
        <v>832.48999999999978</v>
      </c>
      <c r="O1387">
        <v>65.914104477611943</v>
      </c>
      <c r="P1387" t="s">
        <v>8325</v>
      </c>
      <c r="Q1387" t="s">
        <v>8326</v>
      </c>
      <c r="R1387" s="12">
        <f t="shared" si="42"/>
        <v>42433.480567129627</v>
      </c>
      <c r="S1387" s="12">
        <f t="shared" si="43"/>
        <v>42489.299305555549</v>
      </c>
    </row>
    <row r="1388" spans="1:19" x14ac:dyDescent="0.35">
      <c r="A1388">
        <v>1386</v>
      </c>
      <c r="B1388" t="s">
        <v>1387</v>
      </c>
      <c r="C1388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>
        <v>475</v>
      </c>
      <c r="O1388">
        <v>62.5</v>
      </c>
      <c r="P1388" t="s">
        <v>8325</v>
      </c>
      <c r="Q1388" t="s">
        <v>8326</v>
      </c>
      <c r="R1388" s="12">
        <f t="shared" si="42"/>
        <v>42184.438530092586</v>
      </c>
      <c r="S1388" s="12">
        <f t="shared" si="43"/>
        <v>42214.438530092586</v>
      </c>
    </row>
    <row r="1389" spans="1:19" x14ac:dyDescent="0.35">
      <c r="A1389">
        <v>1387</v>
      </c>
      <c r="B1389" t="s">
        <v>1388</v>
      </c>
      <c r="C1389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>
        <v>1465</v>
      </c>
      <c r="O1389">
        <v>70.064102564102569</v>
      </c>
      <c r="P1389" t="s">
        <v>8325</v>
      </c>
      <c r="Q1389" t="s">
        <v>8326</v>
      </c>
      <c r="R1389" s="12">
        <f t="shared" si="42"/>
        <v>42126.712905092594</v>
      </c>
      <c r="S1389" s="12">
        <f t="shared" si="43"/>
        <v>42157.979166666664</v>
      </c>
    </row>
    <row r="1390" spans="1:19" x14ac:dyDescent="0.35">
      <c r="A1390">
        <v>1388</v>
      </c>
      <c r="B1390" t="s">
        <v>1389</v>
      </c>
      <c r="C1390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>
        <v>1740.37</v>
      </c>
      <c r="O1390">
        <v>60.181874999999998</v>
      </c>
      <c r="P1390" t="s">
        <v>8325</v>
      </c>
      <c r="Q1390" t="s">
        <v>8326</v>
      </c>
      <c r="R1390" s="12">
        <f t="shared" si="42"/>
        <v>42634.406446759262</v>
      </c>
      <c r="S1390" s="12">
        <f t="shared" si="43"/>
        <v>42660.468055555553</v>
      </c>
    </row>
    <row r="1391" spans="1:19" x14ac:dyDescent="0.35">
      <c r="A1391">
        <v>1389</v>
      </c>
      <c r="B1391" t="s">
        <v>1390</v>
      </c>
      <c r="C139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>
        <v>227</v>
      </c>
      <c r="O1391">
        <v>21.382352941176471</v>
      </c>
      <c r="P1391" t="s">
        <v>8325</v>
      </c>
      <c r="Q1391" t="s">
        <v>8326</v>
      </c>
      <c r="R1391" s="12">
        <f t="shared" si="42"/>
        <v>42565.272650462961</v>
      </c>
      <c r="S1391" s="12">
        <f t="shared" si="43"/>
        <v>42595.272650462961</v>
      </c>
    </row>
    <row r="1392" spans="1:19" x14ac:dyDescent="0.35">
      <c r="A1392">
        <v>1390</v>
      </c>
      <c r="B1392" t="s">
        <v>1391</v>
      </c>
      <c r="C1392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>
        <v>255</v>
      </c>
      <c r="O1392">
        <v>160.78947368421052</v>
      </c>
      <c r="P1392" t="s">
        <v>8325</v>
      </c>
      <c r="Q1392" t="s">
        <v>8326</v>
      </c>
      <c r="R1392" s="12">
        <f t="shared" si="42"/>
        <v>42087.594976851855</v>
      </c>
      <c r="S1392" s="12">
        <f t="shared" si="43"/>
        <v>42121.508333333331</v>
      </c>
    </row>
    <row r="1393" spans="1:19" x14ac:dyDescent="0.35">
      <c r="A1393">
        <v>1391</v>
      </c>
      <c r="B1393" t="s">
        <v>1392</v>
      </c>
      <c r="C139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>
        <v>51</v>
      </c>
      <c r="O1393">
        <v>42.384615384615387</v>
      </c>
      <c r="P1393" t="s">
        <v>8325</v>
      </c>
      <c r="Q1393" t="s">
        <v>8326</v>
      </c>
      <c r="R1393" s="12">
        <f t="shared" si="42"/>
        <v>42193.442337962959</v>
      </c>
      <c r="S1393" s="12">
        <f t="shared" si="43"/>
        <v>42237.999305555553</v>
      </c>
    </row>
    <row r="1394" spans="1:19" x14ac:dyDescent="0.35">
      <c r="A1394">
        <v>1392</v>
      </c>
      <c r="B1394" t="s">
        <v>1393</v>
      </c>
      <c r="C1394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>
        <v>341</v>
      </c>
      <c r="O1394">
        <v>27.317307692307693</v>
      </c>
      <c r="P1394" t="s">
        <v>8325</v>
      </c>
      <c r="Q1394" t="s">
        <v>8326</v>
      </c>
      <c r="R1394" s="12">
        <f t="shared" si="42"/>
        <v>42400.946597222217</v>
      </c>
      <c r="S1394" s="12">
        <f t="shared" si="43"/>
        <v>42431.946597222217</v>
      </c>
    </row>
    <row r="1395" spans="1:19" x14ac:dyDescent="0.35">
      <c r="A1395">
        <v>1393</v>
      </c>
      <c r="B1395" t="s">
        <v>1394</v>
      </c>
      <c r="C1395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>
        <v>235</v>
      </c>
      <c r="O1395">
        <v>196.82692307692307</v>
      </c>
      <c r="P1395" t="s">
        <v>8325</v>
      </c>
      <c r="Q1395" t="s">
        <v>8326</v>
      </c>
      <c r="R1395" s="12">
        <f t="shared" si="42"/>
        <v>42553.473645833328</v>
      </c>
      <c r="S1395" s="12">
        <f t="shared" si="43"/>
        <v>42583.473645833328</v>
      </c>
    </row>
    <row r="1396" spans="1:19" x14ac:dyDescent="0.35">
      <c r="A1396">
        <v>1394</v>
      </c>
      <c r="B1396" t="s">
        <v>1395</v>
      </c>
      <c r="C1396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>
        <v>166</v>
      </c>
      <c r="O1396">
        <v>53.882352941176471</v>
      </c>
      <c r="P1396" t="s">
        <v>8325</v>
      </c>
      <c r="Q1396" t="s">
        <v>8326</v>
      </c>
      <c r="R1396" s="12">
        <f t="shared" si="42"/>
        <v>42751.936643518515</v>
      </c>
      <c r="S1396" s="12">
        <f t="shared" si="43"/>
        <v>42794.916666666664</v>
      </c>
    </row>
    <row r="1397" spans="1:19" x14ac:dyDescent="0.35">
      <c r="A1397">
        <v>1395</v>
      </c>
      <c r="B1397" t="s">
        <v>1396</v>
      </c>
      <c r="C1397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>
        <v>416</v>
      </c>
      <c r="O1397">
        <v>47.756097560975611</v>
      </c>
      <c r="P1397" t="s">
        <v>8325</v>
      </c>
      <c r="Q1397" t="s">
        <v>8326</v>
      </c>
      <c r="R1397" s="12">
        <f t="shared" si="42"/>
        <v>42719.700011574074</v>
      </c>
      <c r="S1397" s="12">
        <f t="shared" si="43"/>
        <v>42749.700011574074</v>
      </c>
    </row>
    <row r="1398" spans="1:19" x14ac:dyDescent="0.35">
      <c r="A1398">
        <v>1396</v>
      </c>
      <c r="B1398" t="s">
        <v>1397</v>
      </c>
      <c r="C1398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>
        <v>438</v>
      </c>
      <c r="O1398">
        <v>88.191780821917803</v>
      </c>
      <c r="P1398" t="s">
        <v>8325</v>
      </c>
      <c r="Q1398" t="s">
        <v>8326</v>
      </c>
      <c r="R1398" s="12">
        <f t="shared" si="42"/>
        <v>42018.790300925924</v>
      </c>
      <c r="S1398" s="12">
        <f t="shared" si="43"/>
        <v>42048.790300925924</v>
      </c>
    </row>
    <row r="1399" spans="1:19" x14ac:dyDescent="0.35">
      <c r="A1399">
        <v>1397</v>
      </c>
      <c r="B1399" t="s">
        <v>1398</v>
      </c>
      <c r="C1399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>
        <v>1385</v>
      </c>
      <c r="O1399">
        <v>72.056962025316452</v>
      </c>
      <c r="P1399" t="s">
        <v>8325</v>
      </c>
      <c r="Q1399" t="s">
        <v>8326</v>
      </c>
      <c r="R1399" s="12">
        <f t="shared" si="42"/>
        <v>42640.709606481476</v>
      </c>
      <c r="S1399" s="12">
        <f t="shared" si="43"/>
        <v>42670.679861111108</v>
      </c>
    </row>
    <row r="1400" spans="1:19" x14ac:dyDescent="0.35">
      <c r="A1400">
        <v>1398</v>
      </c>
      <c r="B1400" t="s">
        <v>1399</v>
      </c>
      <c r="C1400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>
        <v>426</v>
      </c>
      <c r="O1400">
        <v>74.246153846153845</v>
      </c>
      <c r="P1400" t="s">
        <v>8325</v>
      </c>
      <c r="Q1400" t="s">
        <v>8326</v>
      </c>
      <c r="R1400" s="12">
        <f t="shared" si="42"/>
        <v>42526.665902777771</v>
      </c>
      <c r="S1400" s="12">
        <f t="shared" si="43"/>
        <v>42556.665902777771</v>
      </c>
    </row>
    <row r="1401" spans="1:19" x14ac:dyDescent="0.35">
      <c r="A1401">
        <v>1399</v>
      </c>
      <c r="B1401" t="s">
        <v>1400</v>
      </c>
      <c r="C140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>
        <v>2353</v>
      </c>
      <c r="O1401">
        <v>61.701086956521742</v>
      </c>
      <c r="P1401" t="s">
        <v>8325</v>
      </c>
      <c r="Q1401" t="s">
        <v>8326</v>
      </c>
      <c r="R1401" s="12">
        <f t="shared" si="42"/>
        <v>41888.795983796292</v>
      </c>
      <c r="S1401" s="12">
        <f t="shared" si="43"/>
        <v>41918.795983796292</v>
      </c>
    </row>
    <row r="1402" spans="1:19" x14ac:dyDescent="0.35">
      <c r="A1402">
        <v>1400</v>
      </c>
      <c r="B1402" t="s">
        <v>1401</v>
      </c>
      <c r="C1402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>
        <v>236</v>
      </c>
      <c r="O1402">
        <v>17.235294117647058</v>
      </c>
      <c r="P1402" t="s">
        <v>8325</v>
      </c>
      <c r="Q1402" t="s">
        <v>8326</v>
      </c>
      <c r="R1402" s="12">
        <f t="shared" si="42"/>
        <v>42498.132789351854</v>
      </c>
      <c r="S1402" s="12">
        <f t="shared" si="43"/>
        <v>42533.020833333336</v>
      </c>
    </row>
    <row r="1403" spans="1:19" x14ac:dyDescent="0.35">
      <c r="A1403">
        <v>1401</v>
      </c>
      <c r="B1403" t="s">
        <v>1402</v>
      </c>
      <c r="C140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>
        <v>9913</v>
      </c>
      <c r="O1403">
        <v>51.720833333333331</v>
      </c>
      <c r="P1403" t="s">
        <v>8325</v>
      </c>
      <c r="Q1403" t="s">
        <v>8326</v>
      </c>
      <c r="R1403" s="12">
        <f t="shared" si="42"/>
        <v>41399.787893518514</v>
      </c>
      <c r="S1403" s="12">
        <f t="shared" si="43"/>
        <v>41420.787893518514</v>
      </c>
    </row>
    <row r="1404" spans="1:19" x14ac:dyDescent="0.35">
      <c r="A1404">
        <v>1402</v>
      </c>
      <c r="B1404" t="s">
        <v>1403</v>
      </c>
      <c r="C1404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>
        <v>229</v>
      </c>
      <c r="O1404">
        <v>24.150442477876105</v>
      </c>
      <c r="P1404" t="s">
        <v>8325</v>
      </c>
      <c r="Q1404" t="s">
        <v>8326</v>
      </c>
      <c r="R1404" s="12">
        <f t="shared" si="42"/>
        <v>42064.845034722217</v>
      </c>
      <c r="S1404" s="12">
        <f t="shared" si="43"/>
        <v>42124.803368055553</v>
      </c>
    </row>
    <row r="1405" spans="1:19" x14ac:dyDescent="0.35">
      <c r="A1405">
        <v>1403</v>
      </c>
      <c r="B1405" t="s">
        <v>1404</v>
      </c>
      <c r="C1405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>
        <v>103</v>
      </c>
      <c r="O1405">
        <v>62.166666666666664</v>
      </c>
      <c r="P1405" t="s">
        <v>8325</v>
      </c>
      <c r="Q1405" t="s">
        <v>8326</v>
      </c>
      <c r="R1405" s="12">
        <f t="shared" si="42"/>
        <v>41450.854571759257</v>
      </c>
      <c r="S1405" s="12">
        <f t="shared" si="43"/>
        <v>41480.854571759257</v>
      </c>
    </row>
    <row r="1406" spans="1:19" x14ac:dyDescent="0.35">
      <c r="A1406">
        <v>1404</v>
      </c>
      <c r="B1406" t="s">
        <v>1405</v>
      </c>
      <c r="C1406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>
        <v>-14259</v>
      </c>
      <c r="O1406">
        <v>48.2</v>
      </c>
      <c r="P1406" t="s">
        <v>8322</v>
      </c>
      <c r="Q1406" t="s">
        <v>8341</v>
      </c>
      <c r="R1406" s="12">
        <f t="shared" si="42"/>
        <v>42032.30190972222</v>
      </c>
      <c r="S1406" s="12">
        <f t="shared" si="43"/>
        <v>42057.30190972222</v>
      </c>
    </row>
    <row r="1407" spans="1:19" x14ac:dyDescent="0.35">
      <c r="A1407">
        <v>1405</v>
      </c>
      <c r="B1407" t="s">
        <v>1406</v>
      </c>
      <c r="C1407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>
        <v>-24895</v>
      </c>
      <c r="O1407">
        <v>6.1764705882352944</v>
      </c>
      <c r="P1407" t="s">
        <v>8322</v>
      </c>
      <c r="Q1407" t="s">
        <v>8341</v>
      </c>
      <c r="R1407" s="12">
        <f t="shared" si="42"/>
        <v>41941.472233796296</v>
      </c>
      <c r="S1407" s="12">
        <f t="shared" si="43"/>
        <v>41971.51390046296</v>
      </c>
    </row>
    <row r="1408" spans="1:19" x14ac:dyDescent="0.35">
      <c r="A1408">
        <v>1406</v>
      </c>
      <c r="B1408" t="s">
        <v>1407</v>
      </c>
      <c r="C1408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>
        <v>-11985</v>
      </c>
      <c r="O1408">
        <v>5</v>
      </c>
      <c r="P1408" t="s">
        <v>8322</v>
      </c>
      <c r="Q1408" t="s">
        <v>8341</v>
      </c>
      <c r="R1408" s="12">
        <f t="shared" si="42"/>
        <v>42297.224618055552</v>
      </c>
      <c r="S1408" s="12">
        <f t="shared" si="43"/>
        <v>42350.208333333336</v>
      </c>
    </row>
    <row r="1409" spans="1:19" x14ac:dyDescent="0.35">
      <c r="A1409">
        <v>1407</v>
      </c>
      <c r="B1409" t="s">
        <v>1408</v>
      </c>
      <c r="C1409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>
        <v>-2985</v>
      </c>
      <c r="O1409">
        <v>7.5</v>
      </c>
      <c r="P1409" t="s">
        <v>8322</v>
      </c>
      <c r="Q1409" t="s">
        <v>8341</v>
      </c>
      <c r="R1409" s="12">
        <f t="shared" si="42"/>
        <v>41838.32844907407</v>
      </c>
      <c r="S1409" s="12">
        <f t="shared" si="43"/>
        <v>41863.32844907407</v>
      </c>
    </row>
    <row r="1410" spans="1:19" x14ac:dyDescent="0.35">
      <c r="A1410">
        <v>1408</v>
      </c>
      <c r="B1410" t="s">
        <v>1409</v>
      </c>
      <c r="C1410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>
        <v>-928</v>
      </c>
      <c r="O1410">
        <v>12</v>
      </c>
      <c r="P1410" t="s">
        <v>8322</v>
      </c>
      <c r="Q1410" t="s">
        <v>8341</v>
      </c>
      <c r="R1410" s="12">
        <f t="shared" si="42"/>
        <v>42291.663842592585</v>
      </c>
      <c r="S1410" s="12">
        <f t="shared" si="43"/>
        <v>42321.705509259256</v>
      </c>
    </row>
    <row r="1411" spans="1:19" x14ac:dyDescent="0.35">
      <c r="A1411">
        <v>1409</v>
      </c>
      <c r="B1411" t="s">
        <v>1410</v>
      </c>
      <c r="C141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>
        <v>-4000</v>
      </c>
      <c r="O1411" t="e">
        <v>#DIV/0!</v>
      </c>
      <c r="P1411" t="s">
        <v>8322</v>
      </c>
      <c r="Q1411" t="s">
        <v>8341</v>
      </c>
      <c r="R1411" s="12">
        <f t="shared" ref="R1411:R1474" si="44">(J1411/86400)+25569+(-5/24)</f>
        <v>41944.925173611111</v>
      </c>
      <c r="S1411" s="12">
        <f t="shared" ref="S1411:S1474" si="45">(I1411/86400)+25569+(-5/24)</f>
        <v>42004.966840277775</v>
      </c>
    </row>
    <row r="1412" spans="1:19" x14ac:dyDescent="0.35">
      <c r="A1412">
        <v>1410</v>
      </c>
      <c r="B1412" t="s">
        <v>1411</v>
      </c>
      <c r="C1412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>
        <v>-5999</v>
      </c>
      <c r="O1412">
        <v>1</v>
      </c>
      <c r="P1412" t="s">
        <v>8322</v>
      </c>
      <c r="Q1412" t="s">
        <v>8341</v>
      </c>
      <c r="R1412" s="12">
        <f t="shared" si="44"/>
        <v>42479.110185185178</v>
      </c>
      <c r="S1412" s="12">
        <f t="shared" si="45"/>
        <v>42524.110185185178</v>
      </c>
    </row>
    <row r="1413" spans="1:19" x14ac:dyDescent="0.35">
      <c r="A1413">
        <v>1411</v>
      </c>
      <c r="B1413" t="s">
        <v>1412</v>
      </c>
      <c r="C141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>
        <v>-2993</v>
      </c>
      <c r="O1413">
        <v>2.3333333333333335</v>
      </c>
      <c r="P1413" t="s">
        <v>8322</v>
      </c>
      <c r="Q1413" t="s">
        <v>8341</v>
      </c>
      <c r="R1413" s="12">
        <f t="shared" si="44"/>
        <v>42012.850694444445</v>
      </c>
      <c r="S1413" s="12">
        <f t="shared" si="45"/>
        <v>42040.850694444445</v>
      </c>
    </row>
    <row r="1414" spans="1:19" x14ac:dyDescent="0.35">
      <c r="A1414">
        <v>1412</v>
      </c>
      <c r="B1414" t="s">
        <v>1413</v>
      </c>
      <c r="C1414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>
        <v>-6680</v>
      </c>
      <c r="O1414">
        <v>24.615384615384617</v>
      </c>
      <c r="P1414" t="s">
        <v>8322</v>
      </c>
      <c r="Q1414" t="s">
        <v>8341</v>
      </c>
      <c r="R1414" s="12">
        <f t="shared" si="44"/>
        <v>41946.855312499996</v>
      </c>
      <c r="S1414" s="12">
        <f t="shared" si="45"/>
        <v>41976.855312499996</v>
      </c>
    </row>
    <row r="1415" spans="1:19" x14ac:dyDescent="0.35">
      <c r="A1415">
        <v>1413</v>
      </c>
      <c r="B1415" t="s">
        <v>1414</v>
      </c>
      <c r="C1415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>
        <v>-1900</v>
      </c>
      <c r="O1415">
        <v>100</v>
      </c>
      <c r="P1415" t="s">
        <v>8322</v>
      </c>
      <c r="Q1415" t="s">
        <v>8341</v>
      </c>
      <c r="R1415" s="12">
        <f t="shared" si="44"/>
        <v>42360.228819444441</v>
      </c>
      <c r="S1415" s="12">
        <f t="shared" si="45"/>
        <v>42420.228819444441</v>
      </c>
    </row>
    <row r="1416" spans="1:19" x14ac:dyDescent="0.35">
      <c r="A1416">
        <v>1414</v>
      </c>
      <c r="B1416" t="s">
        <v>1415</v>
      </c>
      <c r="C1416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>
        <v>-499</v>
      </c>
      <c r="O1416">
        <v>1</v>
      </c>
      <c r="P1416" t="s">
        <v>8322</v>
      </c>
      <c r="Q1416" t="s">
        <v>8341</v>
      </c>
      <c r="R1416" s="12">
        <f t="shared" si="44"/>
        <v>42708.044756944444</v>
      </c>
      <c r="S1416" s="12">
        <f t="shared" si="45"/>
        <v>42738.044756944444</v>
      </c>
    </row>
    <row r="1417" spans="1:19" x14ac:dyDescent="0.35">
      <c r="A1417">
        <v>1415</v>
      </c>
      <c r="B1417" t="s">
        <v>1416</v>
      </c>
      <c r="C1417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>
        <v>-3600</v>
      </c>
      <c r="O1417">
        <v>88.888888888888886</v>
      </c>
      <c r="P1417" t="s">
        <v>8322</v>
      </c>
      <c r="Q1417" t="s">
        <v>8341</v>
      </c>
      <c r="R1417" s="12">
        <f t="shared" si="44"/>
        <v>42192.467488425922</v>
      </c>
      <c r="S1417" s="12">
        <f t="shared" si="45"/>
        <v>42232.467488425922</v>
      </c>
    </row>
    <row r="1418" spans="1:19" x14ac:dyDescent="0.35">
      <c r="A1418">
        <v>1416</v>
      </c>
      <c r="B1418" t="s">
        <v>1417</v>
      </c>
      <c r="C1418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>
        <v>-50000</v>
      </c>
      <c r="O1418" t="e">
        <v>#DIV/0!</v>
      </c>
      <c r="P1418" t="s">
        <v>8322</v>
      </c>
      <c r="Q1418" t="s">
        <v>8341</v>
      </c>
      <c r="R1418" s="12">
        <f t="shared" si="44"/>
        <v>42299.717812499999</v>
      </c>
      <c r="S1418" s="12">
        <f t="shared" si="45"/>
        <v>42329.759479166663</v>
      </c>
    </row>
    <row r="1419" spans="1:19" x14ac:dyDescent="0.35">
      <c r="A1419">
        <v>1417</v>
      </c>
      <c r="B1419" t="s">
        <v>1418</v>
      </c>
      <c r="C1419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>
        <v>-4445</v>
      </c>
      <c r="O1419">
        <v>27.5</v>
      </c>
      <c r="P1419" t="s">
        <v>8322</v>
      </c>
      <c r="Q1419" t="s">
        <v>8341</v>
      </c>
      <c r="R1419" s="12">
        <f t="shared" si="44"/>
        <v>42231.941828703704</v>
      </c>
      <c r="S1419" s="12">
        <f t="shared" si="45"/>
        <v>42262.257638888885</v>
      </c>
    </row>
    <row r="1420" spans="1:19" x14ac:dyDescent="0.35">
      <c r="A1420">
        <v>1418</v>
      </c>
      <c r="B1420" t="s">
        <v>1419</v>
      </c>
      <c r="C1420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>
        <v>-2994</v>
      </c>
      <c r="O1420">
        <v>6</v>
      </c>
      <c r="P1420" t="s">
        <v>8322</v>
      </c>
      <c r="Q1420" t="s">
        <v>8341</v>
      </c>
      <c r="R1420" s="12">
        <f t="shared" si="44"/>
        <v>42395.248078703698</v>
      </c>
      <c r="S1420" s="12">
        <f t="shared" si="45"/>
        <v>42425.248078703698</v>
      </c>
    </row>
    <row r="1421" spans="1:19" x14ac:dyDescent="0.35">
      <c r="A1421">
        <v>1419</v>
      </c>
      <c r="B1421" t="s">
        <v>1420</v>
      </c>
      <c r="C142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>
        <v>-5855</v>
      </c>
      <c r="O1421">
        <v>44.5</v>
      </c>
      <c r="P1421" t="s">
        <v>8322</v>
      </c>
      <c r="Q1421" t="s">
        <v>8341</v>
      </c>
      <c r="R1421" s="12">
        <f t="shared" si="44"/>
        <v>42622.24790509259</v>
      </c>
      <c r="S1421" s="12">
        <f t="shared" si="45"/>
        <v>42652.24790509259</v>
      </c>
    </row>
    <row r="1422" spans="1:19" x14ac:dyDescent="0.35">
      <c r="A1422">
        <v>1420</v>
      </c>
      <c r="B1422" t="s">
        <v>1421</v>
      </c>
      <c r="C1422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>
        <v>-107</v>
      </c>
      <c r="O1422">
        <v>1</v>
      </c>
      <c r="P1422" t="s">
        <v>8322</v>
      </c>
      <c r="Q1422" t="s">
        <v>8341</v>
      </c>
      <c r="R1422" s="12">
        <f t="shared" si="44"/>
        <v>42524.459328703706</v>
      </c>
      <c r="S1422" s="12">
        <f t="shared" si="45"/>
        <v>42549.459328703706</v>
      </c>
    </row>
    <row r="1423" spans="1:19" x14ac:dyDescent="0.35">
      <c r="A1423">
        <v>1421</v>
      </c>
      <c r="B1423" t="s">
        <v>1422</v>
      </c>
      <c r="C142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>
        <v>-199800</v>
      </c>
      <c r="O1423">
        <v>100</v>
      </c>
      <c r="P1423" t="s">
        <v>8322</v>
      </c>
      <c r="Q1423" t="s">
        <v>8341</v>
      </c>
      <c r="R1423" s="12">
        <f t="shared" si="44"/>
        <v>42013.707280092589</v>
      </c>
      <c r="S1423" s="12">
        <f t="shared" si="45"/>
        <v>42043.707280092589</v>
      </c>
    </row>
    <row r="1424" spans="1:19" x14ac:dyDescent="0.35">
      <c r="A1424">
        <v>1422</v>
      </c>
      <c r="B1424" t="s">
        <v>1423</v>
      </c>
      <c r="C1424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>
        <v>-24974</v>
      </c>
      <c r="O1424">
        <v>13</v>
      </c>
      <c r="P1424" t="s">
        <v>8322</v>
      </c>
      <c r="Q1424" t="s">
        <v>8341</v>
      </c>
      <c r="R1424" s="12">
        <f t="shared" si="44"/>
        <v>42604.031296296293</v>
      </c>
      <c r="S1424" s="12">
        <f t="shared" si="45"/>
        <v>42634.031296296293</v>
      </c>
    </row>
    <row r="1425" spans="1:19" x14ac:dyDescent="0.35">
      <c r="A1425">
        <v>1423</v>
      </c>
      <c r="B1425" t="s">
        <v>1424</v>
      </c>
      <c r="C1425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>
        <v>-29900</v>
      </c>
      <c r="O1425">
        <v>100</v>
      </c>
      <c r="P1425" t="s">
        <v>8322</v>
      </c>
      <c r="Q1425" t="s">
        <v>8341</v>
      </c>
      <c r="R1425" s="12">
        <f t="shared" si="44"/>
        <v>42340.151979166665</v>
      </c>
      <c r="S1425" s="12">
        <f t="shared" si="45"/>
        <v>42370.151979166665</v>
      </c>
    </row>
    <row r="1426" spans="1:19" x14ac:dyDescent="0.35">
      <c r="A1426">
        <v>1424</v>
      </c>
      <c r="B1426" t="s">
        <v>1425</v>
      </c>
      <c r="C1426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>
        <v>-5973</v>
      </c>
      <c r="O1426">
        <v>109.07142857142857</v>
      </c>
      <c r="P1426" t="s">
        <v>8322</v>
      </c>
      <c r="Q1426" t="s">
        <v>8341</v>
      </c>
      <c r="R1426" s="12">
        <f t="shared" si="44"/>
        <v>42676.509282407402</v>
      </c>
      <c r="S1426" s="12">
        <f t="shared" si="45"/>
        <v>42689.550949074073</v>
      </c>
    </row>
    <row r="1427" spans="1:19" x14ac:dyDescent="0.35">
      <c r="A1427">
        <v>1425</v>
      </c>
      <c r="B1427" t="s">
        <v>1426</v>
      </c>
      <c r="C1427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>
        <v>-13000</v>
      </c>
      <c r="O1427" t="e">
        <v>#DIV/0!</v>
      </c>
      <c r="P1427" t="s">
        <v>8322</v>
      </c>
      <c r="Q1427" t="s">
        <v>8341</v>
      </c>
      <c r="R1427" s="12">
        <f t="shared" si="44"/>
        <v>42092.923136574071</v>
      </c>
      <c r="S1427" s="12">
        <f t="shared" si="45"/>
        <v>42122.923136574071</v>
      </c>
    </row>
    <row r="1428" spans="1:19" x14ac:dyDescent="0.35">
      <c r="A1428">
        <v>1426</v>
      </c>
      <c r="B1428" t="s">
        <v>1427</v>
      </c>
      <c r="C1428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>
        <v>-1000</v>
      </c>
      <c r="O1428" t="e">
        <v>#DIV/0!</v>
      </c>
      <c r="P1428" t="s">
        <v>8322</v>
      </c>
      <c r="Q1428" t="s">
        <v>8341</v>
      </c>
      <c r="R1428" s="12">
        <f t="shared" si="44"/>
        <v>42180.181944444441</v>
      </c>
      <c r="S1428" s="12">
        <f t="shared" si="45"/>
        <v>42240.181944444441</v>
      </c>
    </row>
    <row r="1429" spans="1:19" x14ac:dyDescent="0.35">
      <c r="A1429">
        <v>1427</v>
      </c>
      <c r="B1429" t="s">
        <v>1428</v>
      </c>
      <c r="C1429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>
        <v>-4581</v>
      </c>
      <c r="O1429">
        <v>104.75</v>
      </c>
      <c r="P1429" t="s">
        <v>8322</v>
      </c>
      <c r="Q1429" t="s">
        <v>8341</v>
      </c>
      <c r="R1429" s="12">
        <f t="shared" si="44"/>
        <v>42601.643344907403</v>
      </c>
      <c r="S1429" s="12">
        <f t="shared" si="45"/>
        <v>42631.643344907403</v>
      </c>
    </row>
    <row r="1430" spans="1:19" x14ac:dyDescent="0.35">
      <c r="A1430">
        <v>1428</v>
      </c>
      <c r="B1430" t="s">
        <v>1429</v>
      </c>
      <c r="C1430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>
        <v>-955</v>
      </c>
      <c r="O1430">
        <v>15</v>
      </c>
      <c r="P1430" t="s">
        <v>8322</v>
      </c>
      <c r="Q1430" t="s">
        <v>8341</v>
      </c>
      <c r="R1430" s="12">
        <f t="shared" si="44"/>
        <v>42432.171493055554</v>
      </c>
      <c r="S1430" s="12">
        <f t="shared" si="45"/>
        <v>42462.129826388882</v>
      </c>
    </row>
    <row r="1431" spans="1:19" x14ac:dyDescent="0.35">
      <c r="A1431">
        <v>1429</v>
      </c>
      <c r="B1431" t="s">
        <v>1430</v>
      </c>
      <c r="C143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>
        <v>-10000</v>
      </c>
      <c r="O1431" t="e">
        <v>#DIV/0!</v>
      </c>
      <c r="P1431" t="s">
        <v>8322</v>
      </c>
      <c r="Q1431" t="s">
        <v>8341</v>
      </c>
      <c r="R1431" s="12">
        <f t="shared" si="44"/>
        <v>42073.852337962962</v>
      </c>
      <c r="S1431" s="12">
        <f t="shared" si="45"/>
        <v>42103.852337962962</v>
      </c>
    </row>
    <row r="1432" spans="1:19" x14ac:dyDescent="0.35">
      <c r="A1432">
        <v>1430</v>
      </c>
      <c r="B1432" t="s">
        <v>1431</v>
      </c>
      <c r="C1432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>
        <v>-4597</v>
      </c>
      <c r="O1432">
        <v>80.599999999999994</v>
      </c>
      <c r="P1432" t="s">
        <v>8322</v>
      </c>
      <c r="Q1432" t="s">
        <v>8341</v>
      </c>
      <c r="R1432" s="12">
        <f t="shared" si="44"/>
        <v>41961.605185185188</v>
      </c>
      <c r="S1432" s="12">
        <f t="shared" si="45"/>
        <v>41992.605185185188</v>
      </c>
    </row>
    <row r="1433" spans="1:19" x14ac:dyDescent="0.35">
      <c r="A1433">
        <v>1431</v>
      </c>
      <c r="B1433" t="s">
        <v>1432</v>
      </c>
      <c r="C143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>
        <v>-11569</v>
      </c>
      <c r="O1433">
        <v>115.55319148936171</v>
      </c>
      <c r="P1433" t="s">
        <v>8322</v>
      </c>
      <c r="Q1433" t="s">
        <v>8341</v>
      </c>
      <c r="R1433" s="12">
        <f t="shared" si="44"/>
        <v>42304.002499999995</v>
      </c>
      <c r="S1433" s="12">
        <f t="shared" si="45"/>
        <v>42334.044166666667</v>
      </c>
    </row>
    <row r="1434" spans="1:19" x14ac:dyDescent="0.35">
      <c r="A1434">
        <v>1432</v>
      </c>
      <c r="B1434" t="s">
        <v>1433</v>
      </c>
      <c r="C1434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>
        <v>-40000</v>
      </c>
      <c r="O1434" t="e">
        <v>#DIV/0!</v>
      </c>
      <c r="P1434" t="s">
        <v>8322</v>
      </c>
      <c r="Q1434" t="s">
        <v>8341</v>
      </c>
      <c r="R1434" s="12">
        <f t="shared" si="44"/>
        <v>42175.572083333333</v>
      </c>
      <c r="S1434" s="12">
        <f t="shared" si="45"/>
        <v>42205.572083333333</v>
      </c>
    </row>
    <row r="1435" spans="1:19" x14ac:dyDescent="0.35">
      <c r="A1435">
        <v>1433</v>
      </c>
      <c r="B1435" t="s">
        <v>1434</v>
      </c>
      <c r="C1435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>
        <v>-11195</v>
      </c>
      <c r="O1435">
        <v>80.5</v>
      </c>
      <c r="P1435" t="s">
        <v>8322</v>
      </c>
      <c r="Q1435" t="s">
        <v>8341</v>
      </c>
      <c r="R1435" s="12">
        <f t="shared" si="44"/>
        <v>42673.417534722219</v>
      </c>
      <c r="S1435" s="12">
        <f t="shared" si="45"/>
        <v>42714.249999999993</v>
      </c>
    </row>
    <row r="1436" spans="1:19" x14ac:dyDescent="0.35">
      <c r="A1436">
        <v>1434</v>
      </c>
      <c r="B1436" t="s">
        <v>1435</v>
      </c>
      <c r="C1436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>
        <v>-73810</v>
      </c>
      <c r="O1436">
        <v>744.5454545454545</v>
      </c>
      <c r="P1436" t="s">
        <v>8322</v>
      </c>
      <c r="Q1436" t="s">
        <v>8341</v>
      </c>
      <c r="R1436" s="12">
        <f t="shared" si="44"/>
        <v>42142.558773148143</v>
      </c>
      <c r="S1436" s="12">
        <f t="shared" si="45"/>
        <v>42163.416666666664</v>
      </c>
    </row>
    <row r="1437" spans="1:19" x14ac:dyDescent="0.35">
      <c r="A1437">
        <v>1435</v>
      </c>
      <c r="B1437" t="s">
        <v>1436</v>
      </c>
      <c r="C1437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>
        <v>-14985</v>
      </c>
      <c r="O1437">
        <v>7.5</v>
      </c>
      <c r="P1437" t="s">
        <v>8322</v>
      </c>
      <c r="Q1437" t="s">
        <v>8341</v>
      </c>
      <c r="R1437" s="12">
        <f t="shared" si="44"/>
        <v>42258.57199074074</v>
      </c>
      <c r="S1437" s="12">
        <f t="shared" si="45"/>
        <v>42288.57199074074</v>
      </c>
    </row>
    <row r="1438" spans="1:19" x14ac:dyDescent="0.35">
      <c r="A1438">
        <v>1436</v>
      </c>
      <c r="B1438" t="s">
        <v>1437</v>
      </c>
      <c r="C1438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>
        <v>-9923</v>
      </c>
      <c r="O1438">
        <v>38.5</v>
      </c>
      <c r="P1438" t="s">
        <v>8322</v>
      </c>
      <c r="Q1438" t="s">
        <v>8341</v>
      </c>
      <c r="R1438" s="12">
        <f t="shared" si="44"/>
        <v>42391.141863425924</v>
      </c>
      <c r="S1438" s="12">
        <f t="shared" si="45"/>
        <v>42421.141863425924</v>
      </c>
    </row>
    <row r="1439" spans="1:19" x14ac:dyDescent="0.35">
      <c r="A1439">
        <v>1437</v>
      </c>
      <c r="B1439" t="s">
        <v>1438</v>
      </c>
      <c r="C1439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>
        <v>-2193</v>
      </c>
      <c r="O1439">
        <v>36.68181818181818</v>
      </c>
      <c r="P1439" t="s">
        <v>8322</v>
      </c>
      <c r="Q1439" t="s">
        <v>8341</v>
      </c>
      <c r="R1439" s="12">
        <f t="shared" si="44"/>
        <v>41796.32336805555</v>
      </c>
      <c r="S1439" s="12">
        <f t="shared" si="45"/>
        <v>41832.999305555553</v>
      </c>
    </row>
    <row r="1440" spans="1:19" x14ac:dyDescent="0.35">
      <c r="A1440">
        <v>1438</v>
      </c>
      <c r="B1440" t="s">
        <v>1439</v>
      </c>
      <c r="C1440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>
        <v>-19400</v>
      </c>
      <c r="O1440">
        <v>75</v>
      </c>
      <c r="P1440" t="s">
        <v>8322</v>
      </c>
      <c r="Q1440" t="s">
        <v>8341</v>
      </c>
      <c r="R1440" s="12">
        <f t="shared" si="44"/>
        <v>42457.663182870368</v>
      </c>
      <c r="S1440" s="12">
        <f t="shared" si="45"/>
        <v>42487.371527777774</v>
      </c>
    </row>
    <row r="1441" spans="1:19" x14ac:dyDescent="0.35">
      <c r="A1441">
        <v>1439</v>
      </c>
      <c r="B1441" t="s">
        <v>1440</v>
      </c>
      <c r="C144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>
        <v>-2545</v>
      </c>
      <c r="O1441">
        <v>30</v>
      </c>
      <c r="P1441" t="s">
        <v>8322</v>
      </c>
      <c r="Q1441" t="s">
        <v>8341</v>
      </c>
      <c r="R1441" s="12">
        <f t="shared" si="44"/>
        <v>42040.621539351851</v>
      </c>
      <c r="S1441" s="12">
        <f t="shared" si="45"/>
        <v>42070.621539351851</v>
      </c>
    </row>
    <row r="1442" spans="1:19" x14ac:dyDescent="0.35">
      <c r="A1442">
        <v>1440</v>
      </c>
      <c r="B1442" t="s">
        <v>1441</v>
      </c>
      <c r="C1442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>
        <v>-12999</v>
      </c>
      <c r="O1442">
        <v>1</v>
      </c>
      <c r="P1442" t="s">
        <v>8322</v>
      </c>
      <c r="Q1442" t="s">
        <v>8341</v>
      </c>
      <c r="R1442" s="12">
        <f t="shared" si="44"/>
        <v>42486.540081018517</v>
      </c>
      <c r="S1442" s="12">
        <f t="shared" si="45"/>
        <v>42516.540081018517</v>
      </c>
    </row>
    <row r="1443" spans="1:19" x14ac:dyDescent="0.35">
      <c r="A1443">
        <v>1441</v>
      </c>
      <c r="B1443" t="s">
        <v>1442</v>
      </c>
      <c r="C144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>
        <v>-177980</v>
      </c>
      <c r="O1443">
        <v>673.33333333333337</v>
      </c>
      <c r="P1443" t="s">
        <v>8322</v>
      </c>
      <c r="Q1443" t="s">
        <v>8341</v>
      </c>
      <c r="R1443" s="12">
        <f t="shared" si="44"/>
        <v>42198.557511574072</v>
      </c>
      <c r="S1443" s="12">
        <f t="shared" si="45"/>
        <v>42258.557511574072</v>
      </c>
    </row>
    <row r="1444" spans="1:19" x14ac:dyDescent="0.35">
      <c r="A1444">
        <v>1442</v>
      </c>
      <c r="B1444" t="s">
        <v>1443</v>
      </c>
      <c r="C1444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>
        <v>-1500</v>
      </c>
      <c r="O1444" t="e">
        <v>#DIV/0!</v>
      </c>
      <c r="P1444" t="s">
        <v>8322</v>
      </c>
      <c r="Q1444" t="s">
        <v>8341</v>
      </c>
      <c r="R1444" s="12">
        <f t="shared" si="44"/>
        <v>42485.437013888884</v>
      </c>
      <c r="S1444" s="12">
        <f t="shared" si="45"/>
        <v>42515.437013888884</v>
      </c>
    </row>
    <row r="1445" spans="1:19" x14ac:dyDescent="0.35">
      <c r="A1445">
        <v>1443</v>
      </c>
      <c r="B1445" t="s">
        <v>1444</v>
      </c>
      <c r="C1445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>
        <v>-13000</v>
      </c>
      <c r="O1445" t="e">
        <v>#DIV/0!</v>
      </c>
      <c r="P1445" t="s">
        <v>8322</v>
      </c>
      <c r="Q1445" t="s">
        <v>8341</v>
      </c>
      <c r="R1445" s="12">
        <f t="shared" si="44"/>
        <v>42707.71769675926</v>
      </c>
      <c r="S1445" s="12">
        <f t="shared" si="45"/>
        <v>42737.71769675926</v>
      </c>
    </row>
    <row r="1446" spans="1:19" x14ac:dyDescent="0.35">
      <c r="A1446">
        <v>1444</v>
      </c>
      <c r="B1446" t="s">
        <v>1445</v>
      </c>
      <c r="C1446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>
        <v>-4950</v>
      </c>
      <c r="O1446" t="e">
        <v>#DIV/0!</v>
      </c>
      <c r="P1446" t="s">
        <v>8322</v>
      </c>
      <c r="Q1446" t="s">
        <v>8341</v>
      </c>
      <c r="R1446" s="12">
        <f t="shared" si="44"/>
        <v>42199.665069444447</v>
      </c>
      <c r="S1446" s="12">
        <f t="shared" si="45"/>
        <v>42259.665069444447</v>
      </c>
    </row>
    <row r="1447" spans="1:19" x14ac:dyDescent="0.35">
      <c r="A1447">
        <v>1445</v>
      </c>
      <c r="B1447" t="s">
        <v>1446</v>
      </c>
      <c r="C1447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>
        <v>-130000</v>
      </c>
      <c r="O1447" t="e">
        <v>#DIV/0!</v>
      </c>
      <c r="P1447" t="s">
        <v>8322</v>
      </c>
      <c r="Q1447" t="s">
        <v>8341</v>
      </c>
      <c r="R1447" s="12">
        <f t="shared" si="44"/>
        <v>42139.333969907406</v>
      </c>
      <c r="S1447" s="12">
        <f t="shared" si="45"/>
        <v>42169.333969907406</v>
      </c>
    </row>
    <row r="1448" spans="1:19" x14ac:dyDescent="0.35">
      <c r="A1448">
        <v>1446</v>
      </c>
      <c r="B1448" t="s">
        <v>1447</v>
      </c>
      <c r="C1448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>
        <v>-900</v>
      </c>
      <c r="O1448" t="e">
        <v>#DIV/0!</v>
      </c>
      <c r="P1448" t="s">
        <v>8322</v>
      </c>
      <c r="Q1448" t="s">
        <v>8341</v>
      </c>
      <c r="R1448" s="12">
        <f t="shared" si="44"/>
        <v>42461.239328703705</v>
      </c>
      <c r="S1448" s="12">
        <f t="shared" si="45"/>
        <v>42481.239328703705</v>
      </c>
    </row>
    <row r="1449" spans="1:19" x14ac:dyDescent="0.35">
      <c r="A1449">
        <v>1447</v>
      </c>
      <c r="B1449" t="s">
        <v>1448</v>
      </c>
      <c r="C1449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>
        <v>-499925</v>
      </c>
      <c r="O1449">
        <v>25</v>
      </c>
      <c r="P1449" t="s">
        <v>8322</v>
      </c>
      <c r="Q1449" t="s">
        <v>8341</v>
      </c>
      <c r="R1449" s="12">
        <f t="shared" si="44"/>
        <v>42529.52238425926</v>
      </c>
      <c r="S1449" s="12">
        <f t="shared" si="45"/>
        <v>42559.52238425926</v>
      </c>
    </row>
    <row r="1450" spans="1:19" x14ac:dyDescent="0.35">
      <c r="A1450">
        <v>1448</v>
      </c>
      <c r="B1450" t="s">
        <v>1449</v>
      </c>
      <c r="C1450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>
        <v>-200000</v>
      </c>
      <c r="O1450" t="e">
        <v>#DIV/0!</v>
      </c>
      <c r="P1450" t="s">
        <v>8322</v>
      </c>
      <c r="Q1450" t="s">
        <v>8341</v>
      </c>
      <c r="R1450" s="12">
        <f t="shared" si="44"/>
        <v>42115.728217592587</v>
      </c>
      <c r="S1450" s="12">
        <f t="shared" si="45"/>
        <v>42146.017361111109</v>
      </c>
    </row>
    <row r="1451" spans="1:19" x14ac:dyDescent="0.35">
      <c r="A1451">
        <v>1449</v>
      </c>
      <c r="B1451" t="s">
        <v>1450</v>
      </c>
      <c r="C145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>
        <v>-8888</v>
      </c>
      <c r="O1451" t="e">
        <v>#DIV/0!</v>
      </c>
      <c r="P1451" t="s">
        <v>8322</v>
      </c>
      <c r="Q1451" t="s">
        <v>8341</v>
      </c>
      <c r="R1451" s="12">
        <f t="shared" si="44"/>
        <v>42086.603067129625</v>
      </c>
      <c r="S1451" s="12">
        <f t="shared" si="45"/>
        <v>42134.603067129625</v>
      </c>
    </row>
    <row r="1452" spans="1:19" x14ac:dyDescent="0.35">
      <c r="A1452">
        <v>1450</v>
      </c>
      <c r="B1452" t="s">
        <v>1451</v>
      </c>
      <c r="C1452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>
        <v>-99999</v>
      </c>
      <c r="O1452">
        <v>1</v>
      </c>
      <c r="P1452" t="s">
        <v>8322</v>
      </c>
      <c r="Q1452" t="s">
        <v>8341</v>
      </c>
      <c r="R1452" s="12">
        <f t="shared" si="44"/>
        <v>42389.962928240733</v>
      </c>
      <c r="S1452" s="12">
        <f t="shared" si="45"/>
        <v>42419.962928240733</v>
      </c>
    </row>
    <row r="1453" spans="1:19" x14ac:dyDescent="0.35">
      <c r="A1453">
        <v>1451</v>
      </c>
      <c r="B1453" t="s">
        <v>1452</v>
      </c>
      <c r="C145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>
        <v>-18948</v>
      </c>
      <c r="O1453">
        <v>1</v>
      </c>
      <c r="P1453" t="s">
        <v>8322</v>
      </c>
      <c r="Q1453" t="s">
        <v>8341</v>
      </c>
      <c r="R1453" s="12">
        <f t="shared" si="44"/>
        <v>41931.75068287037</v>
      </c>
      <c r="S1453" s="12">
        <f t="shared" si="45"/>
        <v>41961.792349537034</v>
      </c>
    </row>
    <row r="1454" spans="1:19" x14ac:dyDescent="0.35">
      <c r="A1454">
        <v>1452</v>
      </c>
      <c r="B1454" t="s">
        <v>1453</v>
      </c>
      <c r="C1454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>
        <v>-14000</v>
      </c>
      <c r="O1454" t="e">
        <v>#DIV/0!</v>
      </c>
      <c r="P1454" t="s">
        <v>8322</v>
      </c>
      <c r="Q1454" t="s">
        <v>8341</v>
      </c>
      <c r="R1454" s="12">
        <f t="shared" si="44"/>
        <v>41818.494942129626</v>
      </c>
      <c r="S1454" s="12">
        <f t="shared" si="45"/>
        <v>41848.494942129626</v>
      </c>
    </row>
    <row r="1455" spans="1:19" x14ac:dyDescent="0.35">
      <c r="A1455">
        <v>1453</v>
      </c>
      <c r="B1455" t="s">
        <v>1454</v>
      </c>
      <c r="C1455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>
        <v>-25000</v>
      </c>
      <c r="O1455" t="e">
        <v>#DIV/0!</v>
      </c>
      <c r="P1455" t="s">
        <v>8322</v>
      </c>
      <c r="Q1455" t="s">
        <v>8341</v>
      </c>
      <c r="R1455" s="12">
        <f t="shared" si="44"/>
        <v>42795.487812499996</v>
      </c>
      <c r="S1455" s="12">
        <f t="shared" si="45"/>
        <v>42840.446145833332</v>
      </c>
    </row>
    <row r="1456" spans="1:19" x14ac:dyDescent="0.35">
      <c r="A1456">
        <v>1454</v>
      </c>
      <c r="B1456" t="s">
        <v>1455</v>
      </c>
      <c r="C1456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>
        <v>-1735</v>
      </c>
      <c r="O1456">
        <v>15</v>
      </c>
      <c r="P1456" t="s">
        <v>8322</v>
      </c>
      <c r="Q1456" t="s">
        <v>8341</v>
      </c>
      <c r="R1456" s="12">
        <f t="shared" si="44"/>
        <v>42463.658333333333</v>
      </c>
      <c r="S1456" s="12">
        <f t="shared" si="45"/>
        <v>42484.707638888889</v>
      </c>
    </row>
    <row r="1457" spans="1:19" x14ac:dyDescent="0.35">
      <c r="A1457">
        <v>1455</v>
      </c>
      <c r="B1457" t="s">
        <v>1456</v>
      </c>
      <c r="C1457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>
        <v>-13425</v>
      </c>
      <c r="O1457">
        <v>225</v>
      </c>
      <c r="P1457" t="s">
        <v>8322</v>
      </c>
      <c r="Q1457" t="s">
        <v>8341</v>
      </c>
      <c r="R1457" s="12">
        <f t="shared" si="44"/>
        <v>41832.46435185185</v>
      </c>
      <c r="S1457" s="12">
        <f t="shared" si="45"/>
        <v>41887.360416666663</v>
      </c>
    </row>
    <row r="1458" spans="1:19" x14ac:dyDescent="0.35">
      <c r="A1458">
        <v>1456</v>
      </c>
      <c r="B1458" t="s">
        <v>1457</v>
      </c>
      <c r="C1458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>
        <v>-4855</v>
      </c>
      <c r="O1458">
        <v>48.333333333333336</v>
      </c>
      <c r="P1458" t="s">
        <v>8322</v>
      </c>
      <c r="Q1458" t="s">
        <v>8341</v>
      </c>
      <c r="R1458" s="12">
        <f t="shared" si="44"/>
        <v>42708.460243055553</v>
      </c>
      <c r="S1458" s="12">
        <f t="shared" si="45"/>
        <v>42738.460243055553</v>
      </c>
    </row>
    <row r="1459" spans="1:19" x14ac:dyDescent="0.35">
      <c r="A1459">
        <v>1457</v>
      </c>
      <c r="B1459" t="s">
        <v>1458</v>
      </c>
      <c r="C1459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>
        <v>-6000</v>
      </c>
      <c r="O1459" t="e">
        <v>#DIV/0!</v>
      </c>
      <c r="P1459" t="s">
        <v>8322</v>
      </c>
      <c r="Q1459" t="s">
        <v>8341</v>
      </c>
      <c r="R1459" s="12">
        <f t="shared" si="44"/>
        <v>42289.688009259255</v>
      </c>
      <c r="S1459" s="12">
        <f t="shared" si="45"/>
        <v>42319.729675925926</v>
      </c>
    </row>
    <row r="1460" spans="1:19" x14ac:dyDescent="0.35">
      <c r="A1460">
        <v>1458</v>
      </c>
      <c r="B1460" t="s">
        <v>1459</v>
      </c>
      <c r="C1460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>
        <v>-5000</v>
      </c>
      <c r="O1460" t="e">
        <v>#DIV/0!</v>
      </c>
      <c r="P1460" t="s">
        <v>8322</v>
      </c>
      <c r="Q1460" t="s">
        <v>8341</v>
      </c>
      <c r="R1460" s="12">
        <f t="shared" si="44"/>
        <v>41831.49722222222</v>
      </c>
      <c r="S1460" s="12">
        <f t="shared" si="45"/>
        <v>41861.958333333328</v>
      </c>
    </row>
    <row r="1461" spans="1:19" x14ac:dyDescent="0.35">
      <c r="A1461">
        <v>1459</v>
      </c>
      <c r="B1461" t="s">
        <v>1460</v>
      </c>
      <c r="C146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>
        <v>-37000</v>
      </c>
      <c r="O1461" t="e">
        <v>#DIV/0!</v>
      </c>
      <c r="P1461" t="s">
        <v>8322</v>
      </c>
      <c r="Q1461" t="s">
        <v>8341</v>
      </c>
      <c r="R1461" s="12">
        <f t="shared" si="44"/>
        <v>42311.996481481481</v>
      </c>
      <c r="S1461" s="12">
        <f t="shared" si="45"/>
        <v>42340.517361111109</v>
      </c>
    </row>
    <row r="1462" spans="1:19" x14ac:dyDescent="0.35">
      <c r="A1462">
        <v>1460</v>
      </c>
      <c r="B1462" t="s">
        <v>1461</v>
      </c>
      <c r="C1462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>
        <v>-25000000</v>
      </c>
      <c r="O1462" t="e">
        <v>#DIV/0!</v>
      </c>
      <c r="P1462" t="s">
        <v>8322</v>
      </c>
      <c r="Q1462" t="s">
        <v>8341</v>
      </c>
      <c r="R1462" s="12">
        <f t="shared" si="44"/>
        <v>41915.688634259255</v>
      </c>
      <c r="S1462" s="12">
        <f t="shared" si="45"/>
        <v>41973.781249999993</v>
      </c>
    </row>
    <row r="1463" spans="1:19" x14ac:dyDescent="0.35">
      <c r="A1463">
        <v>1461</v>
      </c>
      <c r="B1463" t="s">
        <v>1462</v>
      </c>
      <c r="C146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>
        <v>186.69000000000051</v>
      </c>
      <c r="O1463">
        <v>44.66673529411765</v>
      </c>
      <c r="P1463" t="s">
        <v>8322</v>
      </c>
      <c r="Q1463" t="s">
        <v>8342</v>
      </c>
      <c r="R1463" s="12">
        <f t="shared" si="44"/>
        <v>41899.436967592592</v>
      </c>
      <c r="S1463" s="12">
        <f t="shared" si="45"/>
        <v>41932.791666666664</v>
      </c>
    </row>
    <row r="1464" spans="1:19" x14ac:dyDescent="0.35">
      <c r="A1464">
        <v>1462</v>
      </c>
      <c r="B1464" t="s">
        <v>1463</v>
      </c>
      <c r="C1464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>
        <v>340.69999999999982</v>
      </c>
      <c r="O1464">
        <v>28.937999999999999</v>
      </c>
      <c r="P1464" t="s">
        <v>8322</v>
      </c>
      <c r="Q1464" t="s">
        <v>8342</v>
      </c>
      <c r="R1464" s="12">
        <f t="shared" si="44"/>
        <v>41344.454525462963</v>
      </c>
      <c r="S1464" s="12">
        <f t="shared" si="45"/>
        <v>41374.454525462963</v>
      </c>
    </row>
    <row r="1465" spans="1:19" x14ac:dyDescent="0.35">
      <c r="A1465">
        <v>1463</v>
      </c>
      <c r="B1465" t="s">
        <v>1464</v>
      </c>
      <c r="C1465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>
        <v>286</v>
      </c>
      <c r="O1465">
        <v>35.44</v>
      </c>
      <c r="P1465" t="s">
        <v>8322</v>
      </c>
      <c r="Q1465" t="s">
        <v>8342</v>
      </c>
      <c r="R1465" s="12">
        <f t="shared" si="44"/>
        <v>41326.702986111108</v>
      </c>
      <c r="S1465" s="12">
        <f t="shared" si="45"/>
        <v>41371.661319444444</v>
      </c>
    </row>
    <row r="1466" spans="1:19" x14ac:dyDescent="0.35">
      <c r="A1466">
        <v>1464</v>
      </c>
      <c r="B1466" t="s">
        <v>1465</v>
      </c>
      <c r="C1466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>
        <v>3160</v>
      </c>
      <c r="O1466">
        <v>34.871794871794869</v>
      </c>
      <c r="P1466" t="s">
        <v>8322</v>
      </c>
      <c r="Q1466" t="s">
        <v>8342</v>
      </c>
      <c r="R1466" s="12">
        <f t="shared" si="44"/>
        <v>41291.453217592592</v>
      </c>
      <c r="S1466" s="12">
        <f t="shared" si="45"/>
        <v>41321.453217592592</v>
      </c>
    </row>
    <row r="1467" spans="1:19" x14ac:dyDescent="0.35">
      <c r="A1467">
        <v>1465</v>
      </c>
      <c r="B1467" t="s">
        <v>1466</v>
      </c>
      <c r="C1467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>
        <v>106924.35</v>
      </c>
      <c r="O1467">
        <v>52.622732513451197</v>
      </c>
      <c r="P1467" t="s">
        <v>8322</v>
      </c>
      <c r="Q1467" t="s">
        <v>8342</v>
      </c>
      <c r="R1467" s="12">
        <f t="shared" si="44"/>
        <v>40959.526064814811</v>
      </c>
      <c r="S1467" s="12">
        <f t="shared" si="45"/>
        <v>40989.916666666664</v>
      </c>
    </row>
    <row r="1468" spans="1:19" x14ac:dyDescent="0.35">
      <c r="A1468">
        <v>1466</v>
      </c>
      <c r="B1468" t="s">
        <v>1467</v>
      </c>
      <c r="C1468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>
        <v>1260.369999999999</v>
      </c>
      <c r="O1468">
        <v>69.598266129032254</v>
      </c>
      <c r="P1468" t="s">
        <v>8322</v>
      </c>
      <c r="Q1468" t="s">
        <v>8342</v>
      </c>
      <c r="R1468" s="12">
        <f t="shared" si="44"/>
        <v>42339.963726851849</v>
      </c>
      <c r="S1468" s="12">
        <f t="shared" si="45"/>
        <v>42380.999999999993</v>
      </c>
    </row>
    <row r="1469" spans="1:19" x14ac:dyDescent="0.35">
      <c r="A1469">
        <v>1467</v>
      </c>
      <c r="B1469" t="s">
        <v>1468</v>
      </c>
      <c r="C1469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>
        <v>6032</v>
      </c>
      <c r="O1469">
        <v>76.72</v>
      </c>
      <c r="P1469" t="s">
        <v>8322</v>
      </c>
      <c r="Q1469" t="s">
        <v>8342</v>
      </c>
      <c r="R1469" s="12">
        <f t="shared" si="44"/>
        <v>40933.593576388885</v>
      </c>
      <c r="S1469" s="12">
        <f t="shared" si="45"/>
        <v>40993.55190972222</v>
      </c>
    </row>
    <row r="1470" spans="1:19" x14ac:dyDescent="0.35">
      <c r="A1470">
        <v>1468</v>
      </c>
      <c r="B1470" t="s">
        <v>1469</v>
      </c>
      <c r="C1470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>
        <v>225</v>
      </c>
      <c r="O1470">
        <v>33.191126279863482</v>
      </c>
      <c r="P1470" t="s">
        <v>8322</v>
      </c>
      <c r="Q1470" t="s">
        <v>8342</v>
      </c>
      <c r="R1470" s="12">
        <f t="shared" si="44"/>
        <v>40645.806122685179</v>
      </c>
      <c r="S1470" s="12">
        <f t="shared" si="45"/>
        <v>40705.806122685179</v>
      </c>
    </row>
    <row r="1471" spans="1:19" x14ac:dyDescent="0.35">
      <c r="A1471">
        <v>1469</v>
      </c>
      <c r="B1471" t="s">
        <v>1470</v>
      </c>
      <c r="C147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>
        <v>3728</v>
      </c>
      <c r="O1471">
        <v>149.46417445482865</v>
      </c>
      <c r="P1471" t="s">
        <v>8322</v>
      </c>
      <c r="Q1471" t="s">
        <v>8342</v>
      </c>
      <c r="R1471" s="12">
        <f t="shared" si="44"/>
        <v>41290.390150462961</v>
      </c>
      <c r="S1471" s="12">
        <f t="shared" si="45"/>
        <v>41320.390150462961</v>
      </c>
    </row>
    <row r="1472" spans="1:19" x14ac:dyDescent="0.35">
      <c r="A1472">
        <v>1470</v>
      </c>
      <c r="B1472" t="s">
        <v>1471</v>
      </c>
      <c r="C1472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>
        <v>377</v>
      </c>
      <c r="O1472">
        <v>23.172839506172838</v>
      </c>
      <c r="P1472" t="s">
        <v>8322</v>
      </c>
      <c r="Q1472" t="s">
        <v>8342</v>
      </c>
      <c r="R1472" s="12">
        <f t="shared" si="44"/>
        <v>41250.618784722217</v>
      </c>
      <c r="S1472" s="12">
        <f t="shared" si="45"/>
        <v>41271.618784722217</v>
      </c>
    </row>
    <row r="1473" spans="1:19" x14ac:dyDescent="0.35">
      <c r="A1473">
        <v>1471</v>
      </c>
      <c r="B1473" t="s">
        <v>1472</v>
      </c>
      <c r="C147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>
        <v>1229</v>
      </c>
      <c r="O1473">
        <v>96.877551020408163</v>
      </c>
      <c r="P1473" t="s">
        <v>8322</v>
      </c>
      <c r="Q1473" t="s">
        <v>8342</v>
      </c>
      <c r="R1473" s="12">
        <f t="shared" si="44"/>
        <v>42073.749236111107</v>
      </c>
      <c r="S1473" s="12">
        <f t="shared" si="45"/>
        <v>42103.749236111107</v>
      </c>
    </row>
    <row r="1474" spans="1:19" x14ac:dyDescent="0.35">
      <c r="A1474">
        <v>1472</v>
      </c>
      <c r="B1474" t="s">
        <v>1473</v>
      </c>
      <c r="C1474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>
        <v>9676</v>
      </c>
      <c r="O1474">
        <v>103.20238095238095</v>
      </c>
      <c r="P1474" t="s">
        <v>8322</v>
      </c>
      <c r="Q1474" t="s">
        <v>8342</v>
      </c>
      <c r="R1474" s="12">
        <f t="shared" si="44"/>
        <v>41533.33452546296</v>
      </c>
      <c r="S1474" s="12">
        <f t="shared" si="45"/>
        <v>41563.33452546296</v>
      </c>
    </row>
    <row r="1475" spans="1:19" x14ac:dyDescent="0.35">
      <c r="A1475">
        <v>1473</v>
      </c>
      <c r="B1475" t="s">
        <v>1474</v>
      </c>
      <c r="C1475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>
        <v>307.74</v>
      </c>
      <c r="O1475">
        <v>38.462553191489363</v>
      </c>
      <c r="P1475" t="s">
        <v>8322</v>
      </c>
      <c r="Q1475" t="s">
        <v>8342</v>
      </c>
      <c r="R1475" s="12">
        <f t="shared" ref="R1475:R1538" si="46">(J1475/86400)+25569+(-5/24)</f>
        <v>40939.771284722221</v>
      </c>
      <c r="S1475" s="12">
        <f t="shared" ref="S1475:S1538" si="47">(I1475/86400)+25569+(-5/24)</f>
        <v>40969.771284722221</v>
      </c>
    </row>
    <row r="1476" spans="1:19" x14ac:dyDescent="0.35">
      <c r="A1476">
        <v>1474</v>
      </c>
      <c r="B1476" t="s">
        <v>1475</v>
      </c>
      <c r="C1476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>
        <v>368</v>
      </c>
      <c r="O1476">
        <v>44.315789473684212</v>
      </c>
      <c r="P1476" t="s">
        <v>8322</v>
      </c>
      <c r="Q1476" t="s">
        <v>8342</v>
      </c>
      <c r="R1476" s="12">
        <f t="shared" si="46"/>
        <v>41500.519583333335</v>
      </c>
      <c r="S1476" s="12">
        <f t="shared" si="47"/>
        <v>41530.519583333335</v>
      </c>
    </row>
    <row r="1477" spans="1:19" x14ac:dyDescent="0.35">
      <c r="A1477">
        <v>1475</v>
      </c>
      <c r="B1477" t="s">
        <v>1476</v>
      </c>
      <c r="C1477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>
        <v>13300.45</v>
      </c>
      <c r="O1477">
        <v>64.173356009070289</v>
      </c>
      <c r="P1477" t="s">
        <v>8322</v>
      </c>
      <c r="Q1477" t="s">
        <v>8342</v>
      </c>
      <c r="R1477" s="12">
        <f t="shared" si="46"/>
        <v>41960.514618055553</v>
      </c>
      <c r="S1477" s="12">
        <f t="shared" si="47"/>
        <v>41992.999305555553</v>
      </c>
    </row>
    <row r="1478" spans="1:19" x14ac:dyDescent="0.35">
      <c r="A1478">
        <v>1476</v>
      </c>
      <c r="B1478" t="s">
        <v>1477</v>
      </c>
      <c r="C1478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>
        <v>33693.279999999999</v>
      </c>
      <c r="O1478">
        <v>43.333275109170302</v>
      </c>
      <c r="P1478" t="s">
        <v>8322</v>
      </c>
      <c r="Q1478" t="s">
        <v>8342</v>
      </c>
      <c r="R1478" s="12">
        <f t="shared" si="46"/>
        <v>40765.833587962959</v>
      </c>
      <c r="S1478" s="12">
        <f t="shared" si="47"/>
        <v>40795.833587962959</v>
      </c>
    </row>
    <row r="1479" spans="1:19" x14ac:dyDescent="0.35">
      <c r="A1479">
        <v>1477</v>
      </c>
      <c r="B1479" t="s">
        <v>1478</v>
      </c>
      <c r="C1479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>
        <v>3393</v>
      </c>
      <c r="O1479">
        <v>90.495934959349597</v>
      </c>
      <c r="P1479" t="s">
        <v>8322</v>
      </c>
      <c r="Q1479" t="s">
        <v>8342</v>
      </c>
      <c r="R1479" s="12">
        <f t="shared" si="46"/>
        <v>40840.407453703701</v>
      </c>
      <c r="S1479" s="12">
        <f t="shared" si="47"/>
        <v>40899.916666666664</v>
      </c>
    </row>
    <row r="1480" spans="1:19" x14ac:dyDescent="0.35">
      <c r="A1480">
        <v>1478</v>
      </c>
      <c r="B1480" t="s">
        <v>1479</v>
      </c>
      <c r="C1480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>
        <v>540807.11</v>
      </c>
      <c r="O1480">
        <v>29.187190495010373</v>
      </c>
      <c r="P1480" t="s">
        <v>8322</v>
      </c>
      <c r="Q1480" t="s">
        <v>8342</v>
      </c>
      <c r="R1480" s="12">
        <f t="shared" si="46"/>
        <v>41394.663344907407</v>
      </c>
      <c r="S1480" s="12">
        <f t="shared" si="47"/>
        <v>41408.663344907407</v>
      </c>
    </row>
    <row r="1481" spans="1:19" x14ac:dyDescent="0.35">
      <c r="A1481">
        <v>1479</v>
      </c>
      <c r="B1481" t="s">
        <v>1480</v>
      </c>
      <c r="C148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>
        <v>598</v>
      </c>
      <c r="O1481">
        <v>30.95774647887324</v>
      </c>
      <c r="P1481" t="s">
        <v>8322</v>
      </c>
      <c r="Q1481" t="s">
        <v>8342</v>
      </c>
      <c r="R1481" s="12">
        <f t="shared" si="46"/>
        <v>41754.536909722221</v>
      </c>
      <c r="S1481" s="12">
        <f t="shared" si="47"/>
        <v>41768.957638888889</v>
      </c>
    </row>
    <row r="1482" spans="1:19" x14ac:dyDescent="0.35">
      <c r="A1482">
        <v>1480</v>
      </c>
      <c r="B1482" t="s">
        <v>1481</v>
      </c>
      <c r="C1482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>
        <v>8520.1999999999971</v>
      </c>
      <c r="O1482">
        <v>92.157795275590544</v>
      </c>
      <c r="P1482" t="s">
        <v>8322</v>
      </c>
      <c r="Q1482" t="s">
        <v>8342</v>
      </c>
      <c r="R1482" s="12">
        <f t="shared" si="46"/>
        <v>41464.725682870368</v>
      </c>
      <c r="S1482" s="12">
        <f t="shared" si="47"/>
        <v>41481.5</v>
      </c>
    </row>
    <row r="1483" spans="1:19" x14ac:dyDescent="0.35">
      <c r="A1483">
        <v>1481</v>
      </c>
      <c r="B1483" t="s">
        <v>1482</v>
      </c>
      <c r="C148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>
        <v>-4895</v>
      </c>
      <c r="O1483">
        <v>17.5</v>
      </c>
      <c r="P1483" t="s">
        <v>8322</v>
      </c>
      <c r="Q1483" t="s">
        <v>8324</v>
      </c>
      <c r="R1483" s="12">
        <f t="shared" si="46"/>
        <v>41550.714641203704</v>
      </c>
      <c r="S1483" s="12">
        <f t="shared" si="47"/>
        <v>41580.714641203704</v>
      </c>
    </row>
    <row r="1484" spans="1:19" x14ac:dyDescent="0.35">
      <c r="A1484">
        <v>1482</v>
      </c>
      <c r="B1484" t="s">
        <v>1483</v>
      </c>
      <c r="C1484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>
        <v>-4995</v>
      </c>
      <c r="O1484">
        <v>5</v>
      </c>
      <c r="P1484" t="s">
        <v>8322</v>
      </c>
      <c r="Q1484" t="s">
        <v>8324</v>
      </c>
      <c r="R1484" s="12">
        <f t="shared" si="46"/>
        <v>41136.649722222217</v>
      </c>
      <c r="S1484" s="12">
        <f t="shared" si="47"/>
        <v>41159.118750000001</v>
      </c>
    </row>
    <row r="1485" spans="1:19" x14ac:dyDescent="0.35">
      <c r="A1485">
        <v>1483</v>
      </c>
      <c r="B1485" t="s">
        <v>1484</v>
      </c>
      <c r="C1485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>
        <v>-6950</v>
      </c>
      <c r="O1485">
        <v>25</v>
      </c>
      <c r="P1485" t="s">
        <v>8322</v>
      </c>
      <c r="Q1485" t="s">
        <v>8324</v>
      </c>
      <c r="R1485" s="12">
        <f t="shared" si="46"/>
        <v>42547.984664351847</v>
      </c>
      <c r="S1485" s="12">
        <f t="shared" si="47"/>
        <v>42572.984664351847</v>
      </c>
    </row>
    <row r="1486" spans="1:19" x14ac:dyDescent="0.35">
      <c r="A1486">
        <v>1484</v>
      </c>
      <c r="B1486" t="s">
        <v>1485</v>
      </c>
      <c r="C1486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>
        <v>-2000</v>
      </c>
      <c r="O1486" t="e">
        <v>#DIV/0!</v>
      </c>
      <c r="P1486" t="s">
        <v>8322</v>
      </c>
      <c r="Q1486" t="s">
        <v>8324</v>
      </c>
      <c r="R1486" s="12">
        <f t="shared" si="46"/>
        <v>41052.992627314808</v>
      </c>
      <c r="S1486" s="12">
        <f t="shared" si="47"/>
        <v>41111.410416666666</v>
      </c>
    </row>
    <row r="1487" spans="1:19" x14ac:dyDescent="0.35">
      <c r="A1487">
        <v>1485</v>
      </c>
      <c r="B1487" t="s">
        <v>1486</v>
      </c>
      <c r="C1487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>
        <v>-6550</v>
      </c>
      <c r="O1487">
        <v>50</v>
      </c>
      <c r="P1487" t="s">
        <v>8322</v>
      </c>
      <c r="Q1487" t="s">
        <v>8324</v>
      </c>
      <c r="R1487" s="12">
        <f t="shared" si="46"/>
        <v>42130.587650462963</v>
      </c>
      <c r="S1487" s="12">
        <f t="shared" si="47"/>
        <v>42175.587650462963</v>
      </c>
    </row>
    <row r="1488" spans="1:19" x14ac:dyDescent="0.35">
      <c r="A1488">
        <v>1486</v>
      </c>
      <c r="B1488" t="s">
        <v>1487</v>
      </c>
      <c r="C1488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>
        <v>-19952</v>
      </c>
      <c r="O1488">
        <v>16</v>
      </c>
      <c r="P1488" t="s">
        <v>8322</v>
      </c>
      <c r="Q1488" t="s">
        <v>8324</v>
      </c>
      <c r="R1488" s="12">
        <f t="shared" si="46"/>
        <v>42031.960196759253</v>
      </c>
      <c r="S1488" s="12">
        <f t="shared" si="47"/>
        <v>42061.960196759253</v>
      </c>
    </row>
    <row r="1489" spans="1:19" x14ac:dyDescent="0.35">
      <c r="A1489">
        <v>1487</v>
      </c>
      <c r="B1489" t="s">
        <v>1488</v>
      </c>
      <c r="C1489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>
        <v>-10000</v>
      </c>
      <c r="O1489" t="e">
        <v>#DIV/0!</v>
      </c>
      <c r="P1489" t="s">
        <v>8322</v>
      </c>
      <c r="Q1489" t="s">
        <v>8324</v>
      </c>
      <c r="R1489" s="12">
        <f t="shared" si="46"/>
        <v>42554.709155092591</v>
      </c>
      <c r="S1489" s="12">
        <f t="shared" si="47"/>
        <v>42584.709155092591</v>
      </c>
    </row>
    <row r="1490" spans="1:19" x14ac:dyDescent="0.35">
      <c r="A1490">
        <v>1488</v>
      </c>
      <c r="B1490" t="s">
        <v>1489</v>
      </c>
      <c r="C1490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>
        <v>-14640</v>
      </c>
      <c r="O1490">
        <v>60</v>
      </c>
      <c r="P1490" t="s">
        <v>8322</v>
      </c>
      <c r="Q1490" t="s">
        <v>8324</v>
      </c>
      <c r="R1490" s="12">
        <f t="shared" si="46"/>
        <v>41614.354861111111</v>
      </c>
      <c r="S1490" s="12">
        <f t="shared" si="47"/>
        <v>41644.354861111111</v>
      </c>
    </row>
    <row r="1491" spans="1:19" x14ac:dyDescent="0.35">
      <c r="A1491">
        <v>1489</v>
      </c>
      <c r="B1491" t="s">
        <v>1490</v>
      </c>
      <c r="C149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>
        <v>-5000</v>
      </c>
      <c r="O1491" t="e">
        <v>#DIV/0!</v>
      </c>
      <c r="P1491" t="s">
        <v>8322</v>
      </c>
      <c r="Q1491" t="s">
        <v>8324</v>
      </c>
      <c r="R1491" s="12">
        <f t="shared" si="46"/>
        <v>41198.403379629628</v>
      </c>
      <c r="S1491" s="12">
        <f t="shared" si="47"/>
        <v>41228.445046296292</v>
      </c>
    </row>
    <row r="1492" spans="1:19" x14ac:dyDescent="0.35">
      <c r="A1492">
        <v>1490</v>
      </c>
      <c r="B1492" t="s">
        <v>1491</v>
      </c>
      <c r="C1492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>
        <v>-2005</v>
      </c>
      <c r="O1492">
        <v>47.10526315789474</v>
      </c>
      <c r="P1492" t="s">
        <v>8322</v>
      </c>
      <c r="Q1492" t="s">
        <v>8324</v>
      </c>
      <c r="R1492" s="12">
        <f t="shared" si="46"/>
        <v>41520.352708333332</v>
      </c>
      <c r="S1492" s="12">
        <f t="shared" si="47"/>
        <v>41549.352708333332</v>
      </c>
    </row>
    <row r="1493" spans="1:19" x14ac:dyDescent="0.35">
      <c r="A1493">
        <v>1491</v>
      </c>
      <c r="B1493" t="s">
        <v>1492</v>
      </c>
      <c r="C149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>
        <v>-1100</v>
      </c>
      <c r="O1493">
        <v>100</v>
      </c>
      <c r="P1493" t="s">
        <v>8322</v>
      </c>
      <c r="Q1493" t="s">
        <v>8324</v>
      </c>
      <c r="R1493" s="12">
        <f t="shared" si="46"/>
        <v>41991.505127314813</v>
      </c>
      <c r="S1493" s="12">
        <f t="shared" si="47"/>
        <v>42050.443055555552</v>
      </c>
    </row>
    <row r="1494" spans="1:19" x14ac:dyDescent="0.35">
      <c r="A1494">
        <v>1492</v>
      </c>
      <c r="B1494" t="s">
        <v>1493</v>
      </c>
      <c r="C1494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>
        <v>-3970</v>
      </c>
      <c r="O1494">
        <v>15</v>
      </c>
      <c r="P1494" t="s">
        <v>8322</v>
      </c>
      <c r="Q1494" t="s">
        <v>8324</v>
      </c>
      <c r="R1494" s="12">
        <f t="shared" si="46"/>
        <v>40682.676458333335</v>
      </c>
      <c r="S1494" s="12">
        <f t="shared" si="47"/>
        <v>40712.676458333335</v>
      </c>
    </row>
    <row r="1495" spans="1:19" x14ac:dyDescent="0.35">
      <c r="A1495">
        <v>1493</v>
      </c>
      <c r="B1495" t="s">
        <v>1494</v>
      </c>
      <c r="C1495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>
        <v>-2400</v>
      </c>
      <c r="O1495" t="e">
        <v>#DIV/0!</v>
      </c>
      <c r="P1495" t="s">
        <v>8322</v>
      </c>
      <c r="Q1495" t="s">
        <v>8324</v>
      </c>
      <c r="R1495" s="12">
        <f t="shared" si="46"/>
        <v>41411.658275462956</v>
      </c>
      <c r="S1495" s="12">
        <f t="shared" si="47"/>
        <v>41441.658275462956</v>
      </c>
    </row>
    <row r="1496" spans="1:19" x14ac:dyDescent="0.35">
      <c r="A1496">
        <v>1494</v>
      </c>
      <c r="B1496" t="s">
        <v>1495</v>
      </c>
      <c r="C1496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>
        <v>-4555</v>
      </c>
      <c r="O1496">
        <v>40.454545454545453</v>
      </c>
      <c r="P1496" t="s">
        <v>8322</v>
      </c>
      <c r="Q1496" t="s">
        <v>8324</v>
      </c>
      <c r="R1496" s="12">
        <f t="shared" si="46"/>
        <v>42067.514039351845</v>
      </c>
      <c r="S1496" s="12">
        <f t="shared" si="47"/>
        <v>42097.443055555552</v>
      </c>
    </row>
    <row r="1497" spans="1:19" x14ac:dyDescent="0.35">
      <c r="A1497">
        <v>1495</v>
      </c>
      <c r="B1497" t="s">
        <v>1496</v>
      </c>
      <c r="C1497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>
        <v>-2000</v>
      </c>
      <c r="O1497" t="e">
        <v>#DIV/0!</v>
      </c>
      <c r="P1497" t="s">
        <v>8322</v>
      </c>
      <c r="Q1497" t="s">
        <v>8324</v>
      </c>
      <c r="R1497" s="12">
        <f t="shared" si="46"/>
        <v>40752.581377314811</v>
      </c>
      <c r="S1497" s="12">
        <f t="shared" si="47"/>
        <v>40782.581377314811</v>
      </c>
    </row>
    <row r="1498" spans="1:19" x14ac:dyDescent="0.35">
      <c r="A1498">
        <v>1496</v>
      </c>
      <c r="B1498" t="s">
        <v>1497</v>
      </c>
      <c r="C1498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>
        <v>-1500</v>
      </c>
      <c r="O1498" t="e">
        <v>#DIV/0!</v>
      </c>
      <c r="P1498" t="s">
        <v>8322</v>
      </c>
      <c r="Q1498" t="s">
        <v>8324</v>
      </c>
      <c r="R1498" s="12">
        <f t="shared" si="46"/>
        <v>41838.266886574071</v>
      </c>
      <c r="S1498" s="12">
        <f t="shared" si="47"/>
        <v>41898.266886574071</v>
      </c>
    </row>
    <row r="1499" spans="1:19" x14ac:dyDescent="0.35">
      <c r="A1499">
        <v>1497</v>
      </c>
      <c r="B1499" t="s">
        <v>1498</v>
      </c>
      <c r="C1499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>
        <v>-14999</v>
      </c>
      <c r="O1499">
        <v>1</v>
      </c>
      <c r="P1499" t="s">
        <v>8322</v>
      </c>
      <c r="Q1499" t="s">
        <v>8324</v>
      </c>
      <c r="R1499" s="12">
        <f t="shared" si="46"/>
        <v>41444.434282407405</v>
      </c>
      <c r="S1499" s="12">
        <f t="shared" si="47"/>
        <v>41486.613194444442</v>
      </c>
    </row>
    <row r="1500" spans="1:19" x14ac:dyDescent="0.35">
      <c r="A1500">
        <v>1498</v>
      </c>
      <c r="B1500" t="s">
        <v>1499</v>
      </c>
      <c r="C1500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>
        <v>-2943</v>
      </c>
      <c r="O1500">
        <v>19</v>
      </c>
      <c r="P1500" t="s">
        <v>8322</v>
      </c>
      <c r="Q1500" t="s">
        <v>8324</v>
      </c>
      <c r="R1500" s="12">
        <f t="shared" si="46"/>
        <v>41840.775208333333</v>
      </c>
      <c r="S1500" s="12">
        <f t="shared" si="47"/>
        <v>41885.775208333333</v>
      </c>
    </row>
    <row r="1501" spans="1:19" x14ac:dyDescent="0.35">
      <c r="A1501">
        <v>1499</v>
      </c>
      <c r="B1501" t="s">
        <v>1500</v>
      </c>
      <c r="C150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>
        <v>-1995</v>
      </c>
      <c r="O1501">
        <v>5</v>
      </c>
      <c r="P1501" t="s">
        <v>8322</v>
      </c>
      <c r="Q1501" t="s">
        <v>8324</v>
      </c>
      <c r="R1501" s="12">
        <f t="shared" si="46"/>
        <v>42526.798993055556</v>
      </c>
      <c r="S1501" s="12">
        <f t="shared" si="47"/>
        <v>42586.798993055556</v>
      </c>
    </row>
    <row r="1502" spans="1:19" x14ac:dyDescent="0.35">
      <c r="A1502">
        <v>1500</v>
      </c>
      <c r="B1502" t="s">
        <v>1501</v>
      </c>
      <c r="C1502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>
        <v>-2099</v>
      </c>
      <c r="O1502">
        <v>46.733333333333334</v>
      </c>
      <c r="P1502" t="s">
        <v>8322</v>
      </c>
      <c r="Q1502" t="s">
        <v>8324</v>
      </c>
      <c r="R1502" s="12">
        <f t="shared" si="46"/>
        <v>41365.69626157407</v>
      </c>
      <c r="S1502" s="12">
        <f t="shared" si="47"/>
        <v>41395.69626157407</v>
      </c>
    </row>
    <row r="1503" spans="1:19" x14ac:dyDescent="0.35">
      <c r="A1503">
        <v>1501</v>
      </c>
      <c r="B1503" t="s">
        <v>1502</v>
      </c>
      <c r="C150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>
        <v>34492</v>
      </c>
      <c r="O1503">
        <v>97.731073446327684</v>
      </c>
      <c r="P1503" t="s">
        <v>8338</v>
      </c>
      <c r="Q1503" t="s">
        <v>8339</v>
      </c>
      <c r="R1503" s="12">
        <f t="shared" si="46"/>
        <v>42163.3752662037</v>
      </c>
      <c r="S1503" s="12">
        <f t="shared" si="47"/>
        <v>42193.3752662037</v>
      </c>
    </row>
    <row r="1504" spans="1:19" x14ac:dyDescent="0.35">
      <c r="A1504">
        <v>1502</v>
      </c>
      <c r="B1504" t="s">
        <v>1503</v>
      </c>
      <c r="C1504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>
        <v>318</v>
      </c>
      <c r="O1504">
        <v>67.835866261398181</v>
      </c>
      <c r="P1504" t="s">
        <v>8338</v>
      </c>
      <c r="Q1504" t="s">
        <v>8339</v>
      </c>
      <c r="R1504" s="12">
        <f t="shared" si="46"/>
        <v>42426.33425925926</v>
      </c>
      <c r="S1504" s="12">
        <f t="shared" si="47"/>
        <v>42454.708333333336</v>
      </c>
    </row>
    <row r="1505" spans="1:19" x14ac:dyDescent="0.35">
      <c r="A1505">
        <v>1503</v>
      </c>
      <c r="B1505" t="s">
        <v>1504</v>
      </c>
      <c r="C1505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>
        <v>295.92999999999984</v>
      </c>
      <c r="O1505">
        <v>56.98492957746479</v>
      </c>
      <c r="P1505" t="s">
        <v>8338</v>
      </c>
      <c r="Q1505" t="s">
        <v>8339</v>
      </c>
      <c r="R1505" s="12">
        <f t="shared" si="46"/>
        <v>42606.13890046296</v>
      </c>
      <c r="S1505" s="12">
        <f t="shared" si="47"/>
        <v>42666.13890046296</v>
      </c>
    </row>
    <row r="1506" spans="1:19" x14ac:dyDescent="0.35">
      <c r="A1506">
        <v>1504</v>
      </c>
      <c r="B1506" t="s">
        <v>1505</v>
      </c>
      <c r="C1506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>
        <v>11566</v>
      </c>
      <c r="O1506">
        <v>67.159851301115239</v>
      </c>
      <c r="P1506" t="s">
        <v>8338</v>
      </c>
      <c r="Q1506" t="s">
        <v>8339</v>
      </c>
      <c r="R1506" s="12">
        <f t="shared" si="46"/>
        <v>41772.44935185185</v>
      </c>
      <c r="S1506" s="12">
        <f t="shared" si="47"/>
        <v>41800.147916666661</v>
      </c>
    </row>
    <row r="1507" spans="1:19" x14ac:dyDescent="0.35">
      <c r="A1507">
        <v>1505</v>
      </c>
      <c r="B1507" t="s">
        <v>1506</v>
      </c>
      <c r="C1507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>
        <v>573</v>
      </c>
      <c r="O1507">
        <v>48.037681159420288</v>
      </c>
      <c r="P1507" t="s">
        <v>8338</v>
      </c>
      <c r="Q1507" t="s">
        <v>8339</v>
      </c>
      <c r="R1507" s="12">
        <f t="shared" si="46"/>
        <v>42414.234988425924</v>
      </c>
      <c r="S1507" s="12">
        <f t="shared" si="47"/>
        <v>42451.625694444439</v>
      </c>
    </row>
    <row r="1508" spans="1:19" x14ac:dyDescent="0.35">
      <c r="A1508">
        <v>1506</v>
      </c>
      <c r="B1508" t="s">
        <v>1507</v>
      </c>
      <c r="C1508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>
        <v>171</v>
      </c>
      <c r="O1508">
        <v>38.860465116279073</v>
      </c>
      <c r="P1508" t="s">
        <v>8338</v>
      </c>
      <c r="Q1508" t="s">
        <v>8339</v>
      </c>
      <c r="R1508" s="12">
        <f t="shared" si="46"/>
        <v>41814.577592592592</v>
      </c>
      <c r="S1508" s="12">
        <f t="shared" si="47"/>
        <v>41844.577592592592</v>
      </c>
    </row>
    <row r="1509" spans="1:19" x14ac:dyDescent="0.35">
      <c r="A1509">
        <v>1507</v>
      </c>
      <c r="B1509" t="s">
        <v>1508</v>
      </c>
      <c r="C1509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>
        <v>1380</v>
      </c>
      <c r="O1509">
        <v>78.181818181818187</v>
      </c>
      <c r="P1509" t="s">
        <v>8338</v>
      </c>
      <c r="Q1509" t="s">
        <v>8339</v>
      </c>
      <c r="R1509" s="12">
        <f t="shared" si="46"/>
        <v>40254.242002314808</v>
      </c>
      <c r="S1509" s="12">
        <f t="shared" si="47"/>
        <v>40313.131944444445</v>
      </c>
    </row>
    <row r="1510" spans="1:19" x14ac:dyDescent="0.35">
      <c r="A1510">
        <v>1508</v>
      </c>
      <c r="B1510" t="s">
        <v>1509</v>
      </c>
      <c r="C1510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>
        <v>1991</v>
      </c>
      <c r="O1510">
        <v>97.113744075829388</v>
      </c>
      <c r="P1510" t="s">
        <v>8338</v>
      </c>
      <c r="Q1510" t="s">
        <v>8339</v>
      </c>
      <c r="R1510" s="12">
        <f t="shared" si="46"/>
        <v>41786.406030092592</v>
      </c>
      <c r="S1510" s="12">
        <f t="shared" si="47"/>
        <v>41817.406030092592</v>
      </c>
    </row>
    <row r="1511" spans="1:19" x14ac:dyDescent="0.35">
      <c r="A1511">
        <v>1509</v>
      </c>
      <c r="B1511" t="s">
        <v>1510</v>
      </c>
      <c r="C151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>
        <v>4137.2200000000012</v>
      </c>
      <c r="O1511">
        <v>110.39397959183674</v>
      </c>
      <c r="P1511" t="s">
        <v>8338</v>
      </c>
      <c r="Q1511" t="s">
        <v>8339</v>
      </c>
      <c r="R1511" s="12">
        <f t="shared" si="46"/>
        <v>42751.325057870366</v>
      </c>
      <c r="S1511" s="12">
        <f t="shared" si="47"/>
        <v>42780.749305555553</v>
      </c>
    </row>
    <row r="1512" spans="1:19" x14ac:dyDescent="0.35">
      <c r="A1512">
        <v>1510</v>
      </c>
      <c r="B1512" t="s">
        <v>1511</v>
      </c>
      <c r="C1512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>
        <v>165.60000000000036</v>
      </c>
      <c r="O1512">
        <v>39.91506172839506</v>
      </c>
      <c r="P1512" t="s">
        <v>8338</v>
      </c>
      <c r="Q1512" t="s">
        <v>8339</v>
      </c>
      <c r="R1512" s="12">
        <f t="shared" si="46"/>
        <v>41809.176828703705</v>
      </c>
      <c r="S1512" s="12">
        <f t="shared" si="47"/>
        <v>41839.176828703705</v>
      </c>
    </row>
    <row r="1513" spans="1:19" x14ac:dyDescent="0.35">
      <c r="A1513">
        <v>1511</v>
      </c>
      <c r="B1513" t="s">
        <v>1512</v>
      </c>
      <c r="C151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>
        <v>1651</v>
      </c>
      <c r="O1513">
        <v>75.975728155339809</v>
      </c>
      <c r="P1513" t="s">
        <v>8338</v>
      </c>
      <c r="Q1513" t="s">
        <v>8339</v>
      </c>
      <c r="R1513" s="12">
        <f t="shared" si="46"/>
        <v>42296.375046296293</v>
      </c>
      <c r="S1513" s="12">
        <f t="shared" si="47"/>
        <v>42326.416712962957</v>
      </c>
    </row>
    <row r="1514" spans="1:19" x14ac:dyDescent="0.35">
      <c r="A1514">
        <v>1512</v>
      </c>
      <c r="B1514" t="s">
        <v>1513</v>
      </c>
      <c r="C1514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>
        <v>16057</v>
      </c>
      <c r="O1514">
        <v>58.379104477611939</v>
      </c>
      <c r="P1514" t="s">
        <v>8338</v>
      </c>
      <c r="Q1514" t="s">
        <v>8339</v>
      </c>
      <c r="R1514" s="12">
        <f t="shared" si="46"/>
        <v>42741.476145833331</v>
      </c>
      <c r="S1514" s="12">
        <f t="shared" si="47"/>
        <v>42771.476145833331</v>
      </c>
    </row>
    <row r="1515" spans="1:19" x14ac:dyDescent="0.35">
      <c r="A1515">
        <v>1513</v>
      </c>
      <c r="B1515" t="s">
        <v>1514</v>
      </c>
      <c r="C1515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>
        <v>4001.5</v>
      </c>
      <c r="O1515">
        <v>55.82093023255814</v>
      </c>
      <c r="P1515" t="s">
        <v>8338</v>
      </c>
      <c r="Q1515" t="s">
        <v>8339</v>
      </c>
      <c r="R1515" s="12">
        <f t="shared" si="46"/>
        <v>41806.42900462963</v>
      </c>
      <c r="S1515" s="12">
        <f t="shared" si="47"/>
        <v>41836.42900462963</v>
      </c>
    </row>
    <row r="1516" spans="1:19" x14ac:dyDescent="0.35">
      <c r="A1516">
        <v>1514</v>
      </c>
      <c r="B1516" t="s">
        <v>1515</v>
      </c>
      <c r="C1516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>
        <v>1619</v>
      </c>
      <c r="O1516">
        <v>151.24431818181819</v>
      </c>
      <c r="P1516" t="s">
        <v>8338</v>
      </c>
      <c r="Q1516" t="s">
        <v>8339</v>
      </c>
      <c r="R1516" s="12">
        <f t="shared" si="46"/>
        <v>42234.389351851853</v>
      </c>
      <c r="S1516" s="12">
        <f t="shared" si="47"/>
        <v>42274.389351851853</v>
      </c>
    </row>
    <row r="1517" spans="1:19" x14ac:dyDescent="0.35">
      <c r="A1517">
        <v>1515</v>
      </c>
      <c r="B1517" t="s">
        <v>1516</v>
      </c>
      <c r="C1517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>
        <v>171567</v>
      </c>
      <c r="O1517">
        <v>849.67027027027029</v>
      </c>
      <c r="P1517" t="s">
        <v>8338</v>
      </c>
      <c r="Q1517" t="s">
        <v>8339</v>
      </c>
      <c r="R1517" s="12">
        <f t="shared" si="46"/>
        <v>42415.04510416666</v>
      </c>
      <c r="S1517" s="12">
        <f t="shared" si="47"/>
        <v>42445.003437499996</v>
      </c>
    </row>
    <row r="1518" spans="1:19" x14ac:dyDescent="0.35">
      <c r="A1518">
        <v>1516</v>
      </c>
      <c r="B1518" t="s">
        <v>1517</v>
      </c>
      <c r="C1518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>
        <v>1472</v>
      </c>
      <c r="O1518">
        <v>159.24137931034483</v>
      </c>
      <c r="P1518" t="s">
        <v>8338</v>
      </c>
      <c r="Q1518" t="s">
        <v>8339</v>
      </c>
      <c r="R1518" s="12">
        <f t="shared" si="46"/>
        <v>42619.258009259262</v>
      </c>
      <c r="S1518" s="12">
        <f t="shared" si="47"/>
        <v>42649.374999999993</v>
      </c>
    </row>
    <row r="1519" spans="1:19" x14ac:dyDescent="0.35">
      <c r="A1519">
        <v>1517</v>
      </c>
      <c r="B1519" t="s">
        <v>1518</v>
      </c>
      <c r="C1519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>
        <v>9297</v>
      </c>
      <c r="O1519">
        <v>39.507317073170732</v>
      </c>
      <c r="P1519" t="s">
        <v>8338</v>
      </c>
      <c r="Q1519" t="s">
        <v>8339</v>
      </c>
      <c r="R1519" s="12">
        <f t="shared" si="46"/>
        <v>41948.358252314814</v>
      </c>
      <c r="S1519" s="12">
        <f t="shared" si="47"/>
        <v>41979.041666666664</v>
      </c>
    </row>
    <row r="1520" spans="1:19" x14ac:dyDescent="0.35">
      <c r="A1520">
        <v>1518</v>
      </c>
      <c r="B1520" t="s">
        <v>1519</v>
      </c>
      <c r="C1520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>
        <v>15805</v>
      </c>
      <c r="O1520">
        <v>130.52966101694915</v>
      </c>
      <c r="P1520" t="s">
        <v>8338</v>
      </c>
      <c r="Q1520" t="s">
        <v>8339</v>
      </c>
      <c r="R1520" s="12">
        <f t="shared" si="46"/>
        <v>41760.611712962964</v>
      </c>
      <c r="S1520" s="12">
        <f t="shared" si="47"/>
        <v>41790.611712962964</v>
      </c>
    </row>
    <row r="1521" spans="1:19" x14ac:dyDescent="0.35">
      <c r="A1521">
        <v>1519</v>
      </c>
      <c r="B1521" t="s">
        <v>1520</v>
      </c>
      <c r="C152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>
        <v>302.75</v>
      </c>
      <c r="O1521">
        <v>64.156896551724131</v>
      </c>
      <c r="P1521" t="s">
        <v>8338</v>
      </c>
      <c r="Q1521" t="s">
        <v>8339</v>
      </c>
      <c r="R1521" s="12">
        <f t="shared" si="46"/>
        <v>41782.533368055556</v>
      </c>
      <c r="S1521" s="12">
        <f t="shared" si="47"/>
        <v>41810.707638888889</v>
      </c>
    </row>
    <row r="1522" spans="1:19" x14ac:dyDescent="0.35">
      <c r="A1522">
        <v>1520</v>
      </c>
      <c r="B1522" t="s">
        <v>1521</v>
      </c>
      <c r="C1522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>
        <v>625</v>
      </c>
      <c r="O1522">
        <v>111.52694610778443</v>
      </c>
      <c r="P1522" t="s">
        <v>8338</v>
      </c>
      <c r="Q1522" t="s">
        <v>8339</v>
      </c>
      <c r="R1522" s="12">
        <f t="shared" si="46"/>
        <v>41955.649456018517</v>
      </c>
      <c r="S1522" s="12">
        <f t="shared" si="47"/>
        <v>41991.958333333336</v>
      </c>
    </row>
    <row r="1523" spans="1:19" x14ac:dyDescent="0.35">
      <c r="A1523">
        <v>1521</v>
      </c>
      <c r="B1523" t="s">
        <v>1522</v>
      </c>
      <c r="C152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>
        <v>2555</v>
      </c>
      <c r="O1523">
        <v>170.44680851063831</v>
      </c>
      <c r="P1523" t="s">
        <v>8338</v>
      </c>
      <c r="Q1523" t="s">
        <v>8339</v>
      </c>
      <c r="R1523" s="12">
        <f t="shared" si="46"/>
        <v>42492.959386574068</v>
      </c>
      <c r="S1523" s="12">
        <f t="shared" si="47"/>
        <v>42527.959386574068</v>
      </c>
    </row>
    <row r="1524" spans="1:19" x14ac:dyDescent="0.35">
      <c r="A1524">
        <v>1522</v>
      </c>
      <c r="B1524" t="s">
        <v>1523</v>
      </c>
      <c r="C1524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>
        <v>16950.099999999999</v>
      </c>
      <c r="O1524">
        <v>133.7391592920354</v>
      </c>
      <c r="P1524" t="s">
        <v>8338</v>
      </c>
      <c r="Q1524" t="s">
        <v>8339</v>
      </c>
      <c r="R1524" s="12">
        <f t="shared" si="46"/>
        <v>41899.621979166666</v>
      </c>
      <c r="S1524" s="12">
        <f t="shared" si="47"/>
        <v>41929.621979166666</v>
      </c>
    </row>
    <row r="1525" spans="1:19" x14ac:dyDescent="0.35">
      <c r="A1525">
        <v>1523</v>
      </c>
      <c r="B1525" t="s">
        <v>1524</v>
      </c>
      <c r="C1525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>
        <v>4596</v>
      </c>
      <c r="O1525">
        <v>95.834024896265561</v>
      </c>
      <c r="P1525" t="s">
        <v>8338</v>
      </c>
      <c r="Q1525" t="s">
        <v>8339</v>
      </c>
      <c r="R1525" s="12">
        <f t="shared" si="46"/>
        <v>41964.543009259258</v>
      </c>
      <c r="S1525" s="12">
        <f t="shared" si="47"/>
        <v>41995.791666666664</v>
      </c>
    </row>
    <row r="1526" spans="1:19" x14ac:dyDescent="0.35">
      <c r="A1526">
        <v>1524</v>
      </c>
      <c r="B1526" t="s">
        <v>1525</v>
      </c>
      <c r="C1526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>
        <v>3210</v>
      </c>
      <c r="O1526">
        <v>221.78571428571428</v>
      </c>
      <c r="P1526" t="s">
        <v>8338</v>
      </c>
      <c r="Q1526" t="s">
        <v>8339</v>
      </c>
      <c r="R1526" s="12">
        <f t="shared" si="46"/>
        <v>42756.292708333327</v>
      </c>
      <c r="S1526" s="12">
        <f t="shared" si="47"/>
        <v>42786.292708333327</v>
      </c>
    </row>
    <row r="1527" spans="1:19" x14ac:dyDescent="0.35">
      <c r="A1527">
        <v>1525</v>
      </c>
      <c r="B1527" t="s">
        <v>1526</v>
      </c>
      <c r="C1527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>
        <v>1924.1499999999996</v>
      </c>
      <c r="O1527">
        <v>32.315357142857138</v>
      </c>
      <c r="P1527" t="s">
        <v>8338</v>
      </c>
      <c r="Q1527" t="s">
        <v>8339</v>
      </c>
      <c r="R1527" s="12">
        <f t="shared" si="46"/>
        <v>42570.494652777772</v>
      </c>
      <c r="S1527" s="12">
        <f t="shared" si="47"/>
        <v>42600.494652777772</v>
      </c>
    </row>
    <row r="1528" spans="1:19" x14ac:dyDescent="0.35">
      <c r="A1528">
        <v>1526</v>
      </c>
      <c r="B1528" t="s">
        <v>1527</v>
      </c>
      <c r="C1528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>
        <v>4675</v>
      </c>
      <c r="O1528">
        <v>98.839285714285708</v>
      </c>
      <c r="P1528" t="s">
        <v>8338</v>
      </c>
      <c r="Q1528" t="s">
        <v>8339</v>
      </c>
      <c r="R1528" s="12">
        <f t="shared" si="46"/>
        <v>42339.067673611113</v>
      </c>
      <c r="S1528" s="12">
        <f t="shared" si="47"/>
        <v>42388.067673611113</v>
      </c>
    </row>
    <row r="1529" spans="1:19" x14ac:dyDescent="0.35">
      <c r="A1529">
        <v>1527</v>
      </c>
      <c r="B1529" t="s">
        <v>1528</v>
      </c>
      <c r="C1529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>
        <v>365.55000000000018</v>
      </c>
      <c r="O1529">
        <v>55.222142857142863</v>
      </c>
      <c r="P1529" t="s">
        <v>8338</v>
      </c>
      <c r="Q1529" t="s">
        <v>8339</v>
      </c>
      <c r="R1529" s="12">
        <f t="shared" si="46"/>
        <v>42780.392199074071</v>
      </c>
      <c r="S1529" s="12">
        <f t="shared" si="47"/>
        <v>42808.350532407407</v>
      </c>
    </row>
    <row r="1530" spans="1:19" x14ac:dyDescent="0.35">
      <c r="A1530">
        <v>1528</v>
      </c>
      <c r="B1530" t="s">
        <v>1529</v>
      </c>
      <c r="C1530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>
        <v>5447</v>
      </c>
      <c r="O1530">
        <v>52.793750000000003</v>
      </c>
      <c r="P1530" t="s">
        <v>8338</v>
      </c>
      <c r="Q1530" t="s">
        <v>8339</v>
      </c>
      <c r="R1530" s="12">
        <f t="shared" si="46"/>
        <v>42736.524560185186</v>
      </c>
      <c r="S1530" s="12">
        <f t="shared" si="47"/>
        <v>42766.791666666664</v>
      </c>
    </row>
    <row r="1531" spans="1:19" x14ac:dyDescent="0.35">
      <c r="A1531">
        <v>1529</v>
      </c>
      <c r="B1531" t="s">
        <v>1530</v>
      </c>
      <c r="C153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>
        <v>129</v>
      </c>
      <c r="O1531">
        <v>135.66666666666666</v>
      </c>
      <c r="P1531" t="s">
        <v>8338</v>
      </c>
      <c r="Q1531" t="s">
        <v>8339</v>
      </c>
      <c r="R1531" s="12">
        <f t="shared" si="46"/>
        <v>42052.420370370368</v>
      </c>
      <c r="S1531" s="12">
        <f t="shared" si="47"/>
        <v>42082.378703703704</v>
      </c>
    </row>
    <row r="1532" spans="1:19" x14ac:dyDescent="0.35">
      <c r="A1532">
        <v>1530</v>
      </c>
      <c r="B1532" t="s">
        <v>1531</v>
      </c>
      <c r="C1532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>
        <v>12189</v>
      </c>
      <c r="O1532">
        <v>53.991990846681922</v>
      </c>
      <c r="P1532" t="s">
        <v>8338</v>
      </c>
      <c r="Q1532" t="s">
        <v>8339</v>
      </c>
      <c r="R1532" s="12">
        <f t="shared" si="46"/>
        <v>42275.558969907404</v>
      </c>
      <c r="S1532" s="12">
        <f t="shared" si="47"/>
        <v>42300.558969907404</v>
      </c>
    </row>
    <row r="1533" spans="1:19" x14ac:dyDescent="0.35">
      <c r="A1533">
        <v>1531</v>
      </c>
      <c r="B1533" t="s">
        <v>1532</v>
      </c>
      <c r="C153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>
        <v>1785</v>
      </c>
      <c r="O1533">
        <v>56.643835616438359</v>
      </c>
      <c r="P1533" t="s">
        <v>8338</v>
      </c>
      <c r="Q1533" t="s">
        <v>8339</v>
      </c>
      <c r="R1533" s="12">
        <f t="shared" si="46"/>
        <v>41941.594050925924</v>
      </c>
      <c r="S1533" s="12">
        <f t="shared" si="47"/>
        <v>41973.916666666664</v>
      </c>
    </row>
    <row r="1534" spans="1:19" x14ac:dyDescent="0.35">
      <c r="A1534">
        <v>1532</v>
      </c>
      <c r="B1534" t="s">
        <v>1533</v>
      </c>
      <c r="C1534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>
        <v>19201</v>
      </c>
      <c r="O1534">
        <v>82.316326530612244</v>
      </c>
      <c r="P1534" t="s">
        <v>8338</v>
      </c>
      <c r="Q1534" t="s">
        <v>8339</v>
      </c>
      <c r="R1534" s="12">
        <f t="shared" si="46"/>
        <v>42391.266956018517</v>
      </c>
      <c r="S1534" s="12">
        <f t="shared" si="47"/>
        <v>42415.416666666664</v>
      </c>
    </row>
    <row r="1535" spans="1:19" x14ac:dyDescent="0.35">
      <c r="A1535">
        <v>1533</v>
      </c>
      <c r="B1535" t="s">
        <v>1534</v>
      </c>
      <c r="C1535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>
        <v>20313</v>
      </c>
      <c r="O1535">
        <v>88.26081081081081</v>
      </c>
      <c r="P1535" t="s">
        <v>8338</v>
      </c>
      <c r="Q1535" t="s">
        <v>8339</v>
      </c>
      <c r="R1535" s="12">
        <f t="shared" si="46"/>
        <v>42442.793715277774</v>
      </c>
      <c r="S1535" s="12">
        <f t="shared" si="47"/>
        <v>42491.957638888889</v>
      </c>
    </row>
    <row r="1536" spans="1:19" x14ac:dyDescent="0.35">
      <c r="A1536">
        <v>1534</v>
      </c>
      <c r="B1536" t="s">
        <v>1535</v>
      </c>
      <c r="C1536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>
        <v>23830</v>
      </c>
      <c r="O1536">
        <v>84.905149051490511</v>
      </c>
      <c r="P1536" t="s">
        <v>8338</v>
      </c>
      <c r="Q1536" t="s">
        <v>8339</v>
      </c>
      <c r="R1536" s="12">
        <f t="shared" si="46"/>
        <v>42221.465995370367</v>
      </c>
      <c r="S1536" s="12">
        <f t="shared" si="47"/>
        <v>42251.465995370367</v>
      </c>
    </row>
    <row r="1537" spans="1:19" x14ac:dyDescent="0.35">
      <c r="A1537">
        <v>1535</v>
      </c>
      <c r="B1537" t="s">
        <v>1536</v>
      </c>
      <c r="C1537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>
        <v>1297</v>
      </c>
      <c r="O1537">
        <v>48.154545454545456</v>
      </c>
      <c r="P1537" t="s">
        <v>8338</v>
      </c>
      <c r="Q1537" t="s">
        <v>8339</v>
      </c>
      <c r="R1537" s="12">
        <f t="shared" si="46"/>
        <v>42484.620729166665</v>
      </c>
      <c r="S1537" s="12">
        <f t="shared" si="47"/>
        <v>42513.708333333336</v>
      </c>
    </row>
    <row r="1538" spans="1:19" x14ac:dyDescent="0.35">
      <c r="A1538">
        <v>1536</v>
      </c>
      <c r="B1538" t="s">
        <v>1537</v>
      </c>
      <c r="C1538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>
        <v>18037.009999999998</v>
      </c>
      <c r="O1538">
        <v>66.015406593406595</v>
      </c>
      <c r="P1538" t="s">
        <v>8338</v>
      </c>
      <c r="Q1538" t="s">
        <v>8339</v>
      </c>
      <c r="R1538" s="12">
        <f t="shared" si="46"/>
        <v>42213.593865740739</v>
      </c>
      <c r="S1538" s="12">
        <f t="shared" si="47"/>
        <v>42243.593865740739</v>
      </c>
    </row>
    <row r="1539" spans="1:19" x14ac:dyDescent="0.35">
      <c r="A1539">
        <v>1537</v>
      </c>
      <c r="B1539" t="s">
        <v>1538</v>
      </c>
      <c r="C1539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>
        <v>9588</v>
      </c>
      <c r="O1539">
        <v>96.375</v>
      </c>
      <c r="P1539" t="s">
        <v>8338</v>
      </c>
      <c r="Q1539" t="s">
        <v>8339</v>
      </c>
      <c r="R1539" s="12">
        <f t="shared" ref="R1539:R1602" si="48">(J1539/86400)+25569+(-5/24)</f>
        <v>42552.106793981475</v>
      </c>
      <c r="S1539" s="12">
        <f t="shared" ref="S1539:S1602" si="49">(I1539/86400)+25569+(-5/24)</f>
        <v>42588.541666666664</v>
      </c>
    </row>
    <row r="1540" spans="1:19" x14ac:dyDescent="0.35">
      <c r="A1540">
        <v>1538</v>
      </c>
      <c r="B1540" t="s">
        <v>1539</v>
      </c>
      <c r="C1540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>
        <v>184</v>
      </c>
      <c r="O1540">
        <v>156.17391304347825</v>
      </c>
      <c r="P1540" t="s">
        <v>8338</v>
      </c>
      <c r="Q1540" t="s">
        <v>8339</v>
      </c>
      <c r="R1540" s="12">
        <f t="shared" si="48"/>
        <v>41981.57372685185</v>
      </c>
      <c r="S1540" s="12">
        <f t="shared" si="49"/>
        <v>42026.57372685185</v>
      </c>
    </row>
    <row r="1541" spans="1:19" x14ac:dyDescent="0.35">
      <c r="A1541">
        <v>1539</v>
      </c>
      <c r="B1541" t="s">
        <v>1540</v>
      </c>
      <c r="C154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>
        <v>7197.2200000000012</v>
      </c>
      <c r="O1541">
        <v>95.764859154929582</v>
      </c>
      <c r="P1541" t="s">
        <v>8338</v>
      </c>
      <c r="Q1541" t="s">
        <v>8339</v>
      </c>
      <c r="R1541" s="12">
        <f t="shared" si="48"/>
        <v>42705.710868055554</v>
      </c>
      <c r="S1541" s="12">
        <f t="shared" si="49"/>
        <v>42738.710868055554</v>
      </c>
    </row>
    <row r="1542" spans="1:19" x14ac:dyDescent="0.35">
      <c r="A1542">
        <v>1540</v>
      </c>
      <c r="B1542" t="s">
        <v>1541</v>
      </c>
      <c r="C1542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>
        <v>2680</v>
      </c>
      <c r="O1542">
        <v>180.40816326530611</v>
      </c>
      <c r="P1542" t="s">
        <v>8338</v>
      </c>
      <c r="Q1542" t="s">
        <v>8339</v>
      </c>
      <c r="R1542" s="12">
        <f t="shared" si="48"/>
        <v>41938.798796296294</v>
      </c>
      <c r="S1542" s="12">
        <f t="shared" si="49"/>
        <v>41968.843749999993</v>
      </c>
    </row>
    <row r="1543" spans="1:19" x14ac:dyDescent="0.35">
      <c r="A1543">
        <v>1541</v>
      </c>
      <c r="B1543" t="s">
        <v>1542</v>
      </c>
      <c r="C154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>
        <v>-17994</v>
      </c>
      <c r="O1543">
        <v>3</v>
      </c>
      <c r="P1543" t="s">
        <v>8338</v>
      </c>
      <c r="Q1543" t="s">
        <v>8343</v>
      </c>
      <c r="R1543" s="12">
        <f t="shared" si="48"/>
        <v>41974.503912037035</v>
      </c>
      <c r="S1543" s="12">
        <f t="shared" si="49"/>
        <v>42004.503912037035</v>
      </c>
    </row>
    <row r="1544" spans="1:19" x14ac:dyDescent="0.35">
      <c r="A1544">
        <v>1542</v>
      </c>
      <c r="B1544" t="s">
        <v>1543</v>
      </c>
      <c r="C1544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>
        <v>-480</v>
      </c>
      <c r="O1544">
        <v>20</v>
      </c>
      <c r="P1544" t="s">
        <v>8338</v>
      </c>
      <c r="Q1544" t="s">
        <v>8343</v>
      </c>
      <c r="R1544" s="12">
        <f t="shared" si="48"/>
        <v>42170.788194444445</v>
      </c>
      <c r="S1544" s="12">
        <f t="shared" si="49"/>
        <v>42185.788194444445</v>
      </c>
    </row>
    <row r="1545" spans="1:19" x14ac:dyDescent="0.35">
      <c r="A1545">
        <v>1543</v>
      </c>
      <c r="B1545" t="s">
        <v>1544</v>
      </c>
      <c r="C1545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>
        <v>-2240</v>
      </c>
      <c r="O1545">
        <v>10</v>
      </c>
      <c r="P1545" t="s">
        <v>8338</v>
      </c>
      <c r="Q1545" t="s">
        <v>8343</v>
      </c>
      <c r="R1545" s="12">
        <f t="shared" si="48"/>
        <v>41935.301319444443</v>
      </c>
      <c r="S1545" s="12">
        <f t="shared" si="49"/>
        <v>41965.342986111107</v>
      </c>
    </row>
    <row r="1546" spans="1:19" x14ac:dyDescent="0.35">
      <c r="A1546">
        <v>1544</v>
      </c>
      <c r="B1546" t="s">
        <v>1545</v>
      </c>
      <c r="C1546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>
        <v>-1000</v>
      </c>
      <c r="O1546" t="e">
        <v>#DIV/0!</v>
      </c>
      <c r="P1546" t="s">
        <v>8338</v>
      </c>
      <c r="Q1546" t="s">
        <v>8343</v>
      </c>
      <c r="R1546" s="12">
        <f t="shared" si="48"/>
        <v>42052.842870370368</v>
      </c>
      <c r="S1546" s="12">
        <f t="shared" si="49"/>
        <v>42094.804166666661</v>
      </c>
    </row>
    <row r="1547" spans="1:19" x14ac:dyDescent="0.35">
      <c r="A1547">
        <v>1545</v>
      </c>
      <c r="B1547" t="s">
        <v>1546</v>
      </c>
      <c r="C1547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>
        <v>-2999</v>
      </c>
      <c r="O1547">
        <v>1</v>
      </c>
      <c r="P1547" t="s">
        <v>8338</v>
      </c>
      <c r="Q1547" t="s">
        <v>8343</v>
      </c>
      <c r="R1547" s="12">
        <f t="shared" si="48"/>
        <v>42031.676319444443</v>
      </c>
      <c r="S1547" s="12">
        <f t="shared" si="49"/>
        <v>42065.677777777775</v>
      </c>
    </row>
    <row r="1548" spans="1:19" x14ac:dyDescent="0.35">
      <c r="A1548">
        <v>1546</v>
      </c>
      <c r="B1548" t="s">
        <v>1547</v>
      </c>
      <c r="C1548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>
        <v>-711</v>
      </c>
      <c r="O1548">
        <v>26.272727272727273</v>
      </c>
      <c r="P1548" t="s">
        <v>8338</v>
      </c>
      <c r="Q1548" t="s">
        <v>8343</v>
      </c>
      <c r="R1548" s="12">
        <f t="shared" si="48"/>
        <v>41839.004618055551</v>
      </c>
      <c r="S1548" s="12">
        <f t="shared" si="49"/>
        <v>41899.004618055551</v>
      </c>
    </row>
    <row r="1549" spans="1:19" x14ac:dyDescent="0.35">
      <c r="A1549">
        <v>1547</v>
      </c>
      <c r="B1549" t="s">
        <v>1548</v>
      </c>
      <c r="C1549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>
        <v>-20</v>
      </c>
      <c r="O1549" t="e">
        <v>#DIV/0!</v>
      </c>
      <c r="P1549" t="s">
        <v>8338</v>
      </c>
      <c r="Q1549" t="s">
        <v>8343</v>
      </c>
      <c r="R1549" s="12">
        <f t="shared" si="48"/>
        <v>42782.218541666669</v>
      </c>
      <c r="S1549" s="12">
        <f t="shared" si="49"/>
        <v>42789.218541666669</v>
      </c>
    </row>
    <row r="1550" spans="1:19" x14ac:dyDescent="0.35">
      <c r="A1550">
        <v>1548</v>
      </c>
      <c r="B1550" t="s">
        <v>1549</v>
      </c>
      <c r="C1550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>
        <v>-640</v>
      </c>
      <c r="O1550">
        <v>60</v>
      </c>
      <c r="P1550" t="s">
        <v>8338</v>
      </c>
      <c r="Q1550" t="s">
        <v>8343</v>
      </c>
      <c r="R1550" s="12">
        <f t="shared" si="48"/>
        <v>42286.673842592594</v>
      </c>
      <c r="S1550" s="12">
        <f t="shared" si="49"/>
        <v>42316.715509259258</v>
      </c>
    </row>
    <row r="1551" spans="1:19" x14ac:dyDescent="0.35">
      <c r="A1551">
        <v>1549</v>
      </c>
      <c r="B1551" t="s">
        <v>1550</v>
      </c>
      <c r="C155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>
        <v>-330</v>
      </c>
      <c r="O1551">
        <v>28.333333333333332</v>
      </c>
      <c r="P1551" t="s">
        <v>8338</v>
      </c>
      <c r="Q1551" t="s">
        <v>8343</v>
      </c>
      <c r="R1551" s="12">
        <f t="shared" si="48"/>
        <v>42280.927766203698</v>
      </c>
      <c r="S1551" s="12">
        <f t="shared" si="49"/>
        <v>42310.96943287037</v>
      </c>
    </row>
    <row r="1552" spans="1:19" x14ac:dyDescent="0.35">
      <c r="A1552">
        <v>1550</v>
      </c>
      <c r="B1552" t="s">
        <v>1551</v>
      </c>
      <c r="C1552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>
        <v>-649</v>
      </c>
      <c r="O1552">
        <v>14.428571428571429</v>
      </c>
      <c r="P1552" t="s">
        <v>8338</v>
      </c>
      <c r="Q1552" t="s">
        <v>8343</v>
      </c>
      <c r="R1552" s="12">
        <f t="shared" si="48"/>
        <v>42472.24113425926</v>
      </c>
      <c r="S1552" s="12">
        <f t="shared" si="49"/>
        <v>42502.24113425926</v>
      </c>
    </row>
    <row r="1553" spans="1:19" x14ac:dyDescent="0.35">
      <c r="A1553">
        <v>1551</v>
      </c>
      <c r="B1553" t="s">
        <v>1552</v>
      </c>
      <c r="C155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>
        <v>-3500</v>
      </c>
      <c r="O1553" t="e">
        <v>#DIV/0!</v>
      </c>
      <c r="P1553" t="s">
        <v>8338</v>
      </c>
      <c r="Q1553" t="s">
        <v>8343</v>
      </c>
      <c r="R1553" s="12">
        <f t="shared" si="48"/>
        <v>42121.616192129623</v>
      </c>
      <c r="S1553" s="12">
        <f t="shared" si="49"/>
        <v>42151.616192129623</v>
      </c>
    </row>
    <row r="1554" spans="1:19" x14ac:dyDescent="0.35">
      <c r="A1554">
        <v>1552</v>
      </c>
      <c r="B1554" t="s">
        <v>1553</v>
      </c>
      <c r="C1554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>
        <v>-2185</v>
      </c>
      <c r="O1554">
        <v>132.1875</v>
      </c>
      <c r="P1554" t="s">
        <v>8338</v>
      </c>
      <c r="Q1554" t="s">
        <v>8343</v>
      </c>
      <c r="R1554" s="12">
        <f t="shared" si="48"/>
        <v>41892.480416666665</v>
      </c>
      <c r="S1554" s="12">
        <f t="shared" si="49"/>
        <v>41912.957638888889</v>
      </c>
    </row>
    <row r="1555" spans="1:19" x14ac:dyDescent="0.35">
      <c r="A1555">
        <v>1553</v>
      </c>
      <c r="B1555" t="s">
        <v>1554</v>
      </c>
      <c r="C1555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>
        <v>-6000</v>
      </c>
      <c r="O1555" t="e">
        <v>#DIV/0!</v>
      </c>
      <c r="P1555" t="s">
        <v>8338</v>
      </c>
      <c r="Q1555" t="s">
        <v>8343</v>
      </c>
      <c r="R1555" s="12">
        <f t="shared" si="48"/>
        <v>42219.074618055551</v>
      </c>
      <c r="S1555" s="12">
        <f t="shared" si="49"/>
        <v>42249.074618055551</v>
      </c>
    </row>
    <row r="1556" spans="1:19" x14ac:dyDescent="0.35">
      <c r="A1556">
        <v>1554</v>
      </c>
      <c r="B1556" t="s">
        <v>1555</v>
      </c>
      <c r="C1556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>
        <v>-20000</v>
      </c>
      <c r="O1556" t="e">
        <v>#DIV/0!</v>
      </c>
      <c r="P1556" t="s">
        <v>8338</v>
      </c>
      <c r="Q1556" t="s">
        <v>8343</v>
      </c>
      <c r="R1556" s="12">
        <f t="shared" si="48"/>
        <v>42188.043865740743</v>
      </c>
      <c r="S1556" s="12">
        <f t="shared" si="49"/>
        <v>42218.043865740743</v>
      </c>
    </row>
    <row r="1557" spans="1:19" x14ac:dyDescent="0.35">
      <c r="A1557">
        <v>1555</v>
      </c>
      <c r="B1557" t="s">
        <v>1556</v>
      </c>
      <c r="C1557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>
        <v>-750</v>
      </c>
      <c r="O1557" t="e">
        <v>#DIV/0!</v>
      </c>
      <c r="P1557" t="s">
        <v>8338</v>
      </c>
      <c r="Q1557" t="s">
        <v>8343</v>
      </c>
      <c r="R1557" s="12">
        <f t="shared" si="48"/>
        <v>42241.405462962961</v>
      </c>
      <c r="S1557" s="12">
        <f t="shared" si="49"/>
        <v>42264.499999999993</v>
      </c>
    </row>
    <row r="1558" spans="1:19" x14ac:dyDescent="0.35">
      <c r="A1558">
        <v>1556</v>
      </c>
      <c r="B1558" t="s">
        <v>1557</v>
      </c>
      <c r="C1558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>
        <v>-823</v>
      </c>
      <c r="O1558">
        <v>56.416666666666664</v>
      </c>
      <c r="P1558" t="s">
        <v>8338</v>
      </c>
      <c r="Q1558" t="s">
        <v>8343</v>
      </c>
      <c r="R1558" s="12">
        <f t="shared" si="48"/>
        <v>42524.944722222215</v>
      </c>
      <c r="S1558" s="12">
        <f t="shared" si="49"/>
        <v>42554.944722222215</v>
      </c>
    </row>
    <row r="1559" spans="1:19" x14ac:dyDescent="0.35">
      <c r="A1559">
        <v>1557</v>
      </c>
      <c r="B1559" t="s">
        <v>1558</v>
      </c>
      <c r="C1559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>
        <v>-2400</v>
      </c>
      <c r="O1559">
        <v>100</v>
      </c>
      <c r="P1559" t="s">
        <v>8338</v>
      </c>
      <c r="Q1559" t="s">
        <v>8343</v>
      </c>
      <c r="R1559" s="12">
        <f t="shared" si="48"/>
        <v>41871.444826388884</v>
      </c>
      <c r="S1559" s="12">
        <f t="shared" si="49"/>
        <v>41902.444826388884</v>
      </c>
    </row>
    <row r="1560" spans="1:19" x14ac:dyDescent="0.35">
      <c r="A1560">
        <v>1558</v>
      </c>
      <c r="B1560" t="s">
        <v>1559</v>
      </c>
      <c r="C1560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>
        <v>-715</v>
      </c>
      <c r="O1560">
        <v>11.666666666666666</v>
      </c>
      <c r="P1560" t="s">
        <v>8338</v>
      </c>
      <c r="Q1560" t="s">
        <v>8343</v>
      </c>
      <c r="R1560" s="12">
        <f t="shared" si="48"/>
        <v>42185.189340277771</v>
      </c>
      <c r="S1560" s="12">
        <f t="shared" si="49"/>
        <v>42244.299999999996</v>
      </c>
    </row>
    <row r="1561" spans="1:19" x14ac:dyDescent="0.35">
      <c r="A1561">
        <v>1559</v>
      </c>
      <c r="B1561" t="s">
        <v>1560</v>
      </c>
      <c r="C156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>
        <v>-14950</v>
      </c>
      <c r="O1561">
        <v>50</v>
      </c>
      <c r="P1561" t="s">
        <v>8338</v>
      </c>
      <c r="Q1561" t="s">
        <v>8343</v>
      </c>
      <c r="R1561" s="12">
        <f t="shared" si="48"/>
        <v>42107.844895833332</v>
      </c>
      <c r="S1561" s="12">
        <f t="shared" si="49"/>
        <v>42122.844895833332</v>
      </c>
    </row>
    <row r="1562" spans="1:19" x14ac:dyDescent="0.35">
      <c r="A1562">
        <v>1560</v>
      </c>
      <c r="B1562" t="s">
        <v>1561</v>
      </c>
      <c r="C1562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>
        <v>-2406</v>
      </c>
      <c r="O1562">
        <v>23.5</v>
      </c>
      <c r="P1562" t="s">
        <v>8338</v>
      </c>
      <c r="Q1562" t="s">
        <v>8343</v>
      </c>
      <c r="R1562" s="12">
        <f t="shared" si="48"/>
        <v>41935.812418981477</v>
      </c>
      <c r="S1562" s="12">
        <f t="shared" si="49"/>
        <v>41955.854085648149</v>
      </c>
    </row>
    <row r="1563" spans="1:19" x14ac:dyDescent="0.35">
      <c r="A1563">
        <v>1561</v>
      </c>
      <c r="B1563" t="s">
        <v>1562</v>
      </c>
      <c r="C156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>
        <v>-9933</v>
      </c>
      <c r="O1563">
        <v>67</v>
      </c>
      <c r="P1563" t="s">
        <v>8322</v>
      </c>
      <c r="Q1563" t="s">
        <v>8344</v>
      </c>
      <c r="R1563" s="12">
        <f t="shared" si="48"/>
        <v>41554.833368055552</v>
      </c>
      <c r="S1563" s="12">
        <f t="shared" si="49"/>
        <v>41584.875034722216</v>
      </c>
    </row>
    <row r="1564" spans="1:19" x14ac:dyDescent="0.35">
      <c r="A1564">
        <v>1562</v>
      </c>
      <c r="B1564" t="s">
        <v>1563</v>
      </c>
      <c r="C1564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>
        <v>-4000</v>
      </c>
      <c r="O1564" t="e">
        <v>#DIV/0!</v>
      </c>
      <c r="P1564" t="s">
        <v>8322</v>
      </c>
      <c r="Q1564" t="s">
        <v>8344</v>
      </c>
      <c r="R1564" s="12">
        <f t="shared" si="48"/>
        <v>40079.357824074068</v>
      </c>
      <c r="S1564" s="12">
        <f t="shared" si="49"/>
        <v>40148.826388888883</v>
      </c>
    </row>
    <row r="1565" spans="1:19" x14ac:dyDescent="0.35">
      <c r="A1565">
        <v>1563</v>
      </c>
      <c r="B1565" t="s">
        <v>1564</v>
      </c>
      <c r="C1565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>
        <v>-5915</v>
      </c>
      <c r="O1565">
        <v>42.5</v>
      </c>
      <c r="P1565" t="s">
        <v>8322</v>
      </c>
      <c r="Q1565" t="s">
        <v>8344</v>
      </c>
      <c r="R1565" s="12">
        <f t="shared" si="48"/>
        <v>41652.534155092588</v>
      </c>
      <c r="S1565" s="12">
        <f t="shared" si="49"/>
        <v>41712.492488425924</v>
      </c>
    </row>
    <row r="1566" spans="1:19" x14ac:dyDescent="0.35">
      <c r="A1566">
        <v>1564</v>
      </c>
      <c r="B1566" t="s">
        <v>1565</v>
      </c>
      <c r="C1566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>
        <v>-9990</v>
      </c>
      <c r="O1566">
        <v>10</v>
      </c>
      <c r="P1566" t="s">
        <v>8322</v>
      </c>
      <c r="Q1566" t="s">
        <v>8344</v>
      </c>
      <c r="R1566" s="12">
        <f t="shared" si="48"/>
        <v>42121.158668981479</v>
      </c>
      <c r="S1566" s="12">
        <f t="shared" si="49"/>
        <v>42152.628472222219</v>
      </c>
    </row>
    <row r="1567" spans="1:19" x14ac:dyDescent="0.35">
      <c r="A1567">
        <v>1565</v>
      </c>
      <c r="B1567" t="s">
        <v>1566</v>
      </c>
      <c r="C1567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>
        <v>-3900</v>
      </c>
      <c r="O1567">
        <v>100</v>
      </c>
      <c r="P1567" t="s">
        <v>8322</v>
      </c>
      <c r="Q1567" t="s">
        <v>8344</v>
      </c>
      <c r="R1567" s="12">
        <f t="shared" si="48"/>
        <v>40672.521539351852</v>
      </c>
      <c r="S1567" s="12">
        <f t="shared" si="49"/>
        <v>40702.521539351852</v>
      </c>
    </row>
    <row r="1568" spans="1:19" x14ac:dyDescent="0.35">
      <c r="A1568">
        <v>1566</v>
      </c>
      <c r="B1568" t="s">
        <v>1567</v>
      </c>
      <c r="C1568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>
        <v>-23625</v>
      </c>
      <c r="O1568">
        <v>108.05084745762711</v>
      </c>
      <c r="P1568" t="s">
        <v>8322</v>
      </c>
      <c r="Q1568" t="s">
        <v>8344</v>
      </c>
      <c r="R1568" s="12">
        <f t="shared" si="48"/>
        <v>42549.708379629628</v>
      </c>
      <c r="S1568" s="12">
        <f t="shared" si="49"/>
        <v>42578.708333333336</v>
      </c>
    </row>
    <row r="1569" spans="1:19" x14ac:dyDescent="0.35">
      <c r="A1569">
        <v>1567</v>
      </c>
      <c r="B1569" t="s">
        <v>1568</v>
      </c>
      <c r="C1569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>
        <v>-8150</v>
      </c>
      <c r="O1569">
        <v>26.923076923076923</v>
      </c>
      <c r="P1569" t="s">
        <v>8322</v>
      </c>
      <c r="Q1569" t="s">
        <v>8344</v>
      </c>
      <c r="R1569" s="12">
        <f t="shared" si="48"/>
        <v>41671.728530092594</v>
      </c>
      <c r="S1569" s="12">
        <f t="shared" si="49"/>
        <v>41686.791666666664</v>
      </c>
    </row>
    <row r="1570" spans="1:19" x14ac:dyDescent="0.35">
      <c r="A1570">
        <v>1568</v>
      </c>
      <c r="B1570" t="s">
        <v>1569</v>
      </c>
      <c r="C1570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>
        <v>-21590</v>
      </c>
      <c r="O1570">
        <v>155</v>
      </c>
      <c r="P1570" t="s">
        <v>8322</v>
      </c>
      <c r="Q1570" t="s">
        <v>8344</v>
      </c>
      <c r="R1570" s="12">
        <f t="shared" si="48"/>
        <v>41961.853993055549</v>
      </c>
      <c r="S1570" s="12">
        <f t="shared" si="49"/>
        <v>41996.853993055549</v>
      </c>
    </row>
    <row r="1571" spans="1:19" x14ac:dyDescent="0.35">
      <c r="A1571">
        <v>1569</v>
      </c>
      <c r="B1571" t="s">
        <v>1570</v>
      </c>
      <c r="C157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>
        <v>-30000</v>
      </c>
      <c r="O1571" t="e">
        <v>#DIV/0!</v>
      </c>
      <c r="P1571" t="s">
        <v>8322</v>
      </c>
      <c r="Q1571" t="s">
        <v>8344</v>
      </c>
      <c r="R1571" s="12">
        <f t="shared" si="48"/>
        <v>41389.471226851849</v>
      </c>
      <c r="S1571" s="12">
        <f t="shared" si="49"/>
        <v>41419.471226851849</v>
      </c>
    </row>
    <row r="1572" spans="1:19" x14ac:dyDescent="0.35">
      <c r="A1572">
        <v>1570</v>
      </c>
      <c r="B1572" t="s">
        <v>1571</v>
      </c>
      <c r="C1572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>
        <v>-3516</v>
      </c>
      <c r="O1572">
        <v>47.769230769230766</v>
      </c>
      <c r="P1572" t="s">
        <v>8322</v>
      </c>
      <c r="Q1572" t="s">
        <v>8344</v>
      </c>
      <c r="R1572" s="12">
        <f t="shared" si="48"/>
        <v>42438.605115740742</v>
      </c>
      <c r="S1572" s="12">
        <f t="shared" si="49"/>
        <v>42468.56344907407</v>
      </c>
    </row>
    <row r="1573" spans="1:19" x14ac:dyDescent="0.35">
      <c r="A1573">
        <v>1571</v>
      </c>
      <c r="B1573" t="s">
        <v>1572</v>
      </c>
      <c r="C157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>
        <v>-12020</v>
      </c>
      <c r="O1573">
        <v>20</v>
      </c>
      <c r="P1573" t="s">
        <v>8322</v>
      </c>
      <c r="Q1573" t="s">
        <v>8344</v>
      </c>
      <c r="R1573" s="12">
        <f t="shared" si="48"/>
        <v>42144.56114583333</v>
      </c>
      <c r="S1573" s="12">
        <f t="shared" si="49"/>
        <v>42174.56114583333</v>
      </c>
    </row>
    <row r="1574" spans="1:19" x14ac:dyDescent="0.35">
      <c r="A1574">
        <v>1572</v>
      </c>
      <c r="B1574" t="s">
        <v>1573</v>
      </c>
      <c r="C1574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>
        <v>-2375</v>
      </c>
      <c r="O1574">
        <v>41.666666666666664</v>
      </c>
      <c r="P1574" t="s">
        <v>8322</v>
      </c>
      <c r="Q1574" t="s">
        <v>8344</v>
      </c>
      <c r="R1574" s="12">
        <f t="shared" si="48"/>
        <v>42403.824756944443</v>
      </c>
      <c r="S1574" s="12">
        <f t="shared" si="49"/>
        <v>42428.790972222218</v>
      </c>
    </row>
    <row r="1575" spans="1:19" x14ac:dyDescent="0.35">
      <c r="A1575">
        <v>1573</v>
      </c>
      <c r="B1575" t="s">
        <v>1574</v>
      </c>
      <c r="C1575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>
        <v>-8777</v>
      </c>
      <c r="O1575">
        <v>74.333333333333329</v>
      </c>
      <c r="P1575" t="s">
        <v>8322</v>
      </c>
      <c r="Q1575" t="s">
        <v>8344</v>
      </c>
      <c r="R1575" s="12">
        <f t="shared" si="48"/>
        <v>42785.791689814818</v>
      </c>
      <c r="S1575" s="12">
        <f t="shared" si="49"/>
        <v>42825.957638888889</v>
      </c>
    </row>
    <row r="1576" spans="1:19" x14ac:dyDescent="0.35">
      <c r="A1576">
        <v>1574</v>
      </c>
      <c r="B1576" t="s">
        <v>1575</v>
      </c>
      <c r="C1576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>
        <v>-9494</v>
      </c>
      <c r="O1576">
        <v>84.333333333333329</v>
      </c>
      <c r="P1576" t="s">
        <v>8322</v>
      </c>
      <c r="Q1576" t="s">
        <v>8344</v>
      </c>
      <c r="R1576" s="12">
        <f t="shared" si="48"/>
        <v>42017.719085648147</v>
      </c>
      <c r="S1576" s="12">
        <f t="shared" si="49"/>
        <v>42052.719085648147</v>
      </c>
    </row>
    <row r="1577" spans="1:19" x14ac:dyDescent="0.35">
      <c r="A1577">
        <v>1575</v>
      </c>
      <c r="B1577" t="s">
        <v>1576</v>
      </c>
      <c r="C1577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>
        <v>-7709</v>
      </c>
      <c r="O1577">
        <v>65.457142857142856</v>
      </c>
      <c r="P1577" t="s">
        <v>8322</v>
      </c>
      <c r="Q1577" t="s">
        <v>8344</v>
      </c>
      <c r="R1577" s="12">
        <f t="shared" si="48"/>
        <v>41799.315925925919</v>
      </c>
      <c r="S1577" s="12">
        <f t="shared" si="49"/>
        <v>41829.315925925919</v>
      </c>
    </row>
    <row r="1578" spans="1:19" x14ac:dyDescent="0.35">
      <c r="A1578">
        <v>1576</v>
      </c>
      <c r="B1578" t="s">
        <v>1577</v>
      </c>
      <c r="C1578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>
        <v>-4350</v>
      </c>
      <c r="O1578">
        <v>65</v>
      </c>
      <c r="P1578" t="s">
        <v>8322</v>
      </c>
      <c r="Q1578" t="s">
        <v>8344</v>
      </c>
      <c r="R1578" s="12">
        <f t="shared" si="48"/>
        <v>42140.670925925922</v>
      </c>
      <c r="S1578" s="12">
        <f t="shared" si="49"/>
        <v>42185.670925925922</v>
      </c>
    </row>
    <row r="1579" spans="1:19" x14ac:dyDescent="0.35">
      <c r="A1579">
        <v>1577</v>
      </c>
      <c r="B1579" t="s">
        <v>1578</v>
      </c>
      <c r="C1579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>
        <v>-9945</v>
      </c>
      <c r="O1579">
        <v>27.5</v>
      </c>
      <c r="P1579" t="s">
        <v>8322</v>
      </c>
      <c r="Q1579" t="s">
        <v>8344</v>
      </c>
      <c r="R1579" s="12">
        <f t="shared" si="48"/>
        <v>41054.639444444438</v>
      </c>
      <c r="S1579" s="12">
        <f t="shared" si="49"/>
        <v>41114.639444444438</v>
      </c>
    </row>
    <row r="1580" spans="1:19" x14ac:dyDescent="0.35">
      <c r="A1580">
        <v>1578</v>
      </c>
      <c r="B1580" t="s">
        <v>1579</v>
      </c>
      <c r="C1580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>
        <v>-1692</v>
      </c>
      <c r="O1580">
        <v>51.25</v>
      </c>
      <c r="P1580" t="s">
        <v>8322</v>
      </c>
      <c r="Q1580" t="s">
        <v>8344</v>
      </c>
      <c r="R1580" s="12">
        <f t="shared" si="48"/>
        <v>40398.857534722221</v>
      </c>
      <c r="S1580" s="12">
        <f t="shared" si="49"/>
        <v>40422.875</v>
      </c>
    </row>
    <row r="1581" spans="1:19" x14ac:dyDescent="0.35">
      <c r="A1581">
        <v>1579</v>
      </c>
      <c r="B1581" t="s">
        <v>1580</v>
      </c>
      <c r="C158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>
        <v>-3305</v>
      </c>
      <c r="O1581">
        <v>14</v>
      </c>
      <c r="P1581" t="s">
        <v>8322</v>
      </c>
      <c r="Q1581" t="s">
        <v>8344</v>
      </c>
      <c r="R1581" s="12">
        <f t="shared" si="48"/>
        <v>41481.788090277776</v>
      </c>
      <c r="S1581" s="12">
        <f t="shared" si="49"/>
        <v>41514.788090277776</v>
      </c>
    </row>
    <row r="1582" spans="1:19" x14ac:dyDescent="0.35">
      <c r="A1582">
        <v>1580</v>
      </c>
      <c r="B1582" t="s">
        <v>1581</v>
      </c>
      <c r="C1582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>
        <v>-1750</v>
      </c>
      <c r="O1582" t="e">
        <v>#DIV/0!</v>
      </c>
      <c r="P1582" t="s">
        <v>8322</v>
      </c>
      <c r="Q1582" t="s">
        <v>8344</v>
      </c>
      <c r="R1582" s="12">
        <f t="shared" si="48"/>
        <v>40989.841736111106</v>
      </c>
      <c r="S1582" s="12">
        <f t="shared" si="49"/>
        <v>41049.841736111106</v>
      </c>
    </row>
    <row r="1583" spans="1:19" x14ac:dyDescent="0.35">
      <c r="A1583">
        <v>1581</v>
      </c>
      <c r="B1583" t="s">
        <v>1582</v>
      </c>
      <c r="C158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>
        <v>-995</v>
      </c>
      <c r="O1583">
        <v>5</v>
      </c>
      <c r="P1583" t="s">
        <v>8338</v>
      </c>
      <c r="Q1583" t="s">
        <v>8345</v>
      </c>
      <c r="R1583" s="12">
        <f t="shared" si="48"/>
        <v>42325.240624999999</v>
      </c>
      <c r="S1583" s="12">
        <f t="shared" si="49"/>
        <v>42357.240624999999</v>
      </c>
    </row>
    <row r="1584" spans="1:19" x14ac:dyDescent="0.35">
      <c r="A1584">
        <v>1582</v>
      </c>
      <c r="B1584" t="s">
        <v>1583</v>
      </c>
      <c r="C1584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>
        <v>-907</v>
      </c>
      <c r="O1584">
        <v>31</v>
      </c>
      <c r="P1584" t="s">
        <v>8338</v>
      </c>
      <c r="Q1584" t="s">
        <v>8345</v>
      </c>
      <c r="R1584" s="12">
        <f t="shared" si="48"/>
        <v>42246.581631944442</v>
      </c>
      <c r="S1584" s="12">
        <f t="shared" si="49"/>
        <v>42303.680555555555</v>
      </c>
    </row>
    <row r="1585" spans="1:19" x14ac:dyDescent="0.35">
      <c r="A1585">
        <v>1583</v>
      </c>
      <c r="B1585" t="s">
        <v>1584</v>
      </c>
      <c r="C1585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>
        <v>-19985</v>
      </c>
      <c r="O1585">
        <v>15</v>
      </c>
      <c r="P1585" t="s">
        <v>8338</v>
      </c>
      <c r="Q1585" t="s">
        <v>8345</v>
      </c>
      <c r="R1585" s="12">
        <f t="shared" si="48"/>
        <v>41877.696655092594</v>
      </c>
      <c r="S1585" s="12">
        <f t="shared" si="49"/>
        <v>41907.696655092594</v>
      </c>
    </row>
    <row r="1586" spans="1:19" x14ac:dyDescent="0.35">
      <c r="A1586">
        <v>1584</v>
      </c>
      <c r="B1586" t="s">
        <v>1585</v>
      </c>
      <c r="C1586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>
        <v>-1200</v>
      </c>
      <c r="O1586" t="e">
        <v>#DIV/0!</v>
      </c>
      <c r="P1586" t="s">
        <v>8338</v>
      </c>
      <c r="Q1586" t="s">
        <v>8345</v>
      </c>
      <c r="R1586" s="12">
        <f t="shared" si="48"/>
        <v>41779.440983796296</v>
      </c>
      <c r="S1586" s="12">
        <f t="shared" si="49"/>
        <v>41789.440983796296</v>
      </c>
    </row>
    <row r="1587" spans="1:19" x14ac:dyDescent="0.35">
      <c r="A1587">
        <v>1585</v>
      </c>
      <c r="B1587" t="s">
        <v>1586</v>
      </c>
      <c r="C1587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>
        <v>-420</v>
      </c>
      <c r="O1587">
        <v>131.66666666666666</v>
      </c>
      <c r="P1587" t="s">
        <v>8338</v>
      </c>
      <c r="Q1587" t="s">
        <v>8345</v>
      </c>
      <c r="R1587" s="12">
        <f t="shared" si="48"/>
        <v>42707.687129629623</v>
      </c>
      <c r="S1587" s="12">
        <f t="shared" si="49"/>
        <v>42729.249999999993</v>
      </c>
    </row>
    <row r="1588" spans="1:19" x14ac:dyDescent="0.35">
      <c r="A1588">
        <v>1586</v>
      </c>
      <c r="B1588" t="s">
        <v>1587</v>
      </c>
      <c r="C1588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>
        <v>-1500</v>
      </c>
      <c r="O1588" t="e">
        <v>#DIV/0!</v>
      </c>
      <c r="P1588" t="s">
        <v>8338</v>
      </c>
      <c r="Q1588" t="s">
        <v>8345</v>
      </c>
      <c r="R1588" s="12">
        <f t="shared" si="48"/>
        <v>42068.896087962959</v>
      </c>
      <c r="S1588" s="12">
        <f t="shared" si="49"/>
        <v>42098.854421296295</v>
      </c>
    </row>
    <row r="1589" spans="1:19" x14ac:dyDescent="0.35">
      <c r="A1589">
        <v>1587</v>
      </c>
      <c r="B1589" t="s">
        <v>1588</v>
      </c>
      <c r="C1589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>
        <v>-7499</v>
      </c>
      <c r="O1589">
        <v>1</v>
      </c>
      <c r="P1589" t="s">
        <v>8338</v>
      </c>
      <c r="Q1589" t="s">
        <v>8345</v>
      </c>
      <c r="R1589" s="12">
        <f t="shared" si="48"/>
        <v>41956.742650462962</v>
      </c>
      <c r="S1589" s="12">
        <f t="shared" si="49"/>
        <v>41986.742650462962</v>
      </c>
    </row>
    <row r="1590" spans="1:19" x14ac:dyDescent="0.35">
      <c r="A1590">
        <v>1588</v>
      </c>
      <c r="B1590" t="s">
        <v>1589</v>
      </c>
      <c r="C1590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>
        <v>-516</v>
      </c>
      <c r="O1590" t="e">
        <v>#DIV/0!</v>
      </c>
      <c r="P1590" t="s">
        <v>8338</v>
      </c>
      <c r="Q1590" t="s">
        <v>8345</v>
      </c>
      <c r="R1590" s="12">
        <f t="shared" si="48"/>
        <v>42005.041655092595</v>
      </c>
      <c r="S1590" s="12">
        <f t="shared" si="49"/>
        <v>42035.633333333331</v>
      </c>
    </row>
    <row r="1591" spans="1:19" x14ac:dyDescent="0.35">
      <c r="A1591">
        <v>1589</v>
      </c>
      <c r="B1591" t="s">
        <v>1590</v>
      </c>
      <c r="C159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>
        <v>-1200</v>
      </c>
      <c r="O1591" t="e">
        <v>#DIV/0!</v>
      </c>
      <c r="P1591" t="s">
        <v>8338</v>
      </c>
      <c r="Q1591" t="s">
        <v>8345</v>
      </c>
      <c r="R1591" s="12">
        <f t="shared" si="48"/>
        <v>42256.776458333326</v>
      </c>
      <c r="S1591" s="12">
        <f t="shared" si="49"/>
        <v>42286.776458333326</v>
      </c>
    </row>
    <row r="1592" spans="1:19" x14ac:dyDescent="0.35">
      <c r="A1592">
        <v>1590</v>
      </c>
      <c r="B1592" t="s">
        <v>1591</v>
      </c>
      <c r="C1592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>
        <v>-58980</v>
      </c>
      <c r="O1592">
        <v>510</v>
      </c>
      <c r="P1592" t="s">
        <v>8338</v>
      </c>
      <c r="Q1592" t="s">
        <v>8345</v>
      </c>
      <c r="R1592" s="12">
        <f t="shared" si="48"/>
        <v>42240.648888888885</v>
      </c>
      <c r="S1592" s="12">
        <f t="shared" si="49"/>
        <v>42270.648888888885</v>
      </c>
    </row>
    <row r="1593" spans="1:19" x14ac:dyDescent="0.35">
      <c r="A1593">
        <v>1591</v>
      </c>
      <c r="B1593" t="s">
        <v>1592</v>
      </c>
      <c r="C159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>
        <v>-9908</v>
      </c>
      <c r="O1593">
        <v>44.478260869565219</v>
      </c>
      <c r="P1593" t="s">
        <v>8338</v>
      </c>
      <c r="Q1593" t="s">
        <v>8345</v>
      </c>
      <c r="R1593" s="12">
        <f t="shared" si="48"/>
        <v>42433.517835648141</v>
      </c>
      <c r="S1593" s="12">
        <f t="shared" si="49"/>
        <v>42463.476168981484</v>
      </c>
    </row>
    <row r="1594" spans="1:19" x14ac:dyDescent="0.35">
      <c r="A1594">
        <v>1592</v>
      </c>
      <c r="B1594" t="s">
        <v>1593</v>
      </c>
      <c r="C1594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>
        <v>-25</v>
      </c>
      <c r="O1594" t="e">
        <v>#DIV/0!</v>
      </c>
      <c r="P1594" t="s">
        <v>8338</v>
      </c>
      <c r="Q1594" t="s">
        <v>8345</v>
      </c>
      <c r="R1594" s="12">
        <f t="shared" si="48"/>
        <v>42045.86440972222</v>
      </c>
      <c r="S1594" s="12">
        <f t="shared" si="49"/>
        <v>42090.822743055549</v>
      </c>
    </row>
    <row r="1595" spans="1:19" x14ac:dyDescent="0.35">
      <c r="A1595">
        <v>1593</v>
      </c>
      <c r="B1595" t="s">
        <v>1594</v>
      </c>
      <c r="C1595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>
        <v>-21997</v>
      </c>
      <c r="O1595">
        <v>1</v>
      </c>
      <c r="P1595" t="s">
        <v>8338</v>
      </c>
      <c r="Q1595" t="s">
        <v>8345</v>
      </c>
      <c r="R1595" s="12">
        <f t="shared" si="48"/>
        <v>42033.63721064815</v>
      </c>
      <c r="S1595" s="12">
        <f t="shared" si="49"/>
        <v>42063.63721064815</v>
      </c>
    </row>
    <row r="1596" spans="1:19" x14ac:dyDescent="0.35">
      <c r="A1596">
        <v>1594</v>
      </c>
      <c r="B1596" t="s">
        <v>1595</v>
      </c>
      <c r="C1596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>
        <v>-795</v>
      </c>
      <c r="O1596">
        <v>20.5</v>
      </c>
      <c r="P1596" t="s">
        <v>8338</v>
      </c>
      <c r="Q1596" t="s">
        <v>8345</v>
      </c>
      <c r="R1596" s="12">
        <f t="shared" si="48"/>
        <v>42445.504421296289</v>
      </c>
      <c r="S1596" s="12">
        <f t="shared" si="49"/>
        <v>42505.472916666666</v>
      </c>
    </row>
    <row r="1597" spans="1:19" x14ac:dyDescent="0.35">
      <c r="A1597">
        <v>1595</v>
      </c>
      <c r="B1597" t="s">
        <v>1596</v>
      </c>
      <c r="C1597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>
        <v>-99720</v>
      </c>
      <c r="O1597">
        <v>40</v>
      </c>
      <c r="P1597" t="s">
        <v>8338</v>
      </c>
      <c r="Q1597" t="s">
        <v>8345</v>
      </c>
      <c r="R1597" s="12">
        <f t="shared" si="48"/>
        <v>41779.84175925926</v>
      </c>
      <c r="S1597" s="12">
        <f t="shared" si="49"/>
        <v>41808.634027777771</v>
      </c>
    </row>
    <row r="1598" spans="1:19" x14ac:dyDescent="0.35">
      <c r="A1598">
        <v>1596</v>
      </c>
      <c r="B1598" t="s">
        <v>1597</v>
      </c>
      <c r="C1598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>
        <v>-3175</v>
      </c>
      <c r="O1598">
        <v>25</v>
      </c>
      <c r="P1598" t="s">
        <v>8338</v>
      </c>
      <c r="Q1598" t="s">
        <v>8345</v>
      </c>
      <c r="R1598" s="12">
        <f t="shared" si="48"/>
        <v>41941.221863425926</v>
      </c>
      <c r="S1598" s="12">
        <f t="shared" si="49"/>
        <v>41986.26353009259</v>
      </c>
    </row>
    <row r="1599" spans="1:19" x14ac:dyDescent="0.35">
      <c r="A1599">
        <v>1597</v>
      </c>
      <c r="B1599" t="s">
        <v>1598</v>
      </c>
      <c r="C1599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>
        <v>-15000</v>
      </c>
      <c r="O1599" t="e">
        <v>#DIV/0!</v>
      </c>
      <c r="P1599" t="s">
        <v>8338</v>
      </c>
      <c r="Q1599" t="s">
        <v>8345</v>
      </c>
      <c r="R1599" s="12">
        <f t="shared" si="48"/>
        <v>42603.145798611113</v>
      </c>
      <c r="S1599" s="12">
        <f t="shared" si="49"/>
        <v>42633.145798611113</v>
      </c>
    </row>
    <row r="1600" spans="1:19" x14ac:dyDescent="0.35">
      <c r="A1600">
        <v>1598</v>
      </c>
      <c r="B1600" t="s">
        <v>1599</v>
      </c>
      <c r="C1600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>
        <v>-799</v>
      </c>
      <c r="O1600">
        <v>1</v>
      </c>
      <c r="P1600" t="s">
        <v>8338</v>
      </c>
      <c r="Q1600" t="s">
        <v>8345</v>
      </c>
      <c r="R1600" s="12">
        <f t="shared" si="48"/>
        <v>42151.459004629629</v>
      </c>
      <c r="S1600" s="12">
        <f t="shared" si="49"/>
        <v>42211.459004629629</v>
      </c>
    </row>
    <row r="1601" spans="1:19" x14ac:dyDescent="0.35">
      <c r="A1601">
        <v>1599</v>
      </c>
      <c r="B1601" t="s">
        <v>1600</v>
      </c>
      <c r="C160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>
        <v>-500</v>
      </c>
      <c r="O1601" t="e">
        <v>#DIV/0!</v>
      </c>
      <c r="P1601" t="s">
        <v>8338</v>
      </c>
      <c r="Q1601" t="s">
        <v>8345</v>
      </c>
      <c r="R1601" s="12">
        <f t="shared" si="48"/>
        <v>42438.330740740734</v>
      </c>
      <c r="S1601" s="12">
        <f t="shared" si="49"/>
        <v>42468.289074074077</v>
      </c>
    </row>
    <row r="1602" spans="1:19" x14ac:dyDescent="0.35">
      <c r="A1602">
        <v>1600</v>
      </c>
      <c r="B1602" t="s">
        <v>1601</v>
      </c>
      <c r="C1602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>
        <v>-4633</v>
      </c>
      <c r="O1602">
        <v>40.777777777777779</v>
      </c>
      <c r="P1602" t="s">
        <v>8338</v>
      </c>
      <c r="Q1602" t="s">
        <v>8345</v>
      </c>
      <c r="R1602" s="12">
        <f t="shared" si="48"/>
        <v>41790.848981481475</v>
      </c>
      <c r="S1602" s="12">
        <f t="shared" si="49"/>
        <v>41835.007638888885</v>
      </c>
    </row>
    <row r="1603" spans="1:19" x14ac:dyDescent="0.35">
      <c r="A1603">
        <v>1601</v>
      </c>
      <c r="B1603" t="s">
        <v>1602</v>
      </c>
      <c r="C160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>
        <v>206.23000000000002</v>
      </c>
      <c r="O1603">
        <v>48.325535714285714</v>
      </c>
      <c r="P1603" t="s">
        <v>8325</v>
      </c>
      <c r="Q1603" t="s">
        <v>8326</v>
      </c>
      <c r="R1603" s="12">
        <f t="shared" ref="R1603:R1666" si="50">(J1603/86400)+25569+(-5/24)</f>
        <v>40637.884641203702</v>
      </c>
      <c r="S1603" s="12">
        <f t="shared" ref="S1603:S1666" si="51">(I1603/86400)+25569+(-5/24)</f>
        <v>40667.884641203702</v>
      </c>
    </row>
    <row r="1604" spans="1:19" x14ac:dyDescent="0.35">
      <c r="A1604">
        <v>1602</v>
      </c>
      <c r="B1604" t="s">
        <v>1603</v>
      </c>
      <c r="C1604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>
        <v>2.5</v>
      </c>
      <c r="O1604">
        <v>46.953125</v>
      </c>
      <c r="P1604" t="s">
        <v>8325</v>
      </c>
      <c r="Q1604" t="s">
        <v>8326</v>
      </c>
      <c r="R1604" s="12">
        <f t="shared" si="50"/>
        <v>40788.089317129627</v>
      </c>
      <c r="S1604" s="12">
        <f t="shared" si="51"/>
        <v>40830.75</v>
      </c>
    </row>
    <row r="1605" spans="1:19" x14ac:dyDescent="0.35">
      <c r="A1605">
        <v>1603</v>
      </c>
      <c r="B1605" t="s">
        <v>1604</v>
      </c>
      <c r="C1605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>
        <v>0.66000000000008185</v>
      </c>
      <c r="O1605">
        <v>66.688666666666663</v>
      </c>
      <c r="P1605" t="s">
        <v>8325</v>
      </c>
      <c r="Q1605" t="s">
        <v>8326</v>
      </c>
      <c r="R1605" s="12">
        <f t="shared" si="50"/>
        <v>40875.961331018516</v>
      </c>
      <c r="S1605" s="12">
        <f t="shared" si="51"/>
        <v>40935.961331018516</v>
      </c>
    </row>
    <row r="1606" spans="1:19" x14ac:dyDescent="0.35">
      <c r="A1606">
        <v>1604</v>
      </c>
      <c r="B1606" t="s">
        <v>1605</v>
      </c>
      <c r="C1606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>
        <v>619</v>
      </c>
      <c r="O1606">
        <v>48.842857142857142</v>
      </c>
      <c r="P1606" t="s">
        <v>8325</v>
      </c>
      <c r="Q1606" t="s">
        <v>8326</v>
      </c>
      <c r="R1606" s="12">
        <f t="shared" si="50"/>
        <v>40945.636979166666</v>
      </c>
      <c r="S1606" s="12">
        <f t="shared" si="51"/>
        <v>40985.595312500001</v>
      </c>
    </row>
    <row r="1607" spans="1:19" x14ac:dyDescent="0.35">
      <c r="A1607">
        <v>1605</v>
      </c>
      <c r="B1607" t="s">
        <v>1606</v>
      </c>
      <c r="C1607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>
        <v>41.600000000000364</v>
      </c>
      <c r="O1607">
        <v>137.30909090909091</v>
      </c>
      <c r="P1607" t="s">
        <v>8325</v>
      </c>
      <c r="Q1607" t="s">
        <v>8326</v>
      </c>
      <c r="R1607" s="12">
        <f t="shared" si="50"/>
        <v>40746.804548611108</v>
      </c>
      <c r="S1607" s="12">
        <f t="shared" si="51"/>
        <v>40756.083333333328</v>
      </c>
    </row>
    <row r="1608" spans="1:19" x14ac:dyDescent="0.35">
      <c r="A1608">
        <v>1606</v>
      </c>
      <c r="B1608" t="s">
        <v>1607</v>
      </c>
      <c r="C1608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>
        <v>80.329999999999927</v>
      </c>
      <c r="O1608">
        <v>87.829673913043479</v>
      </c>
      <c r="P1608" t="s">
        <v>8325</v>
      </c>
      <c r="Q1608" t="s">
        <v>8326</v>
      </c>
      <c r="R1608" s="12">
        <f t="shared" si="50"/>
        <v>40535.903217592589</v>
      </c>
      <c r="S1608" s="12">
        <f t="shared" si="51"/>
        <v>40625.861550925925</v>
      </c>
    </row>
    <row r="1609" spans="1:19" x14ac:dyDescent="0.35">
      <c r="A1609">
        <v>1607</v>
      </c>
      <c r="B1609" t="s">
        <v>1608</v>
      </c>
      <c r="C1609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>
        <v>4511</v>
      </c>
      <c r="O1609">
        <v>70.785365853658533</v>
      </c>
      <c r="P1609" t="s">
        <v>8325</v>
      </c>
      <c r="Q1609" t="s">
        <v>8326</v>
      </c>
      <c r="R1609" s="12">
        <f t="shared" si="50"/>
        <v>41053.600127314814</v>
      </c>
      <c r="S1609" s="12">
        <f t="shared" si="51"/>
        <v>41074.600127314814</v>
      </c>
    </row>
    <row r="1610" spans="1:19" x14ac:dyDescent="0.35">
      <c r="A1610">
        <v>1608</v>
      </c>
      <c r="B1610" t="s">
        <v>1609</v>
      </c>
      <c r="C1610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>
        <v>15</v>
      </c>
      <c r="O1610">
        <v>52.826086956521742</v>
      </c>
      <c r="P1610" t="s">
        <v>8325</v>
      </c>
      <c r="Q1610" t="s">
        <v>8326</v>
      </c>
      <c r="R1610" s="12">
        <f t="shared" si="50"/>
        <v>41607.622523148144</v>
      </c>
      <c r="S1610" s="12">
        <f t="shared" si="51"/>
        <v>41640.018055555549</v>
      </c>
    </row>
    <row r="1611" spans="1:19" x14ac:dyDescent="0.35">
      <c r="A1611">
        <v>1609</v>
      </c>
      <c r="B1611" t="s">
        <v>1610</v>
      </c>
      <c r="C161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>
        <v>275</v>
      </c>
      <c r="O1611">
        <v>443.75</v>
      </c>
      <c r="P1611" t="s">
        <v>8325</v>
      </c>
      <c r="Q1611" t="s">
        <v>8326</v>
      </c>
      <c r="R1611" s="12">
        <f t="shared" si="50"/>
        <v>40795.792928240735</v>
      </c>
      <c r="S1611" s="12">
        <f t="shared" si="51"/>
        <v>40849.125</v>
      </c>
    </row>
    <row r="1612" spans="1:19" x14ac:dyDescent="0.35">
      <c r="A1612">
        <v>1610</v>
      </c>
      <c r="B1612" t="s">
        <v>1611</v>
      </c>
      <c r="C1612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>
        <v>3437</v>
      </c>
      <c r="O1612">
        <v>48.544642857142854</v>
      </c>
      <c r="P1612" t="s">
        <v>8325</v>
      </c>
      <c r="Q1612" t="s">
        <v>8326</v>
      </c>
      <c r="R1612" s="12">
        <f t="shared" si="50"/>
        <v>41228.716550925921</v>
      </c>
      <c r="S1612" s="12">
        <f t="shared" si="51"/>
        <v>41258.716550925921</v>
      </c>
    </row>
    <row r="1613" spans="1:19" x14ac:dyDescent="0.35">
      <c r="A1613">
        <v>1611</v>
      </c>
      <c r="B1613" t="s">
        <v>1612</v>
      </c>
      <c r="C161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>
        <v>201</v>
      </c>
      <c r="O1613">
        <v>37.074074074074076</v>
      </c>
      <c r="P1613" t="s">
        <v>8325</v>
      </c>
      <c r="Q1613" t="s">
        <v>8326</v>
      </c>
      <c r="R1613" s="12">
        <f t="shared" si="50"/>
        <v>41408.792037037034</v>
      </c>
      <c r="S1613" s="12">
        <f t="shared" si="51"/>
        <v>41429.792037037034</v>
      </c>
    </row>
    <row r="1614" spans="1:19" x14ac:dyDescent="0.35">
      <c r="A1614">
        <v>1612</v>
      </c>
      <c r="B1614" t="s">
        <v>1613</v>
      </c>
      <c r="C1614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>
        <v>50</v>
      </c>
      <c r="O1614">
        <v>50</v>
      </c>
      <c r="P1614" t="s">
        <v>8325</v>
      </c>
      <c r="Q1614" t="s">
        <v>8326</v>
      </c>
      <c r="R1614" s="12">
        <f t="shared" si="50"/>
        <v>41246.666481481479</v>
      </c>
      <c r="S1614" s="12">
        <f t="shared" si="51"/>
        <v>41276.666481481479</v>
      </c>
    </row>
    <row r="1615" spans="1:19" x14ac:dyDescent="0.35">
      <c r="A1615">
        <v>1613</v>
      </c>
      <c r="B1615" t="s">
        <v>1614</v>
      </c>
      <c r="C1615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>
        <v>15</v>
      </c>
      <c r="O1615">
        <v>39.03846153846154</v>
      </c>
      <c r="P1615" t="s">
        <v>8325</v>
      </c>
      <c r="Q1615" t="s">
        <v>8326</v>
      </c>
      <c r="R1615" s="12">
        <f t="shared" si="50"/>
        <v>41081.861134259256</v>
      </c>
      <c r="S1615" s="12">
        <f t="shared" si="51"/>
        <v>41111.861134259256</v>
      </c>
    </row>
    <row r="1616" spans="1:19" x14ac:dyDescent="0.35">
      <c r="A1616">
        <v>1614</v>
      </c>
      <c r="B1616" t="s">
        <v>1615</v>
      </c>
      <c r="C1616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>
        <v>135</v>
      </c>
      <c r="O1616">
        <v>66.688311688311686</v>
      </c>
      <c r="P1616" t="s">
        <v>8325</v>
      </c>
      <c r="Q1616" t="s">
        <v>8326</v>
      </c>
      <c r="R1616" s="12">
        <f t="shared" si="50"/>
        <v>41794.772789351853</v>
      </c>
      <c r="S1616" s="12">
        <f t="shared" si="51"/>
        <v>41854.5</v>
      </c>
    </row>
    <row r="1617" spans="1:19" x14ac:dyDescent="0.35">
      <c r="A1617">
        <v>1615</v>
      </c>
      <c r="B1617" t="s">
        <v>1616</v>
      </c>
      <c r="C1617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>
        <v>1130</v>
      </c>
      <c r="O1617">
        <v>67.132352941176464</v>
      </c>
      <c r="P1617" t="s">
        <v>8325</v>
      </c>
      <c r="Q1617" t="s">
        <v>8326</v>
      </c>
      <c r="R1617" s="12">
        <f t="shared" si="50"/>
        <v>40844.842546296291</v>
      </c>
      <c r="S1617" s="12">
        <f t="shared" si="51"/>
        <v>40889.884212962963</v>
      </c>
    </row>
    <row r="1618" spans="1:19" x14ac:dyDescent="0.35">
      <c r="A1618">
        <v>1616</v>
      </c>
      <c r="B1618" t="s">
        <v>1617</v>
      </c>
      <c r="C1618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>
        <v>420</v>
      </c>
      <c r="O1618">
        <v>66.369426751592357</v>
      </c>
      <c r="P1618" t="s">
        <v>8325</v>
      </c>
      <c r="Q1618" t="s">
        <v>8326</v>
      </c>
      <c r="R1618" s="12">
        <f t="shared" si="50"/>
        <v>41194.507187499999</v>
      </c>
      <c r="S1618" s="12">
        <f t="shared" si="51"/>
        <v>41235.708333333328</v>
      </c>
    </row>
    <row r="1619" spans="1:19" x14ac:dyDescent="0.35">
      <c r="A1619">
        <v>1617</v>
      </c>
      <c r="B1619" t="s">
        <v>1618</v>
      </c>
      <c r="C1619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>
        <v>3210</v>
      </c>
      <c r="O1619">
        <v>64.620253164556956</v>
      </c>
      <c r="P1619" t="s">
        <v>8325</v>
      </c>
      <c r="Q1619" t="s">
        <v>8326</v>
      </c>
      <c r="R1619" s="12">
        <f t="shared" si="50"/>
        <v>41546.455879629626</v>
      </c>
      <c r="S1619" s="12">
        <f t="shared" si="51"/>
        <v>41579.583333333328</v>
      </c>
    </row>
    <row r="1620" spans="1:19" x14ac:dyDescent="0.35">
      <c r="A1620">
        <v>1618</v>
      </c>
      <c r="B1620" t="s">
        <v>1619</v>
      </c>
      <c r="C1620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>
        <v>76</v>
      </c>
      <c r="O1620">
        <v>58.370370370370374</v>
      </c>
      <c r="P1620" t="s">
        <v>8325</v>
      </c>
      <c r="Q1620" t="s">
        <v>8326</v>
      </c>
      <c r="R1620" s="12">
        <f t="shared" si="50"/>
        <v>41301.446006944439</v>
      </c>
      <c r="S1620" s="12">
        <f t="shared" si="51"/>
        <v>41341.446006944439</v>
      </c>
    </row>
    <row r="1621" spans="1:19" x14ac:dyDescent="0.35">
      <c r="A1621">
        <v>1619</v>
      </c>
      <c r="B1621" t="s">
        <v>1620</v>
      </c>
      <c r="C162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>
        <v>500</v>
      </c>
      <c r="O1621">
        <v>86.956521739130437</v>
      </c>
      <c r="P1621" t="s">
        <v>8325</v>
      </c>
      <c r="Q1621" t="s">
        <v>8326</v>
      </c>
      <c r="R1621" s="12">
        <f t="shared" si="50"/>
        <v>41875.977847222217</v>
      </c>
      <c r="S1621" s="12">
        <f t="shared" si="51"/>
        <v>41896.977847222217</v>
      </c>
    </row>
    <row r="1622" spans="1:19" x14ac:dyDescent="0.35">
      <c r="A1622">
        <v>1620</v>
      </c>
      <c r="B1622" t="s">
        <v>1621</v>
      </c>
      <c r="C1622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>
        <v>130</v>
      </c>
      <c r="O1622">
        <v>66.470588235294116</v>
      </c>
      <c r="P1622" t="s">
        <v>8325</v>
      </c>
      <c r="Q1622" t="s">
        <v>8326</v>
      </c>
      <c r="R1622" s="12">
        <f t="shared" si="50"/>
        <v>41321.131249999999</v>
      </c>
      <c r="S1622" s="12">
        <f t="shared" si="51"/>
        <v>41328.131249999999</v>
      </c>
    </row>
    <row r="1623" spans="1:19" x14ac:dyDescent="0.35">
      <c r="A1623">
        <v>1621</v>
      </c>
      <c r="B1623" t="s">
        <v>1622</v>
      </c>
      <c r="C162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>
        <v>1060</v>
      </c>
      <c r="O1623">
        <v>163.78378378378378</v>
      </c>
      <c r="P1623" t="s">
        <v>8325</v>
      </c>
      <c r="Q1623" t="s">
        <v>8326</v>
      </c>
      <c r="R1623" s="12">
        <f t="shared" si="50"/>
        <v>41003.398321759254</v>
      </c>
      <c r="S1623" s="12">
        <f t="shared" si="51"/>
        <v>41056.957638888889</v>
      </c>
    </row>
    <row r="1624" spans="1:19" x14ac:dyDescent="0.35">
      <c r="A1624">
        <v>1622</v>
      </c>
      <c r="B1624" t="s">
        <v>1623</v>
      </c>
      <c r="C1624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>
        <v>119</v>
      </c>
      <c r="O1624">
        <v>107.98461538461538</v>
      </c>
      <c r="P1624" t="s">
        <v>8325</v>
      </c>
      <c r="Q1624" t="s">
        <v>8326</v>
      </c>
      <c r="R1624" s="12">
        <f t="shared" si="50"/>
        <v>41950.086504629631</v>
      </c>
      <c r="S1624" s="12">
        <f t="shared" si="51"/>
        <v>41990.124305555553</v>
      </c>
    </row>
    <row r="1625" spans="1:19" x14ac:dyDescent="0.35">
      <c r="A1625">
        <v>1623</v>
      </c>
      <c r="B1625" t="s">
        <v>1624</v>
      </c>
      <c r="C1625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>
        <v>8</v>
      </c>
      <c r="O1625">
        <v>42.111111111111114</v>
      </c>
      <c r="P1625" t="s">
        <v>8325</v>
      </c>
      <c r="Q1625" t="s">
        <v>8326</v>
      </c>
      <c r="R1625" s="12">
        <f t="shared" si="50"/>
        <v>41453.480196759258</v>
      </c>
      <c r="S1625" s="12">
        <f t="shared" si="51"/>
        <v>41513.480196759258</v>
      </c>
    </row>
    <row r="1626" spans="1:19" x14ac:dyDescent="0.35">
      <c r="A1626">
        <v>1624</v>
      </c>
      <c r="B1626" t="s">
        <v>1625</v>
      </c>
      <c r="C1626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>
        <v>180</v>
      </c>
      <c r="O1626">
        <v>47.2</v>
      </c>
      <c r="P1626" t="s">
        <v>8325</v>
      </c>
      <c r="Q1626" t="s">
        <v>8326</v>
      </c>
      <c r="R1626" s="12">
        <f t="shared" si="50"/>
        <v>41243.158969907403</v>
      </c>
      <c r="S1626" s="12">
        <f t="shared" si="51"/>
        <v>41283.158969907403</v>
      </c>
    </row>
    <row r="1627" spans="1:19" x14ac:dyDescent="0.35">
      <c r="A1627">
        <v>1625</v>
      </c>
      <c r="B1627" t="s">
        <v>1626</v>
      </c>
      <c r="C1627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>
        <v>4150</v>
      </c>
      <c r="O1627">
        <v>112.01923076923077</v>
      </c>
      <c r="P1627" t="s">
        <v>8325</v>
      </c>
      <c r="Q1627" t="s">
        <v>8326</v>
      </c>
      <c r="R1627" s="12">
        <f t="shared" si="50"/>
        <v>41135.491354166668</v>
      </c>
      <c r="S1627" s="12">
        <f t="shared" si="51"/>
        <v>41163.491354166668</v>
      </c>
    </row>
    <row r="1628" spans="1:19" x14ac:dyDescent="0.35">
      <c r="A1628">
        <v>1626</v>
      </c>
      <c r="B1628" t="s">
        <v>1627</v>
      </c>
      <c r="C1628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>
        <v>95</v>
      </c>
      <c r="O1628">
        <v>74.953703703703709</v>
      </c>
      <c r="P1628" t="s">
        <v>8325</v>
      </c>
      <c r="Q1628" t="s">
        <v>8326</v>
      </c>
      <c r="R1628" s="12">
        <f t="shared" si="50"/>
        <v>41579.639664351846</v>
      </c>
      <c r="S1628" s="12">
        <f t="shared" si="51"/>
        <v>41609.681331018517</v>
      </c>
    </row>
    <row r="1629" spans="1:19" x14ac:dyDescent="0.35">
      <c r="A1629">
        <v>1627</v>
      </c>
      <c r="B1629" t="s">
        <v>1628</v>
      </c>
      <c r="C1629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>
        <v>340</v>
      </c>
      <c r="O1629">
        <v>61.578947368421055</v>
      </c>
      <c r="P1629" t="s">
        <v>8325</v>
      </c>
      <c r="Q1629" t="s">
        <v>8326</v>
      </c>
      <c r="R1629" s="12">
        <f t="shared" si="50"/>
        <v>41205.498715277776</v>
      </c>
      <c r="S1629" s="12">
        <f t="shared" si="51"/>
        <v>41238.999305555553</v>
      </c>
    </row>
    <row r="1630" spans="1:19" x14ac:dyDescent="0.35">
      <c r="A1630">
        <v>1628</v>
      </c>
      <c r="B1630" t="s">
        <v>1629</v>
      </c>
      <c r="C1630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>
        <v>37</v>
      </c>
      <c r="O1630">
        <v>45.875</v>
      </c>
      <c r="P1630" t="s">
        <v>8325</v>
      </c>
      <c r="Q1630" t="s">
        <v>8326</v>
      </c>
      <c r="R1630" s="12">
        <f t="shared" si="50"/>
        <v>41774.528726851851</v>
      </c>
      <c r="S1630" s="12">
        <f t="shared" si="51"/>
        <v>41807.528726851851</v>
      </c>
    </row>
    <row r="1631" spans="1:19" x14ac:dyDescent="0.35">
      <c r="A1631">
        <v>1629</v>
      </c>
      <c r="B1631" t="s">
        <v>1630</v>
      </c>
      <c r="C163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>
        <v>220</v>
      </c>
      <c r="O1631">
        <v>75.853658536585371</v>
      </c>
      <c r="P1631" t="s">
        <v>8325</v>
      </c>
      <c r="Q1631" t="s">
        <v>8326</v>
      </c>
      <c r="R1631" s="12">
        <f t="shared" si="50"/>
        <v>41645.658946759257</v>
      </c>
      <c r="S1631" s="12">
        <f t="shared" si="51"/>
        <v>41690.658946759257</v>
      </c>
    </row>
    <row r="1632" spans="1:19" x14ac:dyDescent="0.35">
      <c r="A1632">
        <v>1630</v>
      </c>
      <c r="B1632" t="s">
        <v>1631</v>
      </c>
      <c r="C1632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>
        <v>6610</v>
      </c>
      <c r="O1632">
        <v>84.206349206349202</v>
      </c>
      <c r="P1632" t="s">
        <v>8325</v>
      </c>
      <c r="Q1632" t="s">
        <v>8326</v>
      </c>
      <c r="R1632" s="12">
        <f t="shared" si="50"/>
        <v>40939.629340277774</v>
      </c>
      <c r="S1632" s="12">
        <f t="shared" si="51"/>
        <v>40970.082638888889</v>
      </c>
    </row>
    <row r="1633" spans="1:19" x14ac:dyDescent="0.35">
      <c r="A1633">
        <v>1631</v>
      </c>
      <c r="B1633" t="s">
        <v>1632</v>
      </c>
      <c r="C163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>
        <v>5591</v>
      </c>
      <c r="O1633">
        <v>117.22556390977444</v>
      </c>
      <c r="P1633" t="s">
        <v>8325</v>
      </c>
      <c r="Q1633" t="s">
        <v>8326</v>
      </c>
      <c r="R1633" s="12">
        <f t="shared" si="50"/>
        <v>41164.65116898148</v>
      </c>
      <c r="S1633" s="12">
        <f t="shared" si="51"/>
        <v>41194.65116898148</v>
      </c>
    </row>
    <row r="1634" spans="1:19" x14ac:dyDescent="0.35">
      <c r="A1634">
        <v>1632</v>
      </c>
      <c r="B1634" t="s">
        <v>1633</v>
      </c>
      <c r="C1634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>
        <v>65</v>
      </c>
      <c r="O1634">
        <v>86.489361702127653</v>
      </c>
      <c r="P1634" t="s">
        <v>8325</v>
      </c>
      <c r="Q1634" t="s">
        <v>8326</v>
      </c>
      <c r="R1634" s="12">
        <f t="shared" si="50"/>
        <v>40750.132569444446</v>
      </c>
      <c r="S1634" s="12">
        <f t="shared" si="51"/>
        <v>40810.132569444446</v>
      </c>
    </row>
    <row r="1635" spans="1:19" x14ac:dyDescent="0.35">
      <c r="A1635">
        <v>1633</v>
      </c>
      <c r="B1635" t="s">
        <v>1634</v>
      </c>
      <c r="C1635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>
        <v>0</v>
      </c>
      <c r="O1635">
        <v>172.41379310344828</v>
      </c>
      <c r="P1635" t="s">
        <v>8325</v>
      </c>
      <c r="Q1635" t="s">
        <v>8326</v>
      </c>
      <c r="R1635" s="12">
        <f t="shared" si="50"/>
        <v>40896.675416666665</v>
      </c>
      <c r="S1635" s="12">
        <f t="shared" si="51"/>
        <v>40924</v>
      </c>
    </row>
    <row r="1636" spans="1:19" x14ac:dyDescent="0.35">
      <c r="A1636">
        <v>1634</v>
      </c>
      <c r="B1636" t="s">
        <v>1635</v>
      </c>
      <c r="C1636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>
        <v>10</v>
      </c>
      <c r="O1636">
        <v>62.8125</v>
      </c>
      <c r="P1636" t="s">
        <v>8325</v>
      </c>
      <c r="Q1636" t="s">
        <v>8326</v>
      </c>
      <c r="R1636" s="12">
        <f t="shared" si="50"/>
        <v>40657.981493055551</v>
      </c>
      <c r="S1636" s="12">
        <f t="shared" si="51"/>
        <v>40696.040972222218</v>
      </c>
    </row>
    <row r="1637" spans="1:19" x14ac:dyDescent="0.35">
      <c r="A1637">
        <v>1635</v>
      </c>
      <c r="B1637" t="s">
        <v>1636</v>
      </c>
      <c r="C1637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>
        <v>506</v>
      </c>
      <c r="O1637">
        <v>67.729729729729726</v>
      </c>
      <c r="P1637" t="s">
        <v>8325</v>
      </c>
      <c r="Q1637" t="s">
        <v>8326</v>
      </c>
      <c r="R1637" s="12">
        <f t="shared" si="50"/>
        <v>42502.660428240742</v>
      </c>
      <c r="S1637" s="12">
        <f t="shared" si="51"/>
        <v>42562.660428240742</v>
      </c>
    </row>
    <row r="1638" spans="1:19" x14ac:dyDescent="0.35">
      <c r="A1638">
        <v>1636</v>
      </c>
      <c r="B1638" t="s">
        <v>1637</v>
      </c>
      <c r="C1638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>
        <v>160</v>
      </c>
      <c r="O1638">
        <v>53.5632183908046</v>
      </c>
      <c r="P1638" t="s">
        <v>8325</v>
      </c>
      <c r="Q1638" t="s">
        <v>8326</v>
      </c>
      <c r="R1638" s="12">
        <f t="shared" si="50"/>
        <v>40662.878333333334</v>
      </c>
      <c r="S1638" s="12">
        <f t="shared" si="51"/>
        <v>40705.958333333328</v>
      </c>
    </row>
    <row r="1639" spans="1:19" x14ac:dyDescent="0.35">
      <c r="A1639">
        <v>1637</v>
      </c>
      <c r="B1639" t="s">
        <v>1638</v>
      </c>
      <c r="C1639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>
        <v>19</v>
      </c>
      <c r="O1639">
        <v>34.6</v>
      </c>
      <c r="P1639" t="s">
        <v>8325</v>
      </c>
      <c r="Q1639" t="s">
        <v>8326</v>
      </c>
      <c r="R1639" s="12">
        <f t="shared" si="50"/>
        <v>40122.543287037035</v>
      </c>
      <c r="S1639" s="12">
        <f t="shared" si="51"/>
        <v>40178.777083333327</v>
      </c>
    </row>
    <row r="1640" spans="1:19" x14ac:dyDescent="0.35">
      <c r="A1640">
        <v>1638</v>
      </c>
      <c r="B1640" t="s">
        <v>1639</v>
      </c>
      <c r="C1640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>
        <v>50</v>
      </c>
      <c r="O1640">
        <v>38.888888888888886</v>
      </c>
      <c r="P1640" t="s">
        <v>8325</v>
      </c>
      <c r="Q1640" t="s">
        <v>8326</v>
      </c>
      <c r="R1640" s="12">
        <f t="shared" si="50"/>
        <v>41288.478796296295</v>
      </c>
      <c r="S1640" s="12">
        <f t="shared" si="51"/>
        <v>41333.684027777774</v>
      </c>
    </row>
    <row r="1641" spans="1:19" x14ac:dyDescent="0.35">
      <c r="A1641">
        <v>1639</v>
      </c>
      <c r="B1641" t="s">
        <v>1640</v>
      </c>
      <c r="C164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>
        <v>0</v>
      </c>
      <c r="O1641">
        <v>94.736842105263165</v>
      </c>
      <c r="P1641" t="s">
        <v>8325</v>
      </c>
      <c r="Q1641" t="s">
        <v>8326</v>
      </c>
      <c r="R1641" s="12">
        <f t="shared" si="50"/>
        <v>40941.444039351853</v>
      </c>
      <c r="S1641" s="12">
        <f t="shared" si="51"/>
        <v>40971.444039351853</v>
      </c>
    </row>
    <row r="1642" spans="1:19" x14ac:dyDescent="0.35">
      <c r="A1642">
        <v>1640</v>
      </c>
      <c r="B1642" t="s">
        <v>1641</v>
      </c>
      <c r="C1642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>
        <v>279.44000000000005</v>
      </c>
      <c r="O1642">
        <v>39.967058823529413</v>
      </c>
      <c r="P1642" t="s">
        <v>8325</v>
      </c>
      <c r="Q1642" t="s">
        <v>8326</v>
      </c>
      <c r="R1642" s="12">
        <f t="shared" si="50"/>
        <v>40379.022627314815</v>
      </c>
      <c r="S1642" s="12">
        <f t="shared" si="51"/>
        <v>40392.874305555553</v>
      </c>
    </row>
    <row r="1643" spans="1:19" x14ac:dyDescent="0.35">
      <c r="A1643">
        <v>1641</v>
      </c>
      <c r="B1643" t="s">
        <v>1642</v>
      </c>
      <c r="C164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>
        <v>35</v>
      </c>
      <c r="O1643">
        <v>97.5</v>
      </c>
      <c r="P1643" t="s">
        <v>8325</v>
      </c>
      <c r="Q1643" t="s">
        <v>8346</v>
      </c>
      <c r="R1643" s="12">
        <f t="shared" si="50"/>
        <v>41962.388240740744</v>
      </c>
      <c r="S1643" s="12">
        <f t="shared" si="51"/>
        <v>41992.388240740744</v>
      </c>
    </row>
    <row r="1644" spans="1:19" x14ac:dyDescent="0.35">
      <c r="A1644">
        <v>1642</v>
      </c>
      <c r="B1644" t="s">
        <v>1643</v>
      </c>
      <c r="C1644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>
        <v>0</v>
      </c>
      <c r="O1644">
        <v>42.857142857142854</v>
      </c>
      <c r="P1644" t="s">
        <v>8325</v>
      </c>
      <c r="Q1644" t="s">
        <v>8346</v>
      </c>
      <c r="R1644" s="12">
        <f t="shared" si="50"/>
        <v>40687.816284722219</v>
      </c>
      <c r="S1644" s="12">
        <f t="shared" si="51"/>
        <v>40707.816284722219</v>
      </c>
    </row>
    <row r="1645" spans="1:19" x14ac:dyDescent="0.35">
      <c r="A1645">
        <v>1643</v>
      </c>
      <c r="B1645" t="s">
        <v>1644</v>
      </c>
      <c r="C1645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>
        <v>1235</v>
      </c>
      <c r="O1645">
        <v>168.51351351351352</v>
      </c>
      <c r="P1645" t="s">
        <v>8325</v>
      </c>
      <c r="Q1645" t="s">
        <v>8346</v>
      </c>
      <c r="R1645" s="12">
        <f t="shared" si="50"/>
        <v>41146.615879629629</v>
      </c>
      <c r="S1645" s="12">
        <f t="shared" si="51"/>
        <v>41176.615879629629</v>
      </c>
    </row>
    <row r="1646" spans="1:19" x14ac:dyDescent="0.35">
      <c r="A1646">
        <v>1644</v>
      </c>
      <c r="B1646" t="s">
        <v>1645</v>
      </c>
      <c r="C1646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>
        <v>950</v>
      </c>
      <c r="O1646">
        <v>85.546875</v>
      </c>
      <c r="P1646" t="s">
        <v>8325</v>
      </c>
      <c r="Q1646" t="s">
        <v>8346</v>
      </c>
      <c r="R1646" s="12">
        <f t="shared" si="50"/>
        <v>41174.851388888885</v>
      </c>
      <c r="S1646" s="12">
        <f t="shared" si="51"/>
        <v>41234.893055555549</v>
      </c>
    </row>
    <row r="1647" spans="1:19" x14ac:dyDescent="0.35">
      <c r="A1647">
        <v>1645</v>
      </c>
      <c r="B1647" t="s">
        <v>1646</v>
      </c>
      <c r="C1647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>
        <v>540</v>
      </c>
      <c r="O1647">
        <v>554</v>
      </c>
      <c r="P1647" t="s">
        <v>8325</v>
      </c>
      <c r="Q1647" t="s">
        <v>8346</v>
      </c>
      <c r="R1647" s="12">
        <f t="shared" si="50"/>
        <v>41521.40902777778</v>
      </c>
      <c r="S1647" s="12">
        <f t="shared" si="51"/>
        <v>41535.40902777778</v>
      </c>
    </row>
    <row r="1648" spans="1:19" x14ac:dyDescent="0.35">
      <c r="A1648">
        <v>1646</v>
      </c>
      <c r="B1648" t="s">
        <v>1647</v>
      </c>
      <c r="C1648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>
        <v>204</v>
      </c>
      <c r="O1648">
        <v>26.554216867469879</v>
      </c>
      <c r="P1648" t="s">
        <v>8325</v>
      </c>
      <c r="Q1648" t="s">
        <v>8346</v>
      </c>
      <c r="R1648" s="12">
        <f t="shared" si="50"/>
        <v>41833.241932870369</v>
      </c>
      <c r="S1648" s="12">
        <f t="shared" si="51"/>
        <v>41865.549305555549</v>
      </c>
    </row>
    <row r="1649" spans="1:19" x14ac:dyDescent="0.35">
      <c r="A1649">
        <v>1647</v>
      </c>
      <c r="B1649" t="s">
        <v>1648</v>
      </c>
      <c r="C1649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>
        <v>236</v>
      </c>
      <c r="O1649">
        <v>113.82608695652173</v>
      </c>
      <c r="P1649" t="s">
        <v>8325</v>
      </c>
      <c r="Q1649" t="s">
        <v>8346</v>
      </c>
      <c r="R1649" s="12">
        <f t="shared" si="50"/>
        <v>41039.201122685183</v>
      </c>
      <c r="S1649" s="12">
        <f t="shared" si="51"/>
        <v>41069.201122685183</v>
      </c>
    </row>
    <row r="1650" spans="1:19" x14ac:dyDescent="0.35">
      <c r="A1650">
        <v>1648</v>
      </c>
      <c r="B1650" t="s">
        <v>1649</v>
      </c>
      <c r="C1650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>
        <v>581</v>
      </c>
      <c r="O1650">
        <v>32.011111111111113</v>
      </c>
      <c r="P1650" t="s">
        <v>8325</v>
      </c>
      <c r="Q1650" t="s">
        <v>8346</v>
      </c>
      <c r="R1650" s="12">
        <f t="shared" si="50"/>
        <v>40592.496319444443</v>
      </c>
      <c r="S1650" s="12">
        <f t="shared" si="51"/>
        <v>40622.454652777778</v>
      </c>
    </row>
    <row r="1651" spans="1:19" x14ac:dyDescent="0.35">
      <c r="A1651">
        <v>1649</v>
      </c>
      <c r="B1651" t="s">
        <v>1650</v>
      </c>
      <c r="C165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>
        <v>22.329999999999927</v>
      </c>
      <c r="O1651">
        <v>47.189259259259259</v>
      </c>
      <c r="P1651" t="s">
        <v>8325</v>
      </c>
      <c r="Q1651" t="s">
        <v>8346</v>
      </c>
      <c r="R1651" s="12">
        <f t="shared" si="50"/>
        <v>41737.476331018515</v>
      </c>
      <c r="S1651" s="12">
        <f t="shared" si="51"/>
        <v>41782.476331018515</v>
      </c>
    </row>
    <row r="1652" spans="1:19" x14ac:dyDescent="0.35">
      <c r="A1652">
        <v>1650</v>
      </c>
      <c r="B1652" t="s">
        <v>1651</v>
      </c>
      <c r="C1652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>
        <v>831</v>
      </c>
      <c r="O1652">
        <v>88.46875</v>
      </c>
      <c r="P1652" t="s">
        <v>8325</v>
      </c>
      <c r="Q1652" t="s">
        <v>8346</v>
      </c>
      <c r="R1652" s="12">
        <f t="shared" si="50"/>
        <v>41526.227280092593</v>
      </c>
      <c r="S1652" s="12">
        <f t="shared" si="51"/>
        <v>41556.227280092593</v>
      </c>
    </row>
    <row r="1653" spans="1:19" x14ac:dyDescent="0.35">
      <c r="A1653">
        <v>1651</v>
      </c>
      <c r="B1653" t="s">
        <v>1652</v>
      </c>
      <c r="C165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>
        <v>15</v>
      </c>
      <c r="O1653">
        <v>100.75</v>
      </c>
      <c r="P1653" t="s">
        <v>8325</v>
      </c>
      <c r="Q1653" t="s">
        <v>8346</v>
      </c>
      <c r="R1653" s="12">
        <f t="shared" si="50"/>
        <v>40625.692361111105</v>
      </c>
      <c r="S1653" s="12">
        <f t="shared" si="51"/>
        <v>40659.082638888889</v>
      </c>
    </row>
    <row r="1654" spans="1:19" x14ac:dyDescent="0.35">
      <c r="A1654">
        <v>1652</v>
      </c>
      <c r="B1654" t="s">
        <v>1653</v>
      </c>
      <c r="C1654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>
        <v>30</v>
      </c>
      <c r="O1654">
        <v>64.714285714285708</v>
      </c>
      <c r="P1654" t="s">
        <v>8325</v>
      </c>
      <c r="Q1654" t="s">
        <v>8346</v>
      </c>
      <c r="R1654" s="12">
        <f t="shared" si="50"/>
        <v>41572.284641203703</v>
      </c>
      <c r="S1654" s="12">
        <f t="shared" si="51"/>
        <v>41602.326307870368</v>
      </c>
    </row>
    <row r="1655" spans="1:19" x14ac:dyDescent="0.35">
      <c r="A1655">
        <v>1653</v>
      </c>
      <c r="B1655" t="s">
        <v>1654</v>
      </c>
      <c r="C1655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>
        <v>3711.5200000000004</v>
      </c>
      <c r="O1655">
        <v>51.854285714285716</v>
      </c>
      <c r="P1655" t="s">
        <v>8325</v>
      </c>
      <c r="Q1655" t="s">
        <v>8346</v>
      </c>
      <c r="R1655" s="12">
        <f t="shared" si="50"/>
        <v>40626.626111111109</v>
      </c>
      <c r="S1655" s="12">
        <f t="shared" si="51"/>
        <v>40657.626111111109</v>
      </c>
    </row>
    <row r="1656" spans="1:19" x14ac:dyDescent="0.35">
      <c r="A1656">
        <v>1654</v>
      </c>
      <c r="B1656" t="s">
        <v>1655</v>
      </c>
      <c r="C1656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>
        <v>219</v>
      </c>
      <c r="O1656">
        <v>38.794117647058826</v>
      </c>
      <c r="P1656" t="s">
        <v>8325</v>
      </c>
      <c r="Q1656" t="s">
        <v>8346</v>
      </c>
      <c r="R1656" s="12">
        <f t="shared" si="50"/>
        <v>40987.682407407403</v>
      </c>
      <c r="S1656" s="12">
        <f t="shared" si="51"/>
        <v>41017.682407407403</v>
      </c>
    </row>
    <row r="1657" spans="1:19" x14ac:dyDescent="0.35">
      <c r="A1657">
        <v>1655</v>
      </c>
      <c r="B1657" t="s">
        <v>1656</v>
      </c>
      <c r="C1657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>
        <v>643</v>
      </c>
      <c r="O1657">
        <v>44.645833333333336</v>
      </c>
      <c r="P1657" t="s">
        <v>8325</v>
      </c>
      <c r="Q1657" t="s">
        <v>8346</v>
      </c>
      <c r="R1657" s="12">
        <f t="shared" si="50"/>
        <v>40974.583564814813</v>
      </c>
      <c r="S1657" s="12">
        <f t="shared" si="51"/>
        <v>41004.541898148142</v>
      </c>
    </row>
    <row r="1658" spans="1:19" x14ac:dyDescent="0.35">
      <c r="A1658">
        <v>1656</v>
      </c>
      <c r="B1658" t="s">
        <v>1657</v>
      </c>
      <c r="C1658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>
        <v>25.119999999999891</v>
      </c>
      <c r="O1658">
        <v>156.77333333333334</v>
      </c>
      <c r="P1658" t="s">
        <v>8325</v>
      </c>
      <c r="Q1658" t="s">
        <v>8346</v>
      </c>
      <c r="R1658" s="12">
        <f t="shared" si="50"/>
        <v>41226.720509259256</v>
      </c>
      <c r="S1658" s="12">
        <f t="shared" si="51"/>
        <v>41256.720509259256</v>
      </c>
    </row>
    <row r="1659" spans="1:19" x14ac:dyDescent="0.35">
      <c r="A1659">
        <v>1657</v>
      </c>
      <c r="B1659" t="s">
        <v>1658</v>
      </c>
      <c r="C1659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>
        <v>1233.4500000000007</v>
      </c>
      <c r="O1659">
        <v>118.70339366515837</v>
      </c>
      <c r="P1659" t="s">
        <v>8325</v>
      </c>
      <c r="Q1659" t="s">
        <v>8346</v>
      </c>
      <c r="R1659" s="12">
        <f t="shared" si="50"/>
        <v>41023.573703703703</v>
      </c>
      <c r="S1659" s="12">
        <f t="shared" si="51"/>
        <v>41053.573703703703</v>
      </c>
    </row>
    <row r="1660" spans="1:19" x14ac:dyDescent="0.35">
      <c r="A1660">
        <v>1658</v>
      </c>
      <c r="B1660" t="s">
        <v>1659</v>
      </c>
      <c r="C1660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>
        <v>1934</v>
      </c>
      <c r="O1660">
        <v>74.149532710280369</v>
      </c>
      <c r="P1660" t="s">
        <v>8325</v>
      </c>
      <c r="Q1660" t="s">
        <v>8346</v>
      </c>
      <c r="R1660" s="12">
        <f t="shared" si="50"/>
        <v>41223.013506944444</v>
      </c>
      <c r="S1660" s="12">
        <f t="shared" si="51"/>
        <v>41261.388888888883</v>
      </c>
    </row>
    <row r="1661" spans="1:19" x14ac:dyDescent="0.35">
      <c r="A1661">
        <v>1659</v>
      </c>
      <c r="B1661" t="s">
        <v>1660</v>
      </c>
      <c r="C166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>
        <v>64</v>
      </c>
      <c r="O1661">
        <v>12.533333333333333</v>
      </c>
      <c r="P1661" t="s">
        <v>8325</v>
      </c>
      <c r="Q1661" t="s">
        <v>8346</v>
      </c>
      <c r="R1661" s="12">
        <f t="shared" si="50"/>
        <v>41596.705104166664</v>
      </c>
      <c r="S1661" s="12">
        <f t="shared" si="51"/>
        <v>41625.291666666664</v>
      </c>
    </row>
    <row r="1662" spans="1:19" x14ac:dyDescent="0.35">
      <c r="A1662">
        <v>1660</v>
      </c>
      <c r="B1662" t="s">
        <v>1661</v>
      </c>
      <c r="C1662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>
        <v>923</v>
      </c>
      <c r="O1662">
        <v>27.861111111111111</v>
      </c>
      <c r="P1662" t="s">
        <v>8325</v>
      </c>
      <c r="Q1662" t="s">
        <v>8346</v>
      </c>
      <c r="R1662" s="12">
        <f t="shared" si="50"/>
        <v>42459.485532407409</v>
      </c>
      <c r="S1662" s="12">
        <f t="shared" si="51"/>
        <v>42490.707638888889</v>
      </c>
    </row>
    <row r="1663" spans="1:19" x14ac:dyDescent="0.35">
      <c r="A1663">
        <v>1661</v>
      </c>
      <c r="B1663" t="s">
        <v>1662</v>
      </c>
      <c r="C166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>
        <v>198</v>
      </c>
      <c r="O1663">
        <v>80.178217821782184</v>
      </c>
      <c r="P1663" t="s">
        <v>8325</v>
      </c>
      <c r="Q1663" t="s">
        <v>8346</v>
      </c>
      <c r="R1663" s="12">
        <f t="shared" si="50"/>
        <v>42343.789710648147</v>
      </c>
      <c r="S1663" s="12">
        <f t="shared" si="51"/>
        <v>42386.666666666664</v>
      </c>
    </row>
    <row r="1664" spans="1:19" x14ac:dyDescent="0.35">
      <c r="A1664">
        <v>1662</v>
      </c>
      <c r="B1664" t="s">
        <v>1663</v>
      </c>
      <c r="C1664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>
        <v>211</v>
      </c>
      <c r="O1664">
        <v>132.43548387096774</v>
      </c>
      <c r="P1664" t="s">
        <v>8325</v>
      </c>
      <c r="Q1664" t="s">
        <v>8346</v>
      </c>
      <c r="R1664" s="12">
        <f t="shared" si="50"/>
        <v>40847.99</v>
      </c>
      <c r="S1664" s="12">
        <f t="shared" si="51"/>
        <v>40908.031666666662</v>
      </c>
    </row>
    <row r="1665" spans="1:19" x14ac:dyDescent="0.35">
      <c r="A1665">
        <v>1663</v>
      </c>
      <c r="B1665" t="s">
        <v>1664</v>
      </c>
      <c r="C1665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>
        <v>80</v>
      </c>
      <c r="O1665">
        <v>33.75</v>
      </c>
      <c r="P1665" t="s">
        <v>8325</v>
      </c>
      <c r="Q1665" t="s">
        <v>8346</v>
      </c>
      <c r="R1665" s="12">
        <f t="shared" si="50"/>
        <v>42005.813738425924</v>
      </c>
      <c r="S1665" s="12">
        <f t="shared" si="51"/>
        <v>42035.813738425924</v>
      </c>
    </row>
    <row r="1666" spans="1:19" x14ac:dyDescent="0.35">
      <c r="A1666">
        <v>1664</v>
      </c>
      <c r="B1666" t="s">
        <v>1665</v>
      </c>
      <c r="C1666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>
        <v>560.2199999999998</v>
      </c>
      <c r="O1666">
        <v>34.384494382022467</v>
      </c>
      <c r="P1666" t="s">
        <v>8325</v>
      </c>
      <c r="Q1666" t="s">
        <v>8346</v>
      </c>
      <c r="R1666" s="12">
        <f t="shared" si="50"/>
        <v>40939.553449074076</v>
      </c>
      <c r="S1666" s="12">
        <f t="shared" si="51"/>
        <v>40983.957638888889</v>
      </c>
    </row>
    <row r="1667" spans="1:19" x14ac:dyDescent="0.35">
      <c r="A1667">
        <v>1665</v>
      </c>
      <c r="B1667" t="s">
        <v>1666</v>
      </c>
      <c r="C1667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>
        <v>681</v>
      </c>
      <c r="O1667">
        <v>44.956989247311824</v>
      </c>
      <c r="P1667" t="s">
        <v>8325</v>
      </c>
      <c r="Q1667" t="s">
        <v>8346</v>
      </c>
      <c r="R1667" s="12">
        <f t="shared" ref="R1667:R1730" si="52">(J1667/86400)+25569+(-5/24)</f>
        <v>40564.441122685181</v>
      </c>
      <c r="S1667" s="12">
        <f t="shared" ref="S1667:S1730" si="53">(I1667/86400)+25569+(-5/24)</f>
        <v>40595.916666666664</v>
      </c>
    </row>
    <row r="1668" spans="1:19" x14ac:dyDescent="0.35">
      <c r="A1668">
        <v>1666</v>
      </c>
      <c r="B1668" t="s">
        <v>1667</v>
      </c>
      <c r="C1668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>
        <v>1522</v>
      </c>
      <c r="O1668">
        <v>41.04081632653061</v>
      </c>
      <c r="P1668" t="s">
        <v>8325</v>
      </c>
      <c r="Q1668" t="s">
        <v>8346</v>
      </c>
      <c r="R1668" s="12">
        <f t="shared" si="52"/>
        <v>41331.04482638889</v>
      </c>
      <c r="S1668" s="12">
        <f t="shared" si="53"/>
        <v>41361.003159722219</v>
      </c>
    </row>
    <row r="1669" spans="1:19" x14ac:dyDescent="0.35">
      <c r="A1669">
        <v>1667</v>
      </c>
      <c r="B1669" t="s">
        <v>1668</v>
      </c>
      <c r="C1669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>
        <v>913</v>
      </c>
      <c r="O1669">
        <v>52.597560975609753</v>
      </c>
      <c r="P1669" t="s">
        <v>8325</v>
      </c>
      <c r="Q1669" t="s">
        <v>8346</v>
      </c>
      <c r="R1669" s="12">
        <f t="shared" si="52"/>
        <v>41681.862245370365</v>
      </c>
      <c r="S1669" s="12">
        <f t="shared" si="53"/>
        <v>41709.082638888889</v>
      </c>
    </row>
    <row r="1670" spans="1:19" x14ac:dyDescent="0.35">
      <c r="A1670">
        <v>1668</v>
      </c>
      <c r="B1670" t="s">
        <v>1669</v>
      </c>
      <c r="C1670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>
        <v>211</v>
      </c>
      <c r="O1670">
        <v>70.784482758620683</v>
      </c>
      <c r="P1670" t="s">
        <v>8325</v>
      </c>
      <c r="Q1670" t="s">
        <v>8346</v>
      </c>
      <c r="R1670" s="12">
        <f t="shared" si="52"/>
        <v>40844.941423611112</v>
      </c>
      <c r="S1670" s="12">
        <f t="shared" si="53"/>
        <v>40874.983090277776</v>
      </c>
    </row>
    <row r="1671" spans="1:19" x14ac:dyDescent="0.35">
      <c r="A1671">
        <v>1669</v>
      </c>
      <c r="B1671" t="s">
        <v>1670</v>
      </c>
      <c r="C167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>
        <v>795</v>
      </c>
      <c r="O1671">
        <v>53.75</v>
      </c>
      <c r="P1671" t="s">
        <v>8325</v>
      </c>
      <c r="Q1671" t="s">
        <v>8346</v>
      </c>
      <c r="R1671" s="12">
        <f t="shared" si="52"/>
        <v>42461.676805555551</v>
      </c>
      <c r="S1671" s="12">
        <f t="shared" si="53"/>
        <v>42521.676805555551</v>
      </c>
    </row>
    <row r="1672" spans="1:19" x14ac:dyDescent="0.35">
      <c r="A1672">
        <v>1670</v>
      </c>
      <c r="B1672" t="s">
        <v>1671</v>
      </c>
      <c r="C1672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>
        <v>26</v>
      </c>
      <c r="O1672">
        <v>44.608695652173914</v>
      </c>
      <c r="P1672" t="s">
        <v>8325</v>
      </c>
      <c r="Q1672" t="s">
        <v>8346</v>
      </c>
      <c r="R1672" s="12">
        <f t="shared" si="52"/>
        <v>40313.722210648142</v>
      </c>
      <c r="S1672" s="12">
        <f t="shared" si="53"/>
        <v>40363.958333333328</v>
      </c>
    </row>
    <row r="1673" spans="1:19" x14ac:dyDescent="0.35">
      <c r="A1673">
        <v>1671</v>
      </c>
      <c r="B1673" t="s">
        <v>1672</v>
      </c>
      <c r="C167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>
        <v>13.470000000000027</v>
      </c>
      <c r="O1673">
        <v>26.148961038961041</v>
      </c>
      <c r="P1673" t="s">
        <v>8325</v>
      </c>
      <c r="Q1673" t="s">
        <v>8346</v>
      </c>
      <c r="R1673" s="12">
        <f t="shared" si="52"/>
        <v>42553.335810185185</v>
      </c>
      <c r="S1673" s="12">
        <f t="shared" si="53"/>
        <v>42583.335810185185</v>
      </c>
    </row>
    <row r="1674" spans="1:19" x14ac:dyDescent="0.35">
      <c r="A1674">
        <v>1672</v>
      </c>
      <c r="B1674" t="s">
        <v>1673</v>
      </c>
      <c r="C1674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>
        <v>220</v>
      </c>
      <c r="O1674">
        <v>39.183673469387756</v>
      </c>
      <c r="P1674" t="s">
        <v>8325</v>
      </c>
      <c r="Q1674" t="s">
        <v>8346</v>
      </c>
      <c r="R1674" s="12">
        <f t="shared" si="52"/>
        <v>41034.448263888888</v>
      </c>
      <c r="S1674" s="12">
        <f t="shared" si="53"/>
        <v>41064.448263888888</v>
      </c>
    </row>
    <row r="1675" spans="1:19" x14ac:dyDescent="0.35">
      <c r="A1675">
        <v>1673</v>
      </c>
      <c r="B1675" t="s">
        <v>1674</v>
      </c>
      <c r="C1675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>
        <v>590</v>
      </c>
      <c r="O1675">
        <v>45.593220338983052</v>
      </c>
      <c r="P1675" t="s">
        <v>8325</v>
      </c>
      <c r="Q1675" t="s">
        <v>8346</v>
      </c>
      <c r="R1675" s="12">
        <f t="shared" si="52"/>
        <v>42039.670046296298</v>
      </c>
      <c r="S1675" s="12">
        <f t="shared" si="53"/>
        <v>42069.670046296298</v>
      </c>
    </row>
    <row r="1676" spans="1:19" x14ac:dyDescent="0.35">
      <c r="A1676">
        <v>1674</v>
      </c>
      <c r="B1676" t="s">
        <v>1675</v>
      </c>
      <c r="C1676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>
        <v>5085</v>
      </c>
      <c r="O1676">
        <v>89.247787610619469</v>
      </c>
      <c r="P1676" t="s">
        <v>8325</v>
      </c>
      <c r="Q1676" t="s">
        <v>8346</v>
      </c>
      <c r="R1676" s="12">
        <f t="shared" si="52"/>
        <v>42569.397060185183</v>
      </c>
      <c r="S1676" s="12">
        <f t="shared" si="53"/>
        <v>42600.082638888889</v>
      </c>
    </row>
    <row r="1677" spans="1:19" x14ac:dyDescent="0.35">
      <c r="A1677">
        <v>1675</v>
      </c>
      <c r="B1677" t="s">
        <v>1676</v>
      </c>
      <c r="C1677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>
        <v>374.16000000000008</v>
      </c>
      <c r="O1677">
        <v>40.416470588235299</v>
      </c>
      <c r="P1677" t="s">
        <v>8325</v>
      </c>
      <c r="Q1677" t="s">
        <v>8346</v>
      </c>
      <c r="R1677" s="12">
        <f t="shared" si="52"/>
        <v>40802.524768518517</v>
      </c>
      <c r="S1677" s="12">
        <f t="shared" si="53"/>
        <v>40832.710416666661</v>
      </c>
    </row>
    <row r="1678" spans="1:19" x14ac:dyDescent="0.35">
      <c r="A1678">
        <v>1676</v>
      </c>
      <c r="B1678" t="s">
        <v>1677</v>
      </c>
      <c r="C1678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>
        <v>460</v>
      </c>
      <c r="O1678">
        <v>82.38095238095238</v>
      </c>
      <c r="P1678" t="s">
        <v>8325</v>
      </c>
      <c r="Q1678" t="s">
        <v>8346</v>
      </c>
      <c r="R1678" s="12">
        <f t="shared" si="52"/>
        <v>40973.517905092587</v>
      </c>
      <c r="S1678" s="12">
        <f t="shared" si="53"/>
        <v>41019.957638888889</v>
      </c>
    </row>
    <row r="1679" spans="1:19" x14ac:dyDescent="0.35">
      <c r="A1679">
        <v>1677</v>
      </c>
      <c r="B1679" t="s">
        <v>1678</v>
      </c>
      <c r="C1679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>
        <v>700</v>
      </c>
      <c r="O1679">
        <v>159.52380952380952</v>
      </c>
      <c r="P1679" t="s">
        <v>8325</v>
      </c>
      <c r="Q1679" t="s">
        <v>8346</v>
      </c>
      <c r="R1679" s="12">
        <f t="shared" si="52"/>
        <v>42416.198796296296</v>
      </c>
      <c r="S1679" s="12">
        <f t="shared" si="53"/>
        <v>42476.040972222218</v>
      </c>
    </row>
    <row r="1680" spans="1:19" x14ac:dyDescent="0.35">
      <c r="A1680">
        <v>1678</v>
      </c>
      <c r="B1680" t="s">
        <v>1679</v>
      </c>
      <c r="C1680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>
        <v>276</v>
      </c>
      <c r="O1680">
        <v>36.244897959183675</v>
      </c>
      <c r="P1680" t="s">
        <v>8325</v>
      </c>
      <c r="Q1680" t="s">
        <v>8346</v>
      </c>
      <c r="R1680" s="12">
        <f t="shared" si="52"/>
        <v>41662.646655092591</v>
      </c>
      <c r="S1680" s="12">
        <f t="shared" si="53"/>
        <v>41676.646655092591</v>
      </c>
    </row>
    <row r="1681" spans="1:19" x14ac:dyDescent="0.35">
      <c r="A1681">
        <v>1679</v>
      </c>
      <c r="B1681" t="s">
        <v>1680</v>
      </c>
      <c r="C168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>
        <v>1500</v>
      </c>
      <c r="O1681">
        <v>62.5</v>
      </c>
      <c r="P1681" t="s">
        <v>8325</v>
      </c>
      <c r="Q1681" t="s">
        <v>8346</v>
      </c>
      <c r="R1681" s="12">
        <f t="shared" si="52"/>
        <v>40722.860474537032</v>
      </c>
      <c r="S1681" s="12">
        <f t="shared" si="53"/>
        <v>40745.860474537032</v>
      </c>
    </row>
    <row r="1682" spans="1:19" x14ac:dyDescent="0.35">
      <c r="A1682">
        <v>1680</v>
      </c>
      <c r="B1682" t="s">
        <v>1681</v>
      </c>
      <c r="C1682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>
        <v>175</v>
      </c>
      <c r="O1682">
        <v>47</v>
      </c>
      <c r="P1682" t="s">
        <v>8325</v>
      </c>
      <c r="Q1682" t="s">
        <v>8346</v>
      </c>
      <c r="R1682" s="12">
        <f t="shared" si="52"/>
        <v>41802.549386574072</v>
      </c>
      <c r="S1682" s="12">
        <f t="shared" si="53"/>
        <v>41832.549386574072</v>
      </c>
    </row>
    <row r="1683" spans="1:19" x14ac:dyDescent="0.35">
      <c r="A1683">
        <v>1681</v>
      </c>
      <c r="B1683" t="s">
        <v>1682</v>
      </c>
      <c r="C168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>
        <v>924.38000000000466</v>
      </c>
      <c r="O1683">
        <v>74.575090497737563</v>
      </c>
      <c r="P1683" t="s">
        <v>8325</v>
      </c>
      <c r="Q1683" t="s">
        <v>8347</v>
      </c>
      <c r="R1683" s="12">
        <f t="shared" si="52"/>
        <v>42773.91300925926</v>
      </c>
      <c r="S1683" s="12">
        <f t="shared" si="53"/>
        <v>42822.874999999993</v>
      </c>
    </row>
    <row r="1684" spans="1:19" x14ac:dyDescent="0.35">
      <c r="A1684">
        <v>1682</v>
      </c>
      <c r="B1684" t="s">
        <v>1683</v>
      </c>
      <c r="C1684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>
        <v>-6000</v>
      </c>
      <c r="O1684" t="e">
        <v>#DIV/0!</v>
      </c>
      <c r="P1684" t="s">
        <v>8325</v>
      </c>
      <c r="Q1684" t="s">
        <v>8347</v>
      </c>
      <c r="R1684" s="12">
        <f t="shared" si="52"/>
        <v>42779.005324074074</v>
      </c>
      <c r="S1684" s="12">
        <f t="shared" si="53"/>
        <v>42838.963657407403</v>
      </c>
    </row>
    <row r="1685" spans="1:19" x14ac:dyDescent="0.35">
      <c r="A1685">
        <v>1683</v>
      </c>
      <c r="B1685" t="s">
        <v>1684</v>
      </c>
      <c r="C1685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>
        <v>-2740</v>
      </c>
      <c r="O1685">
        <v>76</v>
      </c>
      <c r="P1685" t="s">
        <v>8325</v>
      </c>
      <c r="Q1685" t="s">
        <v>8347</v>
      </c>
      <c r="R1685" s="12">
        <f t="shared" si="52"/>
        <v>42808.57335648148</v>
      </c>
      <c r="S1685" s="12">
        <f t="shared" si="53"/>
        <v>42832.57335648148</v>
      </c>
    </row>
    <row r="1686" spans="1:19" x14ac:dyDescent="0.35">
      <c r="A1686">
        <v>1684</v>
      </c>
      <c r="B1686" t="s">
        <v>1685</v>
      </c>
      <c r="C1686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>
        <v>730</v>
      </c>
      <c r="O1686">
        <v>86.43564356435644</v>
      </c>
      <c r="P1686" t="s">
        <v>8325</v>
      </c>
      <c r="Q1686" t="s">
        <v>8347</v>
      </c>
      <c r="R1686" s="12">
        <f t="shared" si="52"/>
        <v>42783.606956018521</v>
      </c>
      <c r="S1686" s="12">
        <f t="shared" si="53"/>
        <v>42811.565289351849</v>
      </c>
    </row>
    <row r="1687" spans="1:19" x14ac:dyDescent="0.35">
      <c r="A1687">
        <v>1685</v>
      </c>
      <c r="B1687" t="s">
        <v>1686</v>
      </c>
      <c r="C1687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>
        <v>10</v>
      </c>
      <c r="O1687">
        <v>24</v>
      </c>
      <c r="P1687" t="s">
        <v>8325</v>
      </c>
      <c r="Q1687" t="s">
        <v>8347</v>
      </c>
      <c r="R1687" s="12">
        <f t="shared" si="52"/>
        <v>42788.041932870365</v>
      </c>
      <c r="S1687" s="12">
        <f t="shared" si="53"/>
        <v>42818.0002662037</v>
      </c>
    </row>
    <row r="1688" spans="1:19" x14ac:dyDescent="0.35">
      <c r="A1688">
        <v>1686</v>
      </c>
      <c r="B1688" t="s">
        <v>1687</v>
      </c>
      <c r="C1688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>
        <v>-4982</v>
      </c>
      <c r="O1688">
        <v>18</v>
      </c>
      <c r="P1688" t="s">
        <v>8325</v>
      </c>
      <c r="Q1688" t="s">
        <v>8347</v>
      </c>
      <c r="R1688" s="12">
        <f t="shared" si="52"/>
        <v>42792.635636574072</v>
      </c>
      <c r="S1688" s="12">
        <f t="shared" si="53"/>
        <v>42852.593969907401</v>
      </c>
    </row>
    <row r="1689" spans="1:19" x14ac:dyDescent="0.35">
      <c r="A1689">
        <v>1687</v>
      </c>
      <c r="B1689" t="s">
        <v>1688</v>
      </c>
      <c r="C1689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>
        <v>-6875</v>
      </c>
      <c r="O1689">
        <v>80.128205128205124</v>
      </c>
      <c r="P1689" t="s">
        <v>8325</v>
      </c>
      <c r="Q1689" t="s">
        <v>8347</v>
      </c>
      <c r="R1689" s="12">
        <f t="shared" si="52"/>
        <v>42801.838483796295</v>
      </c>
      <c r="S1689" s="12">
        <f t="shared" si="53"/>
        <v>42835.635416666664</v>
      </c>
    </row>
    <row r="1690" spans="1:19" x14ac:dyDescent="0.35">
      <c r="A1690">
        <v>1688</v>
      </c>
      <c r="B1690" t="s">
        <v>1689</v>
      </c>
      <c r="C1690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>
        <v>-2228</v>
      </c>
      <c r="O1690">
        <v>253.14285714285714</v>
      </c>
      <c r="P1690" t="s">
        <v>8325</v>
      </c>
      <c r="Q1690" t="s">
        <v>8347</v>
      </c>
      <c r="R1690" s="12">
        <f t="shared" si="52"/>
        <v>42804.326319444437</v>
      </c>
      <c r="S1690" s="12">
        <f t="shared" si="53"/>
        <v>42834.28465277778</v>
      </c>
    </row>
    <row r="1691" spans="1:19" x14ac:dyDescent="0.35">
      <c r="A1691">
        <v>1689</v>
      </c>
      <c r="B1691" t="s">
        <v>1690</v>
      </c>
      <c r="C169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>
        <v>0</v>
      </c>
      <c r="O1691">
        <v>171.42857142857142</v>
      </c>
      <c r="P1691" t="s">
        <v>8325</v>
      </c>
      <c r="Q1691" t="s">
        <v>8347</v>
      </c>
      <c r="R1691" s="12">
        <f t="shared" si="52"/>
        <v>42780.734143518515</v>
      </c>
      <c r="S1691" s="12">
        <f t="shared" si="53"/>
        <v>42810.692476851851</v>
      </c>
    </row>
    <row r="1692" spans="1:19" x14ac:dyDescent="0.35">
      <c r="A1692">
        <v>1690</v>
      </c>
      <c r="B1692" t="s">
        <v>1691</v>
      </c>
      <c r="C1692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>
        <v>-1865</v>
      </c>
      <c r="O1692">
        <v>57.727272727272727</v>
      </c>
      <c r="P1692" t="s">
        <v>8325</v>
      </c>
      <c r="Q1692" t="s">
        <v>8347</v>
      </c>
      <c r="R1692" s="12">
        <f t="shared" si="52"/>
        <v>42801.222708333335</v>
      </c>
      <c r="S1692" s="12">
        <f t="shared" si="53"/>
        <v>42831.181041666663</v>
      </c>
    </row>
    <row r="1693" spans="1:19" x14ac:dyDescent="0.35">
      <c r="A1693">
        <v>1691</v>
      </c>
      <c r="B1693" t="s">
        <v>1692</v>
      </c>
      <c r="C169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>
        <v>-19958</v>
      </c>
      <c r="O1693">
        <v>264.26315789473682</v>
      </c>
      <c r="P1693" t="s">
        <v>8325</v>
      </c>
      <c r="Q1693" t="s">
        <v>8347</v>
      </c>
      <c r="R1693" s="12">
        <f t="shared" si="52"/>
        <v>42795.493148148147</v>
      </c>
      <c r="S1693" s="12">
        <f t="shared" si="53"/>
        <v>42827.833333333336</v>
      </c>
    </row>
    <row r="1694" spans="1:19" x14ac:dyDescent="0.35">
      <c r="A1694">
        <v>1692</v>
      </c>
      <c r="B1694" t="s">
        <v>1693</v>
      </c>
      <c r="C1694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>
        <v>-2610</v>
      </c>
      <c r="O1694">
        <v>159.33333333333334</v>
      </c>
      <c r="P1694" t="s">
        <v>8325</v>
      </c>
      <c r="Q1694" t="s">
        <v>8347</v>
      </c>
      <c r="R1694" s="12">
        <f t="shared" si="52"/>
        <v>42787.94290509259</v>
      </c>
      <c r="S1694" s="12">
        <f t="shared" si="53"/>
        <v>42820.790972222218</v>
      </c>
    </row>
    <row r="1695" spans="1:19" x14ac:dyDescent="0.35">
      <c r="A1695">
        <v>1693</v>
      </c>
      <c r="B1695" t="s">
        <v>1694</v>
      </c>
      <c r="C1695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>
        <v>-2720</v>
      </c>
      <c r="O1695">
        <v>35</v>
      </c>
      <c r="P1695" t="s">
        <v>8325</v>
      </c>
      <c r="Q1695" t="s">
        <v>8347</v>
      </c>
      <c r="R1695" s="12">
        <f t="shared" si="52"/>
        <v>42803.711944444447</v>
      </c>
      <c r="S1695" s="12">
        <f t="shared" si="53"/>
        <v>42834.624999999993</v>
      </c>
    </row>
    <row r="1696" spans="1:19" x14ac:dyDescent="0.35">
      <c r="A1696">
        <v>1694</v>
      </c>
      <c r="B1696" t="s">
        <v>1695</v>
      </c>
      <c r="C1696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>
        <v>-9995</v>
      </c>
      <c r="O1696">
        <v>5</v>
      </c>
      <c r="P1696" t="s">
        <v>8325</v>
      </c>
      <c r="Q1696" t="s">
        <v>8347</v>
      </c>
      <c r="R1696" s="12">
        <f t="shared" si="52"/>
        <v>42791.461504629631</v>
      </c>
      <c r="S1696" s="12">
        <f t="shared" si="53"/>
        <v>42820.98333333333</v>
      </c>
    </row>
    <row r="1697" spans="1:19" x14ac:dyDescent="0.35">
      <c r="A1697">
        <v>1695</v>
      </c>
      <c r="B1697" t="s">
        <v>1696</v>
      </c>
      <c r="C1697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>
        <v>-10595</v>
      </c>
      <c r="O1697">
        <v>61.086956521739133</v>
      </c>
      <c r="P1697" t="s">
        <v>8325</v>
      </c>
      <c r="Q1697" t="s">
        <v>8347</v>
      </c>
      <c r="R1697" s="12">
        <f t="shared" si="52"/>
        <v>42800.823078703703</v>
      </c>
      <c r="S1697" s="12">
        <f t="shared" si="53"/>
        <v>42834.833333333336</v>
      </c>
    </row>
    <row r="1698" spans="1:19" x14ac:dyDescent="0.35">
      <c r="A1698">
        <v>1696</v>
      </c>
      <c r="B1698" t="s">
        <v>1697</v>
      </c>
      <c r="C1698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>
        <v>-300000</v>
      </c>
      <c r="O1698" t="e">
        <v>#DIV/0!</v>
      </c>
      <c r="P1698" t="s">
        <v>8325</v>
      </c>
      <c r="Q1698" t="s">
        <v>8347</v>
      </c>
      <c r="R1698" s="12">
        <f t="shared" si="52"/>
        <v>42795.861238425925</v>
      </c>
      <c r="S1698" s="12">
        <f t="shared" si="53"/>
        <v>42825.819571759253</v>
      </c>
    </row>
    <row r="1699" spans="1:19" x14ac:dyDescent="0.35">
      <c r="A1699">
        <v>1697</v>
      </c>
      <c r="B1699" t="s">
        <v>1698</v>
      </c>
      <c r="C1699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>
        <v>-9974</v>
      </c>
      <c r="O1699">
        <v>114.81818181818181</v>
      </c>
      <c r="P1699" t="s">
        <v>8325</v>
      </c>
      <c r="Q1699" t="s">
        <v>8347</v>
      </c>
      <c r="R1699" s="12">
        <f t="shared" si="52"/>
        <v>42804.824629629627</v>
      </c>
      <c r="S1699" s="12">
        <f t="shared" si="53"/>
        <v>42834.782962962963</v>
      </c>
    </row>
    <row r="1700" spans="1:19" x14ac:dyDescent="0.35">
      <c r="A1700">
        <v>1698</v>
      </c>
      <c r="B1700" t="s">
        <v>1699</v>
      </c>
      <c r="C1700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>
        <v>-125000</v>
      </c>
      <c r="O1700" t="e">
        <v>#DIV/0!</v>
      </c>
      <c r="P1700" t="s">
        <v>8325</v>
      </c>
      <c r="Q1700" t="s">
        <v>8347</v>
      </c>
      <c r="R1700" s="12">
        <f t="shared" si="52"/>
        <v>42795.999537037038</v>
      </c>
      <c r="S1700" s="12">
        <f t="shared" si="53"/>
        <v>42819.939583333333</v>
      </c>
    </row>
    <row r="1701" spans="1:19" x14ac:dyDescent="0.35">
      <c r="A1701">
        <v>1699</v>
      </c>
      <c r="B1701" t="s">
        <v>1700</v>
      </c>
      <c r="C170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>
        <v>-4889</v>
      </c>
      <c r="O1701">
        <v>54</v>
      </c>
      <c r="P1701" t="s">
        <v>8325</v>
      </c>
      <c r="Q1701" t="s">
        <v>8347</v>
      </c>
      <c r="R1701" s="12">
        <f t="shared" si="52"/>
        <v>42806.655613425923</v>
      </c>
      <c r="S1701" s="12">
        <f t="shared" si="53"/>
        <v>42836.655613425923</v>
      </c>
    </row>
    <row r="1702" spans="1:19" x14ac:dyDescent="0.35">
      <c r="A1702">
        <v>1700</v>
      </c>
      <c r="B1702" t="s">
        <v>1701</v>
      </c>
      <c r="C1702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>
        <v>-14788</v>
      </c>
      <c r="O1702">
        <v>65.974683544303801</v>
      </c>
      <c r="P1702" t="s">
        <v>8325</v>
      </c>
      <c r="Q1702" t="s">
        <v>8347</v>
      </c>
      <c r="R1702" s="12">
        <f t="shared" si="52"/>
        <v>42795.863310185181</v>
      </c>
      <c r="S1702" s="12">
        <f t="shared" si="53"/>
        <v>42825.958333333336</v>
      </c>
    </row>
    <row r="1703" spans="1:19" x14ac:dyDescent="0.35">
      <c r="A1703">
        <v>1701</v>
      </c>
      <c r="B1703" t="s">
        <v>1702</v>
      </c>
      <c r="C170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>
        <v>-5040</v>
      </c>
      <c r="O1703">
        <v>5</v>
      </c>
      <c r="P1703" t="s">
        <v>8325</v>
      </c>
      <c r="Q1703" t="s">
        <v>8347</v>
      </c>
      <c r="R1703" s="12">
        <f t="shared" si="52"/>
        <v>41989.456076388888</v>
      </c>
      <c r="S1703" s="12">
        <f t="shared" si="53"/>
        <v>42019.456076388888</v>
      </c>
    </row>
    <row r="1704" spans="1:19" x14ac:dyDescent="0.35">
      <c r="A1704">
        <v>1702</v>
      </c>
      <c r="B1704" t="s">
        <v>1703</v>
      </c>
      <c r="C1704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>
        <v>-16499</v>
      </c>
      <c r="O1704">
        <v>1</v>
      </c>
      <c r="P1704" t="s">
        <v>8325</v>
      </c>
      <c r="Q1704" t="s">
        <v>8347</v>
      </c>
      <c r="R1704" s="12">
        <f t="shared" si="52"/>
        <v>42063.661458333336</v>
      </c>
      <c r="S1704" s="12">
        <f t="shared" si="53"/>
        <v>42093.619791666664</v>
      </c>
    </row>
    <row r="1705" spans="1:19" x14ac:dyDescent="0.35">
      <c r="A1705">
        <v>1703</v>
      </c>
      <c r="B1705" t="s">
        <v>1704</v>
      </c>
      <c r="C1705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>
        <v>-4949</v>
      </c>
      <c r="O1705">
        <v>25.5</v>
      </c>
      <c r="P1705" t="s">
        <v>8325</v>
      </c>
      <c r="Q1705" t="s">
        <v>8347</v>
      </c>
      <c r="R1705" s="12">
        <f t="shared" si="52"/>
        <v>42187.073344907403</v>
      </c>
      <c r="S1705" s="12">
        <f t="shared" si="53"/>
        <v>42247.073344907403</v>
      </c>
    </row>
    <row r="1706" spans="1:19" x14ac:dyDescent="0.35">
      <c r="A1706">
        <v>1704</v>
      </c>
      <c r="B1706" t="s">
        <v>1705</v>
      </c>
      <c r="C1706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>
        <v>-698</v>
      </c>
      <c r="O1706">
        <v>118.36363636363636</v>
      </c>
      <c r="P1706" t="s">
        <v>8325</v>
      </c>
      <c r="Q1706" t="s">
        <v>8347</v>
      </c>
      <c r="R1706" s="12">
        <f t="shared" si="52"/>
        <v>42020.931400462963</v>
      </c>
      <c r="S1706" s="12">
        <f t="shared" si="53"/>
        <v>42050.931400462963</v>
      </c>
    </row>
    <row r="1707" spans="1:19" x14ac:dyDescent="0.35">
      <c r="A1707">
        <v>1705</v>
      </c>
      <c r="B1707" t="s">
        <v>1706</v>
      </c>
      <c r="C1707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>
        <v>-2000</v>
      </c>
      <c r="O1707" t="e">
        <v>#DIV/0!</v>
      </c>
      <c r="P1707" t="s">
        <v>8325</v>
      </c>
      <c r="Q1707" t="s">
        <v>8347</v>
      </c>
      <c r="R1707" s="12">
        <f t="shared" si="52"/>
        <v>42244.808402777773</v>
      </c>
      <c r="S1707" s="12">
        <f t="shared" si="53"/>
        <v>42256.458333333336</v>
      </c>
    </row>
    <row r="1708" spans="1:19" x14ac:dyDescent="0.35">
      <c r="A1708">
        <v>1706</v>
      </c>
      <c r="B1708" t="s">
        <v>1707</v>
      </c>
      <c r="C1708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>
        <v>-5500</v>
      </c>
      <c r="O1708" t="e">
        <v>#DIV/0!</v>
      </c>
      <c r="P1708" t="s">
        <v>8325</v>
      </c>
      <c r="Q1708" t="s">
        <v>8347</v>
      </c>
      <c r="R1708" s="12">
        <f t="shared" si="52"/>
        <v>42179.098055555551</v>
      </c>
      <c r="S1708" s="12">
        <f t="shared" si="53"/>
        <v>42239.098055555551</v>
      </c>
    </row>
    <row r="1709" spans="1:19" x14ac:dyDescent="0.35">
      <c r="A1709">
        <v>1707</v>
      </c>
      <c r="B1709" t="s">
        <v>1708</v>
      </c>
      <c r="C1709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>
        <v>-4513</v>
      </c>
      <c r="O1709">
        <v>54.111111111111114</v>
      </c>
      <c r="P1709" t="s">
        <v>8325</v>
      </c>
      <c r="Q1709" t="s">
        <v>8347</v>
      </c>
      <c r="R1709" s="12">
        <f t="shared" si="52"/>
        <v>42427.512673611105</v>
      </c>
      <c r="S1709" s="12">
        <f t="shared" si="53"/>
        <v>42457.471006944441</v>
      </c>
    </row>
    <row r="1710" spans="1:19" x14ac:dyDescent="0.35">
      <c r="A1710">
        <v>1708</v>
      </c>
      <c r="B1710" t="s">
        <v>1709</v>
      </c>
      <c r="C1710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>
        <v>-7000</v>
      </c>
      <c r="O1710" t="e">
        <v>#DIV/0!</v>
      </c>
      <c r="P1710" t="s">
        <v>8325</v>
      </c>
      <c r="Q1710" t="s">
        <v>8347</v>
      </c>
      <c r="R1710" s="12">
        <f t="shared" si="52"/>
        <v>42451.658634259256</v>
      </c>
      <c r="S1710" s="12">
        <f t="shared" si="53"/>
        <v>42491.658634259256</v>
      </c>
    </row>
    <row r="1711" spans="1:19" x14ac:dyDescent="0.35">
      <c r="A1711">
        <v>1709</v>
      </c>
      <c r="B1711" t="s">
        <v>1710</v>
      </c>
      <c r="C171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>
        <v>-1665</v>
      </c>
      <c r="O1711">
        <v>21.25</v>
      </c>
      <c r="P1711" t="s">
        <v>8325</v>
      </c>
      <c r="Q1711" t="s">
        <v>8347</v>
      </c>
      <c r="R1711" s="12">
        <f t="shared" si="52"/>
        <v>41841.355486111112</v>
      </c>
      <c r="S1711" s="12">
        <f t="shared" si="53"/>
        <v>41882.610416666663</v>
      </c>
    </row>
    <row r="1712" spans="1:19" x14ac:dyDescent="0.35">
      <c r="A1712">
        <v>1710</v>
      </c>
      <c r="B1712" t="s">
        <v>1711</v>
      </c>
      <c r="C1712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>
        <v>-4966</v>
      </c>
      <c r="O1712">
        <v>34</v>
      </c>
      <c r="P1712" t="s">
        <v>8325</v>
      </c>
      <c r="Q1712" t="s">
        <v>8347</v>
      </c>
      <c r="R1712" s="12">
        <f t="shared" si="52"/>
        <v>42341.382962962962</v>
      </c>
      <c r="S1712" s="12">
        <f t="shared" si="53"/>
        <v>42387.333333333336</v>
      </c>
    </row>
    <row r="1713" spans="1:19" x14ac:dyDescent="0.35">
      <c r="A1713">
        <v>1711</v>
      </c>
      <c r="B1713" t="s">
        <v>1712</v>
      </c>
      <c r="C171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>
        <v>-8950</v>
      </c>
      <c r="O1713">
        <v>525</v>
      </c>
      <c r="P1713" t="s">
        <v>8325</v>
      </c>
      <c r="Q1713" t="s">
        <v>8347</v>
      </c>
      <c r="R1713" s="12">
        <f t="shared" si="52"/>
        <v>41852.437893518516</v>
      </c>
      <c r="S1713" s="12">
        <f t="shared" si="53"/>
        <v>41883.437893518516</v>
      </c>
    </row>
    <row r="1714" spans="1:19" x14ac:dyDescent="0.35">
      <c r="A1714">
        <v>1712</v>
      </c>
      <c r="B1714" t="s">
        <v>1713</v>
      </c>
      <c r="C1714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>
        <v>-5000</v>
      </c>
      <c r="O1714" t="e">
        <v>#DIV/0!</v>
      </c>
      <c r="P1714" t="s">
        <v>8325</v>
      </c>
      <c r="Q1714" t="s">
        <v>8347</v>
      </c>
      <c r="R1714" s="12">
        <f t="shared" si="52"/>
        <v>42125.705474537033</v>
      </c>
      <c r="S1714" s="12">
        <f t="shared" si="53"/>
        <v>42185.705474537033</v>
      </c>
    </row>
    <row r="1715" spans="1:19" x14ac:dyDescent="0.35">
      <c r="A1715">
        <v>1713</v>
      </c>
      <c r="B1715" t="s">
        <v>1714</v>
      </c>
      <c r="C1715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>
        <v>-2950</v>
      </c>
      <c r="O1715">
        <v>50</v>
      </c>
      <c r="P1715" t="s">
        <v>8325</v>
      </c>
      <c r="Q1715" t="s">
        <v>8347</v>
      </c>
      <c r="R1715" s="12">
        <f t="shared" si="52"/>
        <v>41887.592731481483</v>
      </c>
      <c r="S1715" s="12">
        <f t="shared" si="53"/>
        <v>41917.592731481483</v>
      </c>
    </row>
    <row r="1716" spans="1:19" x14ac:dyDescent="0.35">
      <c r="A1716">
        <v>1714</v>
      </c>
      <c r="B1716" t="s">
        <v>1715</v>
      </c>
      <c r="C1716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>
        <v>-23033</v>
      </c>
      <c r="O1716">
        <v>115.70588235294117</v>
      </c>
      <c r="P1716" t="s">
        <v>8325</v>
      </c>
      <c r="Q1716" t="s">
        <v>8347</v>
      </c>
      <c r="R1716" s="12">
        <f t="shared" si="52"/>
        <v>42095.710196759253</v>
      </c>
      <c r="S1716" s="12">
        <f t="shared" si="53"/>
        <v>42125.710196759253</v>
      </c>
    </row>
    <row r="1717" spans="1:19" x14ac:dyDescent="0.35">
      <c r="A1717">
        <v>1715</v>
      </c>
      <c r="B1717" t="s">
        <v>1716</v>
      </c>
      <c r="C1717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>
        <v>-4989</v>
      </c>
      <c r="O1717">
        <v>5.5</v>
      </c>
      <c r="P1717" t="s">
        <v>8325</v>
      </c>
      <c r="Q1717" t="s">
        <v>8347</v>
      </c>
      <c r="R1717" s="12">
        <f t="shared" si="52"/>
        <v>42064.009085648147</v>
      </c>
      <c r="S1717" s="12">
        <f t="shared" si="53"/>
        <v>42093.931944444441</v>
      </c>
    </row>
    <row r="1718" spans="1:19" x14ac:dyDescent="0.35">
      <c r="A1718">
        <v>1716</v>
      </c>
      <c r="B1718" t="s">
        <v>1717</v>
      </c>
      <c r="C1718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>
        <v>-1850</v>
      </c>
      <c r="O1718">
        <v>50</v>
      </c>
      <c r="P1718" t="s">
        <v>8325</v>
      </c>
      <c r="Q1718" t="s">
        <v>8347</v>
      </c>
      <c r="R1718" s="12">
        <f t="shared" si="52"/>
        <v>42673.369201388887</v>
      </c>
      <c r="S1718" s="12">
        <f t="shared" si="53"/>
        <v>42713.410868055558</v>
      </c>
    </row>
    <row r="1719" spans="1:19" x14ac:dyDescent="0.35">
      <c r="A1719">
        <v>1717</v>
      </c>
      <c r="B1719" t="s">
        <v>1718</v>
      </c>
      <c r="C1719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>
        <v>-1870</v>
      </c>
      <c r="O1719">
        <v>34.024390243902438</v>
      </c>
      <c r="P1719" t="s">
        <v>8325</v>
      </c>
      <c r="Q1719" t="s">
        <v>8347</v>
      </c>
      <c r="R1719" s="12">
        <f t="shared" si="52"/>
        <v>42460.773587962962</v>
      </c>
      <c r="S1719" s="12">
        <f t="shared" si="53"/>
        <v>42480.958333333336</v>
      </c>
    </row>
    <row r="1720" spans="1:19" x14ac:dyDescent="0.35">
      <c r="A1720">
        <v>1718</v>
      </c>
      <c r="B1720" t="s">
        <v>1719</v>
      </c>
      <c r="C1720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>
        <v>-34925</v>
      </c>
      <c r="O1720">
        <v>37.5</v>
      </c>
      <c r="P1720" t="s">
        <v>8325</v>
      </c>
      <c r="Q1720" t="s">
        <v>8347</v>
      </c>
      <c r="R1720" s="12">
        <f t="shared" si="52"/>
        <v>42460.402187499996</v>
      </c>
      <c r="S1720" s="12">
        <f t="shared" si="53"/>
        <v>42503.999305555553</v>
      </c>
    </row>
    <row r="1721" spans="1:19" x14ac:dyDescent="0.35">
      <c r="A1721">
        <v>1719</v>
      </c>
      <c r="B1721" t="s">
        <v>1720</v>
      </c>
      <c r="C172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>
        <v>-3965</v>
      </c>
      <c r="O1721">
        <v>11.666666666666666</v>
      </c>
      <c r="P1721" t="s">
        <v>8325</v>
      </c>
      <c r="Q1721" t="s">
        <v>8347</v>
      </c>
      <c r="R1721" s="12">
        <f t="shared" si="52"/>
        <v>41869.326284722221</v>
      </c>
      <c r="S1721" s="12">
        <f t="shared" si="53"/>
        <v>41899.326284722221</v>
      </c>
    </row>
    <row r="1722" spans="1:19" x14ac:dyDescent="0.35">
      <c r="A1722">
        <v>1720</v>
      </c>
      <c r="B1722" t="s">
        <v>1721</v>
      </c>
      <c r="C1722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>
        <v>-3775</v>
      </c>
      <c r="O1722">
        <v>28.125</v>
      </c>
      <c r="P1722" t="s">
        <v>8325</v>
      </c>
      <c r="Q1722" t="s">
        <v>8347</v>
      </c>
      <c r="R1722" s="12">
        <f t="shared" si="52"/>
        <v>41922.574895833335</v>
      </c>
      <c r="S1722" s="12">
        <f t="shared" si="53"/>
        <v>41952.616562499999</v>
      </c>
    </row>
    <row r="1723" spans="1:19" x14ac:dyDescent="0.35">
      <c r="A1723">
        <v>1721</v>
      </c>
      <c r="B1723" t="s">
        <v>1722</v>
      </c>
      <c r="C172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>
        <v>-5000</v>
      </c>
      <c r="O1723" t="e">
        <v>#DIV/0!</v>
      </c>
      <c r="P1723" t="s">
        <v>8325</v>
      </c>
      <c r="Q1723" t="s">
        <v>8347</v>
      </c>
      <c r="R1723" s="12">
        <f t="shared" si="52"/>
        <v>42319.25304398148</v>
      </c>
      <c r="S1723" s="12">
        <f t="shared" si="53"/>
        <v>42349.25304398148</v>
      </c>
    </row>
    <row r="1724" spans="1:19" x14ac:dyDescent="0.35">
      <c r="A1724">
        <v>1722</v>
      </c>
      <c r="B1724" t="s">
        <v>1723</v>
      </c>
      <c r="C1724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>
        <v>-2879</v>
      </c>
      <c r="O1724">
        <v>1</v>
      </c>
      <c r="P1724" t="s">
        <v>8325</v>
      </c>
      <c r="Q1724" t="s">
        <v>8347</v>
      </c>
      <c r="R1724" s="12">
        <f t="shared" si="52"/>
        <v>42425.752650462957</v>
      </c>
      <c r="S1724" s="12">
        <f t="shared" si="53"/>
        <v>42462.798611111109</v>
      </c>
    </row>
    <row r="1725" spans="1:19" x14ac:dyDescent="0.35">
      <c r="A1725">
        <v>1723</v>
      </c>
      <c r="B1725" t="s">
        <v>1724</v>
      </c>
      <c r="C1725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>
        <v>-9350</v>
      </c>
      <c r="O1725">
        <v>216.66666666666666</v>
      </c>
      <c r="P1725" t="s">
        <v>8325</v>
      </c>
      <c r="Q1725" t="s">
        <v>8347</v>
      </c>
      <c r="R1725" s="12">
        <f t="shared" si="52"/>
        <v>42129.617071759254</v>
      </c>
      <c r="S1725" s="12">
        <f t="shared" si="53"/>
        <v>42186.041666666664</v>
      </c>
    </row>
    <row r="1726" spans="1:19" x14ac:dyDescent="0.35">
      <c r="A1726">
        <v>1724</v>
      </c>
      <c r="B1726" t="s">
        <v>1725</v>
      </c>
      <c r="C1726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>
        <v>-5965</v>
      </c>
      <c r="O1726">
        <v>8.75</v>
      </c>
      <c r="P1726" t="s">
        <v>8325</v>
      </c>
      <c r="Q1726" t="s">
        <v>8347</v>
      </c>
      <c r="R1726" s="12">
        <f t="shared" si="52"/>
        <v>41912.724097222221</v>
      </c>
      <c r="S1726" s="12">
        <f t="shared" si="53"/>
        <v>41942.724097222221</v>
      </c>
    </row>
    <row r="1727" spans="1:19" x14ac:dyDescent="0.35">
      <c r="A1727">
        <v>1725</v>
      </c>
      <c r="B1727" t="s">
        <v>1726</v>
      </c>
      <c r="C1727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>
        <v>-4940</v>
      </c>
      <c r="O1727">
        <v>62.222222222222221</v>
      </c>
      <c r="P1727" t="s">
        <v>8325</v>
      </c>
      <c r="Q1727" t="s">
        <v>8347</v>
      </c>
      <c r="R1727" s="12">
        <f t="shared" si="52"/>
        <v>41845.759826388887</v>
      </c>
      <c r="S1727" s="12">
        <f t="shared" si="53"/>
        <v>41875.759826388887</v>
      </c>
    </row>
    <row r="1728" spans="1:19" x14ac:dyDescent="0.35">
      <c r="A1728">
        <v>1726</v>
      </c>
      <c r="B1728" t="s">
        <v>1727</v>
      </c>
      <c r="C1728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>
        <v>-4304</v>
      </c>
      <c r="O1728">
        <v>137.25</v>
      </c>
      <c r="P1728" t="s">
        <v>8325</v>
      </c>
      <c r="Q1728" t="s">
        <v>8347</v>
      </c>
      <c r="R1728" s="12">
        <f t="shared" si="52"/>
        <v>41788.711388888885</v>
      </c>
      <c r="S1728" s="12">
        <f t="shared" si="53"/>
        <v>41817.711388888885</v>
      </c>
    </row>
    <row r="1729" spans="1:19" x14ac:dyDescent="0.35">
      <c r="A1729">
        <v>1727</v>
      </c>
      <c r="B1729" t="s">
        <v>1728</v>
      </c>
      <c r="C1729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>
        <v>-2999</v>
      </c>
      <c r="O1729">
        <v>1</v>
      </c>
      <c r="P1729" t="s">
        <v>8325</v>
      </c>
      <c r="Q1729" t="s">
        <v>8347</v>
      </c>
      <c r="R1729" s="12">
        <f t="shared" si="52"/>
        <v>42044.719641203701</v>
      </c>
      <c r="S1729" s="12">
        <f t="shared" si="53"/>
        <v>42099.249999999993</v>
      </c>
    </row>
    <row r="1730" spans="1:19" x14ac:dyDescent="0.35">
      <c r="A1730">
        <v>1728</v>
      </c>
      <c r="B1730" t="s">
        <v>1729</v>
      </c>
      <c r="C1730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>
        <v>-395</v>
      </c>
      <c r="O1730">
        <v>122.14285714285714</v>
      </c>
      <c r="P1730" t="s">
        <v>8325</v>
      </c>
      <c r="Q1730" t="s">
        <v>8347</v>
      </c>
      <c r="R1730" s="12">
        <f t="shared" si="52"/>
        <v>42268.417523148142</v>
      </c>
      <c r="S1730" s="12">
        <f t="shared" si="53"/>
        <v>42298.417523148142</v>
      </c>
    </row>
    <row r="1731" spans="1:19" x14ac:dyDescent="0.35">
      <c r="A1731">
        <v>1729</v>
      </c>
      <c r="B1731" t="s">
        <v>1730</v>
      </c>
      <c r="C173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>
        <v>-10000</v>
      </c>
      <c r="O1731" t="e">
        <v>#DIV/0!</v>
      </c>
      <c r="P1731" t="s">
        <v>8325</v>
      </c>
      <c r="Q1731" t="s">
        <v>8347</v>
      </c>
      <c r="R1731" s="12">
        <f t="shared" ref="R1731:R1794" si="54">(J1731/86400)+25569+(-5/24)</f>
        <v>42470.843819444439</v>
      </c>
      <c r="S1731" s="12">
        <f t="shared" ref="S1731:S1794" si="55">(I1731/86400)+25569+(-5/24)</f>
        <v>42530.843819444439</v>
      </c>
    </row>
    <row r="1732" spans="1:19" x14ac:dyDescent="0.35">
      <c r="A1732">
        <v>1730</v>
      </c>
      <c r="B1732" t="s">
        <v>1731</v>
      </c>
      <c r="C1732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>
        <v>-3000</v>
      </c>
      <c r="O1732" t="e">
        <v>#DIV/0!</v>
      </c>
      <c r="P1732" t="s">
        <v>8325</v>
      </c>
      <c r="Q1732" t="s">
        <v>8347</v>
      </c>
      <c r="R1732" s="12">
        <f t="shared" si="54"/>
        <v>42271.879432870366</v>
      </c>
      <c r="S1732" s="12">
        <f t="shared" si="55"/>
        <v>42301.879432870366</v>
      </c>
    </row>
    <row r="1733" spans="1:19" x14ac:dyDescent="0.35">
      <c r="A1733">
        <v>1731</v>
      </c>
      <c r="B1733" t="s">
        <v>1732</v>
      </c>
      <c r="C173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>
        <v>-1000</v>
      </c>
      <c r="O1733" t="e">
        <v>#DIV/0!</v>
      </c>
      <c r="P1733" t="s">
        <v>8325</v>
      </c>
      <c r="Q1733" t="s">
        <v>8347</v>
      </c>
      <c r="R1733" s="12">
        <f t="shared" si="54"/>
        <v>42152.698518518511</v>
      </c>
      <c r="S1733" s="12">
        <f t="shared" si="55"/>
        <v>42166.416666666664</v>
      </c>
    </row>
    <row r="1734" spans="1:19" x14ac:dyDescent="0.35">
      <c r="A1734">
        <v>1732</v>
      </c>
      <c r="B1734" t="s">
        <v>1733</v>
      </c>
      <c r="C1734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>
        <v>-4000</v>
      </c>
      <c r="O1734" t="e">
        <v>#DIV/0!</v>
      </c>
      <c r="P1734" t="s">
        <v>8325</v>
      </c>
      <c r="Q1734" t="s">
        <v>8347</v>
      </c>
      <c r="R1734" s="12">
        <f t="shared" si="54"/>
        <v>42325.475474537037</v>
      </c>
      <c r="S1734" s="12">
        <f t="shared" si="55"/>
        <v>42384.999999999993</v>
      </c>
    </row>
    <row r="1735" spans="1:19" x14ac:dyDescent="0.35">
      <c r="A1735">
        <v>1733</v>
      </c>
      <c r="B1735" t="s">
        <v>1734</v>
      </c>
      <c r="C1735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>
        <v>-10000</v>
      </c>
      <c r="O1735" t="e">
        <v>#DIV/0!</v>
      </c>
      <c r="P1735" t="s">
        <v>8325</v>
      </c>
      <c r="Q1735" t="s">
        <v>8347</v>
      </c>
      <c r="R1735" s="12">
        <f t="shared" si="54"/>
        <v>42614.467291666668</v>
      </c>
      <c r="S1735" s="12">
        <f t="shared" si="55"/>
        <v>42626.687499999993</v>
      </c>
    </row>
    <row r="1736" spans="1:19" x14ac:dyDescent="0.35">
      <c r="A1736">
        <v>1734</v>
      </c>
      <c r="B1736" t="s">
        <v>1735</v>
      </c>
      <c r="C1736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>
        <v>-4499</v>
      </c>
      <c r="O1736">
        <v>1</v>
      </c>
      <c r="P1736" t="s">
        <v>8325</v>
      </c>
      <c r="Q1736" t="s">
        <v>8347</v>
      </c>
      <c r="R1736" s="12">
        <f t="shared" si="54"/>
        <v>42101.828194444439</v>
      </c>
      <c r="S1736" s="12">
        <f t="shared" si="55"/>
        <v>42131.828194444439</v>
      </c>
    </row>
    <row r="1737" spans="1:19" x14ac:dyDescent="0.35">
      <c r="A1737">
        <v>1735</v>
      </c>
      <c r="B1737" t="s">
        <v>1736</v>
      </c>
      <c r="C1737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>
        <v>-890</v>
      </c>
      <c r="O1737">
        <v>55</v>
      </c>
      <c r="P1737" t="s">
        <v>8325</v>
      </c>
      <c r="Q1737" t="s">
        <v>8347</v>
      </c>
      <c r="R1737" s="12">
        <f t="shared" si="54"/>
        <v>42559.605844907404</v>
      </c>
      <c r="S1737" s="12">
        <f t="shared" si="55"/>
        <v>42589.605844907404</v>
      </c>
    </row>
    <row r="1738" spans="1:19" x14ac:dyDescent="0.35">
      <c r="A1738">
        <v>1736</v>
      </c>
      <c r="B1738" t="s">
        <v>1737</v>
      </c>
      <c r="C1738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>
        <v>-2978</v>
      </c>
      <c r="O1738">
        <v>22</v>
      </c>
      <c r="P1738" t="s">
        <v>8325</v>
      </c>
      <c r="Q1738" t="s">
        <v>8347</v>
      </c>
      <c r="R1738" s="12">
        <f t="shared" si="54"/>
        <v>42286.65315972222</v>
      </c>
      <c r="S1738" s="12">
        <f t="shared" si="55"/>
        <v>42316.694826388884</v>
      </c>
    </row>
    <row r="1739" spans="1:19" x14ac:dyDescent="0.35">
      <c r="A1739">
        <v>1737</v>
      </c>
      <c r="B1739" t="s">
        <v>1738</v>
      </c>
      <c r="C1739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>
        <v>-3150</v>
      </c>
      <c r="O1739">
        <v>56.666666666666664</v>
      </c>
      <c r="P1739" t="s">
        <v>8325</v>
      </c>
      <c r="Q1739" t="s">
        <v>8347</v>
      </c>
      <c r="R1739" s="12">
        <f t="shared" si="54"/>
        <v>42175.740648148145</v>
      </c>
      <c r="S1739" s="12">
        <f t="shared" si="55"/>
        <v>42205.740648148145</v>
      </c>
    </row>
    <row r="1740" spans="1:19" x14ac:dyDescent="0.35">
      <c r="A1740">
        <v>1738</v>
      </c>
      <c r="B1740" t="s">
        <v>1739</v>
      </c>
      <c r="C1740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>
        <v>-4980</v>
      </c>
      <c r="O1740">
        <v>20</v>
      </c>
      <c r="P1740" t="s">
        <v>8325</v>
      </c>
      <c r="Q1740" t="s">
        <v>8347</v>
      </c>
      <c r="R1740" s="12">
        <f t="shared" si="54"/>
        <v>41884.665995370371</v>
      </c>
      <c r="S1740" s="12">
        <f t="shared" si="55"/>
        <v>41914.665995370371</v>
      </c>
    </row>
    <row r="1741" spans="1:19" x14ac:dyDescent="0.35">
      <c r="A1741">
        <v>1739</v>
      </c>
      <c r="B1741" t="s">
        <v>1740</v>
      </c>
      <c r="C174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>
        <v>-999</v>
      </c>
      <c r="O1741">
        <v>1</v>
      </c>
      <c r="P1741" t="s">
        <v>8325</v>
      </c>
      <c r="Q1741" t="s">
        <v>8347</v>
      </c>
      <c r="R1741" s="12">
        <f t="shared" si="54"/>
        <v>42435.665879629632</v>
      </c>
      <c r="S1741" s="12">
        <f t="shared" si="55"/>
        <v>42494.624212962961</v>
      </c>
    </row>
    <row r="1742" spans="1:19" x14ac:dyDescent="0.35">
      <c r="A1742">
        <v>1740</v>
      </c>
      <c r="B1742" t="s">
        <v>1741</v>
      </c>
      <c r="C1742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>
        <v>-3000</v>
      </c>
      <c r="O1742" t="e">
        <v>#DIV/0!</v>
      </c>
      <c r="P1742" t="s">
        <v>8325</v>
      </c>
      <c r="Q1742" t="s">
        <v>8347</v>
      </c>
      <c r="R1742" s="12">
        <f t="shared" si="54"/>
        <v>42171.609050925923</v>
      </c>
      <c r="S1742" s="12">
        <f t="shared" si="55"/>
        <v>42201.609050925923</v>
      </c>
    </row>
    <row r="1743" spans="1:19" x14ac:dyDescent="0.35">
      <c r="A1743">
        <v>1741</v>
      </c>
      <c r="B1743" t="s">
        <v>1742</v>
      </c>
      <c r="C174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>
        <v>130</v>
      </c>
      <c r="O1743">
        <v>25.576923076923077</v>
      </c>
      <c r="P1743" t="s">
        <v>8338</v>
      </c>
      <c r="Q1743" t="s">
        <v>8339</v>
      </c>
      <c r="R1743" s="12">
        <f t="shared" si="54"/>
        <v>42120.419803240737</v>
      </c>
      <c r="S1743" s="12">
        <f t="shared" si="55"/>
        <v>42165.419803240737</v>
      </c>
    </row>
    <row r="1744" spans="1:19" x14ac:dyDescent="0.35">
      <c r="A1744">
        <v>1742</v>
      </c>
      <c r="B1744" t="s">
        <v>1743</v>
      </c>
      <c r="C1744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>
        <v>175</v>
      </c>
      <c r="O1744">
        <v>63.970588235294116</v>
      </c>
      <c r="P1744" t="s">
        <v>8338</v>
      </c>
      <c r="Q1744" t="s">
        <v>8339</v>
      </c>
      <c r="R1744" s="12">
        <f t="shared" si="54"/>
        <v>42710.668634259258</v>
      </c>
      <c r="S1744" s="12">
        <f t="shared" si="55"/>
        <v>42742.666666666664</v>
      </c>
    </row>
    <row r="1745" spans="1:19" x14ac:dyDescent="0.35">
      <c r="A1745">
        <v>1743</v>
      </c>
      <c r="B1745" t="s">
        <v>1744</v>
      </c>
      <c r="C1745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>
        <v>25</v>
      </c>
      <c r="O1745">
        <v>89.925373134328353</v>
      </c>
      <c r="P1745" t="s">
        <v>8338</v>
      </c>
      <c r="Q1745" t="s">
        <v>8339</v>
      </c>
      <c r="R1745" s="12">
        <f t="shared" si="54"/>
        <v>42586.717303240737</v>
      </c>
      <c r="S1745" s="12">
        <f t="shared" si="55"/>
        <v>42608.957638888889</v>
      </c>
    </row>
    <row r="1746" spans="1:19" x14ac:dyDescent="0.35">
      <c r="A1746">
        <v>1744</v>
      </c>
      <c r="B1746" t="s">
        <v>1745</v>
      </c>
      <c r="C1746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>
        <v>1015</v>
      </c>
      <c r="O1746">
        <v>93.071428571428569</v>
      </c>
      <c r="P1746" t="s">
        <v>8338</v>
      </c>
      <c r="Q1746" t="s">
        <v>8339</v>
      </c>
      <c r="R1746" s="12">
        <f t="shared" si="54"/>
        <v>42026.396724537037</v>
      </c>
      <c r="S1746" s="12">
        <f t="shared" si="55"/>
        <v>42071.355057870365</v>
      </c>
    </row>
    <row r="1747" spans="1:19" x14ac:dyDescent="0.35">
      <c r="A1747">
        <v>1745</v>
      </c>
      <c r="B1747" t="s">
        <v>1746</v>
      </c>
      <c r="C1747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>
        <v>981</v>
      </c>
      <c r="O1747">
        <v>89.674157303370791</v>
      </c>
      <c r="P1747" t="s">
        <v>8338</v>
      </c>
      <c r="Q1747" t="s">
        <v>8339</v>
      </c>
      <c r="R1747" s="12">
        <f t="shared" si="54"/>
        <v>42690.051365740735</v>
      </c>
      <c r="S1747" s="12">
        <f t="shared" si="55"/>
        <v>42725.874999999993</v>
      </c>
    </row>
    <row r="1748" spans="1:19" x14ac:dyDescent="0.35">
      <c r="A1748">
        <v>1746</v>
      </c>
      <c r="B1748" t="s">
        <v>1747</v>
      </c>
      <c r="C1748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>
        <v>7215</v>
      </c>
      <c r="O1748">
        <v>207.61682242990653</v>
      </c>
      <c r="P1748" t="s">
        <v>8338</v>
      </c>
      <c r="Q1748" t="s">
        <v>8339</v>
      </c>
      <c r="R1748" s="12">
        <f t="shared" si="54"/>
        <v>42667.968368055554</v>
      </c>
      <c r="S1748" s="12">
        <f t="shared" si="55"/>
        <v>42697.874999999993</v>
      </c>
    </row>
    <row r="1749" spans="1:19" x14ac:dyDescent="0.35">
      <c r="A1749">
        <v>1747</v>
      </c>
      <c r="B1749" t="s">
        <v>1748</v>
      </c>
      <c r="C1749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>
        <v>446</v>
      </c>
      <c r="O1749">
        <v>59.408805031446541</v>
      </c>
      <c r="P1749" t="s">
        <v>8338</v>
      </c>
      <c r="Q1749" t="s">
        <v>8339</v>
      </c>
      <c r="R1749" s="12">
        <f t="shared" si="54"/>
        <v>42292.22719907407</v>
      </c>
      <c r="S1749" s="12">
        <f t="shared" si="55"/>
        <v>42321.416666666664</v>
      </c>
    </row>
    <row r="1750" spans="1:19" x14ac:dyDescent="0.35">
      <c r="A1750">
        <v>1748</v>
      </c>
      <c r="B1750" t="s">
        <v>1749</v>
      </c>
      <c r="C1750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>
        <v>14974</v>
      </c>
      <c r="O1750">
        <v>358.97237569060775</v>
      </c>
      <c r="P1750" t="s">
        <v>8338</v>
      </c>
      <c r="Q1750" t="s">
        <v>8339</v>
      </c>
      <c r="R1750" s="12">
        <f t="shared" si="54"/>
        <v>42219.742395833331</v>
      </c>
      <c r="S1750" s="12">
        <f t="shared" si="55"/>
        <v>42249.742395833331</v>
      </c>
    </row>
    <row r="1751" spans="1:19" x14ac:dyDescent="0.35">
      <c r="A1751">
        <v>1749</v>
      </c>
      <c r="B1751" t="s">
        <v>1750</v>
      </c>
      <c r="C175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>
        <v>2360.5</v>
      </c>
      <c r="O1751">
        <v>94.736641221374043</v>
      </c>
      <c r="P1751" t="s">
        <v>8338</v>
      </c>
      <c r="Q1751" t="s">
        <v>8339</v>
      </c>
      <c r="R1751" s="12">
        <f t="shared" si="54"/>
        <v>42758.767604166664</v>
      </c>
      <c r="S1751" s="12">
        <f t="shared" si="55"/>
        <v>42795.583333333336</v>
      </c>
    </row>
    <row r="1752" spans="1:19" x14ac:dyDescent="0.35">
      <c r="A1752">
        <v>1750</v>
      </c>
      <c r="B1752" t="s">
        <v>1751</v>
      </c>
      <c r="C1752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>
        <v>5081</v>
      </c>
      <c r="O1752">
        <v>80.647999999999996</v>
      </c>
      <c r="P1752" t="s">
        <v>8338</v>
      </c>
      <c r="Q1752" t="s">
        <v>8339</v>
      </c>
      <c r="R1752" s="12">
        <f t="shared" si="54"/>
        <v>42454.628518518519</v>
      </c>
      <c r="S1752" s="12">
        <f t="shared" si="55"/>
        <v>42479.628518518519</v>
      </c>
    </row>
    <row r="1753" spans="1:19" x14ac:dyDescent="0.35">
      <c r="A1753">
        <v>1751</v>
      </c>
      <c r="B1753" t="s">
        <v>1752</v>
      </c>
      <c r="C175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>
        <v>290</v>
      </c>
      <c r="O1753">
        <v>168.68852459016392</v>
      </c>
      <c r="P1753" t="s">
        <v>8338</v>
      </c>
      <c r="Q1753" t="s">
        <v>8339</v>
      </c>
      <c r="R1753" s="12">
        <f t="shared" si="54"/>
        <v>42052.573182870365</v>
      </c>
      <c r="S1753" s="12">
        <f t="shared" si="55"/>
        <v>42082.5315162037</v>
      </c>
    </row>
    <row r="1754" spans="1:19" x14ac:dyDescent="0.35">
      <c r="A1754">
        <v>1752</v>
      </c>
      <c r="B1754" t="s">
        <v>1753</v>
      </c>
      <c r="C1754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>
        <v>1922</v>
      </c>
      <c r="O1754">
        <v>34.68888888888889</v>
      </c>
      <c r="P1754" t="s">
        <v>8338</v>
      </c>
      <c r="Q1754" t="s">
        <v>8339</v>
      </c>
      <c r="R1754" s="12">
        <f t="shared" si="54"/>
        <v>42627.044930555552</v>
      </c>
      <c r="S1754" s="12">
        <f t="shared" si="55"/>
        <v>42657.044930555552</v>
      </c>
    </row>
    <row r="1755" spans="1:19" x14ac:dyDescent="0.35">
      <c r="A1755">
        <v>1753</v>
      </c>
      <c r="B1755" t="s">
        <v>1754</v>
      </c>
      <c r="C1755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>
        <v>1200</v>
      </c>
      <c r="O1755">
        <v>462.85714285714283</v>
      </c>
      <c r="P1755" t="s">
        <v>8338</v>
      </c>
      <c r="Q1755" t="s">
        <v>8339</v>
      </c>
      <c r="R1755" s="12">
        <f t="shared" si="54"/>
        <v>42420.541296296295</v>
      </c>
      <c r="S1755" s="12">
        <f t="shared" si="55"/>
        <v>42450.499629629623</v>
      </c>
    </row>
    <row r="1756" spans="1:19" x14ac:dyDescent="0.35">
      <c r="A1756">
        <v>1754</v>
      </c>
      <c r="B1756" t="s">
        <v>1755</v>
      </c>
      <c r="C1756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>
        <v>895</v>
      </c>
      <c r="O1756">
        <v>104.38888888888889</v>
      </c>
      <c r="P1756" t="s">
        <v>8338</v>
      </c>
      <c r="Q1756" t="s">
        <v>8339</v>
      </c>
      <c r="R1756" s="12">
        <f t="shared" si="54"/>
        <v>42067.668437499997</v>
      </c>
      <c r="S1756" s="12">
        <f t="shared" si="55"/>
        <v>42097.626770833333</v>
      </c>
    </row>
    <row r="1757" spans="1:19" x14ac:dyDescent="0.35">
      <c r="A1757">
        <v>1755</v>
      </c>
      <c r="B1757" t="s">
        <v>1756</v>
      </c>
      <c r="C1757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>
        <v>5</v>
      </c>
      <c r="O1757">
        <v>7.5</v>
      </c>
      <c r="P1757" t="s">
        <v>8338</v>
      </c>
      <c r="Q1757" t="s">
        <v>8339</v>
      </c>
      <c r="R1757" s="12">
        <f t="shared" si="54"/>
        <v>42252.580567129626</v>
      </c>
      <c r="S1757" s="12">
        <f t="shared" si="55"/>
        <v>42282.580567129626</v>
      </c>
    </row>
    <row r="1758" spans="1:19" x14ac:dyDescent="0.35">
      <c r="A1758">
        <v>1756</v>
      </c>
      <c r="B1758" t="s">
        <v>1757</v>
      </c>
      <c r="C1758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>
        <v>155.60000000000036</v>
      </c>
      <c r="O1758">
        <v>47.13</v>
      </c>
      <c r="P1758" t="s">
        <v>8338</v>
      </c>
      <c r="Q1758" t="s">
        <v>8339</v>
      </c>
      <c r="R1758" s="12">
        <f t="shared" si="54"/>
        <v>42570.959131944437</v>
      </c>
      <c r="S1758" s="12">
        <f t="shared" si="55"/>
        <v>42610.959131944437</v>
      </c>
    </row>
    <row r="1759" spans="1:19" x14ac:dyDescent="0.35">
      <c r="A1759">
        <v>1757</v>
      </c>
      <c r="B1759" t="s">
        <v>1758</v>
      </c>
      <c r="C1759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>
        <v>800</v>
      </c>
      <c r="O1759">
        <v>414.28571428571428</v>
      </c>
      <c r="P1759" t="s">
        <v>8338</v>
      </c>
      <c r="Q1759" t="s">
        <v>8339</v>
      </c>
      <c r="R1759" s="12">
        <f t="shared" si="54"/>
        <v>42733.619016203702</v>
      </c>
      <c r="S1759" s="12">
        <f t="shared" si="55"/>
        <v>42763.603472222218</v>
      </c>
    </row>
    <row r="1760" spans="1:19" x14ac:dyDescent="0.35">
      <c r="A1760">
        <v>1758</v>
      </c>
      <c r="B1760" t="s">
        <v>1759</v>
      </c>
      <c r="C1760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>
        <v>147</v>
      </c>
      <c r="O1760">
        <v>42.481481481481481</v>
      </c>
      <c r="P1760" t="s">
        <v>8338</v>
      </c>
      <c r="Q1760" t="s">
        <v>8339</v>
      </c>
      <c r="R1760" s="12">
        <f t="shared" si="54"/>
        <v>42505.74759259259</v>
      </c>
      <c r="S1760" s="12">
        <f t="shared" si="55"/>
        <v>42565.74759259259</v>
      </c>
    </row>
    <row r="1761" spans="1:19" x14ac:dyDescent="0.35">
      <c r="A1761">
        <v>1759</v>
      </c>
      <c r="B1761" t="s">
        <v>1760</v>
      </c>
      <c r="C176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>
        <v>330</v>
      </c>
      <c r="O1761">
        <v>108.77551020408163</v>
      </c>
      <c r="P1761" t="s">
        <v>8338</v>
      </c>
      <c r="Q1761" t="s">
        <v>8339</v>
      </c>
      <c r="R1761" s="12">
        <f t="shared" si="54"/>
        <v>42068.620706018519</v>
      </c>
      <c r="S1761" s="12">
        <f t="shared" si="55"/>
        <v>42088.579039351847</v>
      </c>
    </row>
    <row r="1762" spans="1:19" x14ac:dyDescent="0.35">
      <c r="A1762">
        <v>1760</v>
      </c>
      <c r="B1762" t="s">
        <v>1761</v>
      </c>
      <c r="C1762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>
        <v>3272</v>
      </c>
      <c r="O1762">
        <v>81.098039215686271</v>
      </c>
      <c r="P1762" t="s">
        <v>8338</v>
      </c>
      <c r="Q1762" t="s">
        <v>8339</v>
      </c>
      <c r="R1762" s="12">
        <f t="shared" si="54"/>
        <v>42405.464270833334</v>
      </c>
      <c r="S1762" s="12">
        <f t="shared" si="55"/>
        <v>42425.464270833334</v>
      </c>
    </row>
    <row r="1763" spans="1:19" x14ac:dyDescent="0.35">
      <c r="A1763">
        <v>1761</v>
      </c>
      <c r="B1763" t="s">
        <v>1762</v>
      </c>
      <c r="C176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>
        <v>55</v>
      </c>
      <c r="O1763">
        <v>51.666666666666664</v>
      </c>
      <c r="P1763" t="s">
        <v>8338</v>
      </c>
      <c r="Q1763" t="s">
        <v>8339</v>
      </c>
      <c r="R1763" s="12">
        <f t="shared" si="54"/>
        <v>42209.359490740739</v>
      </c>
      <c r="S1763" s="12">
        <f t="shared" si="55"/>
        <v>42259.359490740739</v>
      </c>
    </row>
    <row r="1764" spans="1:19" x14ac:dyDescent="0.35">
      <c r="A1764">
        <v>1762</v>
      </c>
      <c r="B1764" t="s">
        <v>1763</v>
      </c>
      <c r="C1764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>
        <v>785</v>
      </c>
      <c r="O1764">
        <v>35.4</v>
      </c>
      <c r="P1764" t="s">
        <v>8338</v>
      </c>
      <c r="Q1764" t="s">
        <v>8339</v>
      </c>
      <c r="R1764" s="12">
        <f t="shared" si="54"/>
        <v>42410.773668981477</v>
      </c>
      <c r="S1764" s="12">
        <f t="shared" si="55"/>
        <v>42440.773668981477</v>
      </c>
    </row>
    <row r="1765" spans="1:19" x14ac:dyDescent="0.35">
      <c r="A1765">
        <v>1763</v>
      </c>
      <c r="B1765" t="s">
        <v>1764</v>
      </c>
      <c r="C1765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>
        <v>229</v>
      </c>
      <c r="O1765">
        <v>103.63559322033899</v>
      </c>
      <c r="P1765" t="s">
        <v>8338</v>
      </c>
      <c r="Q1765" t="s">
        <v>8339</v>
      </c>
      <c r="R1765" s="12">
        <f t="shared" si="54"/>
        <v>42636.660185185181</v>
      </c>
      <c r="S1765" s="12">
        <f t="shared" si="55"/>
        <v>42666.660185185181</v>
      </c>
    </row>
    <row r="1766" spans="1:19" x14ac:dyDescent="0.35">
      <c r="A1766">
        <v>1764</v>
      </c>
      <c r="B1766" t="s">
        <v>1765</v>
      </c>
      <c r="C1766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>
        <v>-8844</v>
      </c>
      <c r="O1766">
        <v>55.282051282051285</v>
      </c>
      <c r="P1766" t="s">
        <v>8338</v>
      </c>
      <c r="Q1766" t="s">
        <v>8339</v>
      </c>
      <c r="R1766" s="12">
        <f t="shared" si="54"/>
        <v>41825.27753472222</v>
      </c>
      <c r="S1766" s="12">
        <f t="shared" si="55"/>
        <v>41854.27753472222</v>
      </c>
    </row>
    <row r="1767" spans="1:19" x14ac:dyDescent="0.35">
      <c r="A1767">
        <v>1765</v>
      </c>
      <c r="B1767" t="s">
        <v>1766</v>
      </c>
      <c r="C1767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>
        <v>-5066.5200000000004</v>
      </c>
      <c r="O1767">
        <v>72.16970873786407</v>
      </c>
      <c r="P1767" t="s">
        <v>8338</v>
      </c>
      <c r="Q1767" t="s">
        <v>8339</v>
      </c>
      <c r="R1767" s="12">
        <f t="shared" si="54"/>
        <v>41834.772129629629</v>
      </c>
      <c r="S1767" s="12">
        <f t="shared" si="55"/>
        <v>41864.772129629629</v>
      </c>
    </row>
    <row r="1768" spans="1:19" x14ac:dyDescent="0.35">
      <c r="A1768">
        <v>1766</v>
      </c>
      <c r="B1768" t="s">
        <v>1767</v>
      </c>
      <c r="C1768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>
        <v>-1500</v>
      </c>
      <c r="O1768" t="e">
        <v>#DIV/0!</v>
      </c>
      <c r="P1768" t="s">
        <v>8338</v>
      </c>
      <c r="Q1768" t="s">
        <v>8339</v>
      </c>
      <c r="R1768" s="12">
        <f t="shared" si="54"/>
        <v>41855.65148148148</v>
      </c>
      <c r="S1768" s="12">
        <f t="shared" si="55"/>
        <v>41876.65148148148</v>
      </c>
    </row>
    <row r="1769" spans="1:19" x14ac:dyDescent="0.35">
      <c r="A1769">
        <v>1767</v>
      </c>
      <c r="B1769" t="s">
        <v>1768</v>
      </c>
      <c r="C1769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>
        <v>-2714</v>
      </c>
      <c r="O1769">
        <v>58.615384615384613</v>
      </c>
      <c r="P1769" t="s">
        <v>8338</v>
      </c>
      <c r="Q1769" t="s">
        <v>8339</v>
      </c>
      <c r="R1769" s="12">
        <f t="shared" si="54"/>
        <v>41824.450046296297</v>
      </c>
      <c r="S1769" s="12">
        <f t="shared" si="55"/>
        <v>41854.450046296297</v>
      </c>
    </row>
    <row r="1770" spans="1:19" x14ac:dyDescent="0.35">
      <c r="A1770">
        <v>1768</v>
      </c>
      <c r="B1770" t="s">
        <v>1769</v>
      </c>
      <c r="C1770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>
        <v>-4813</v>
      </c>
      <c r="O1770">
        <v>12.466666666666667</v>
      </c>
      <c r="P1770" t="s">
        <v>8338</v>
      </c>
      <c r="Q1770" t="s">
        <v>8339</v>
      </c>
      <c r="R1770" s="12">
        <f t="shared" si="54"/>
        <v>41849.352361111109</v>
      </c>
      <c r="S1770" s="12">
        <f t="shared" si="55"/>
        <v>41909.352361111109</v>
      </c>
    </row>
    <row r="1771" spans="1:19" x14ac:dyDescent="0.35">
      <c r="A1771">
        <v>1769</v>
      </c>
      <c r="B1771" t="s">
        <v>1770</v>
      </c>
      <c r="C177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>
        <v>-38919</v>
      </c>
      <c r="O1771">
        <v>49.136363636363633</v>
      </c>
      <c r="P1771" t="s">
        <v>8338</v>
      </c>
      <c r="Q1771" t="s">
        <v>8339</v>
      </c>
      <c r="R1771" s="12">
        <f t="shared" si="54"/>
        <v>41987.610636574071</v>
      </c>
      <c r="S1771" s="12">
        <f t="shared" si="55"/>
        <v>42017.610636574071</v>
      </c>
    </row>
    <row r="1772" spans="1:19" x14ac:dyDescent="0.35">
      <c r="A1772">
        <v>1770</v>
      </c>
      <c r="B1772" t="s">
        <v>1771</v>
      </c>
      <c r="C1772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>
        <v>-10654</v>
      </c>
      <c r="O1772">
        <v>150.5</v>
      </c>
      <c r="P1772" t="s">
        <v>8338</v>
      </c>
      <c r="Q1772" t="s">
        <v>8339</v>
      </c>
      <c r="R1772" s="12">
        <f t="shared" si="54"/>
        <v>41891.571689814817</v>
      </c>
      <c r="S1772" s="12">
        <f t="shared" si="55"/>
        <v>41926.571689814817</v>
      </c>
    </row>
    <row r="1773" spans="1:19" x14ac:dyDescent="0.35">
      <c r="A1773">
        <v>1771</v>
      </c>
      <c r="B1773" t="s">
        <v>1772</v>
      </c>
      <c r="C177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>
        <v>-3305</v>
      </c>
      <c r="O1773">
        <v>35.799999999999997</v>
      </c>
      <c r="P1773" t="s">
        <v>8338</v>
      </c>
      <c r="Q1773" t="s">
        <v>8339</v>
      </c>
      <c r="R1773" s="12">
        <f t="shared" si="54"/>
        <v>41905.771296296291</v>
      </c>
      <c r="S1773" s="12">
        <f t="shared" si="55"/>
        <v>41935.771296296291</v>
      </c>
    </row>
    <row r="1774" spans="1:19" x14ac:dyDescent="0.35">
      <c r="A1774">
        <v>1772</v>
      </c>
      <c r="B1774" t="s">
        <v>1773</v>
      </c>
      <c r="C1774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>
        <v>-4642</v>
      </c>
      <c r="O1774">
        <v>45.157894736842103</v>
      </c>
      <c r="P1774" t="s">
        <v>8338</v>
      </c>
      <c r="Q1774" t="s">
        <v>8339</v>
      </c>
      <c r="R1774" s="12">
        <f t="shared" si="54"/>
        <v>41766.509675925925</v>
      </c>
      <c r="S1774" s="12">
        <f t="shared" si="55"/>
        <v>41826.509675925925</v>
      </c>
    </row>
    <row r="1775" spans="1:19" x14ac:dyDescent="0.35">
      <c r="A1775">
        <v>1773</v>
      </c>
      <c r="B1775" t="s">
        <v>1774</v>
      </c>
      <c r="C1775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>
        <v>-28123</v>
      </c>
      <c r="O1775">
        <v>98.78947368421052</v>
      </c>
      <c r="P1775" t="s">
        <v>8338</v>
      </c>
      <c r="Q1775" t="s">
        <v>8339</v>
      </c>
      <c r="R1775" s="12">
        <f t="shared" si="54"/>
        <v>41978.552060185182</v>
      </c>
      <c r="S1775" s="12">
        <f t="shared" si="55"/>
        <v>42023.552060185182</v>
      </c>
    </row>
    <row r="1776" spans="1:19" x14ac:dyDescent="0.35">
      <c r="A1776">
        <v>1774</v>
      </c>
      <c r="B1776" t="s">
        <v>1775</v>
      </c>
      <c r="C1776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>
        <v>-1352</v>
      </c>
      <c r="O1776">
        <v>88.307692307692307</v>
      </c>
      <c r="P1776" t="s">
        <v>8338</v>
      </c>
      <c r="Q1776" t="s">
        <v>8339</v>
      </c>
      <c r="R1776" s="12">
        <f t="shared" si="54"/>
        <v>41930.010324074072</v>
      </c>
      <c r="S1776" s="12">
        <f t="shared" si="55"/>
        <v>41972.415972222218</v>
      </c>
    </row>
    <row r="1777" spans="1:19" x14ac:dyDescent="0.35">
      <c r="A1777">
        <v>1775</v>
      </c>
      <c r="B1777" t="s">
        <v>1776</v>
      </c>
      <c r="C1777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>
        <v>-11342</v>
      </c>
      <c r="O1777">
        <v>170.62903225806451</v>
      </c>
      <c r="P1777" t="s">
        <v>8338</v>
      </c>
      <c r="Q1777" t="s">
        <v>8339</v>
      </c>
      <c r="R1777" s="12">
        <f t="shared" si="54"/>
        <v>41891.768055555549</v>
      </c>
      <c r="S1777" s="12">
        <f t="shared" si="55"/>
        <v>41936.768055555549</v>
      </c>
    </row>
    <row r="1778" spans="1:19" x14ac:dyDescent="0.35">
      <c r="A1778">
        <v>1776</v>
      </c>
      <c r="B1778" t="s">
        <v>1777</v>
      </c>
      <c r="C1778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>
        <v>-4665</v>
      </c>
      <c r="O1778">
        <v>83.75</v>
      </c>
      <c r="P1778" t="s">
        <v>8338</v>
      </c>
      <c r="Q1778" t="s">
        <v>8339</v>
      </c>
      <c r="R1778" s="12">
        <f t="shared" si="54"/>
        <v>41905.748506944445</v>
      </c>
      <c r="S1778" s="12">
        <f t="shared" si="55"/>
        <v>41941.748506944445</v>
      </c>
    </row>
    <row r="1779" spans="1:19" x14ac:dyDescent="0.35">
      <c r="A1779">
        <v>1777</v>
      </c>
      <c r="B1779" t="s">
        <v>1778</v>
      </c>
      <c r="C1779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>
        <v>-4149</v>
      </c>
      <c r="O1779">
        <v>65.099999999999994</v>
      </c>
      <c r="P1779" t="s">
        <v>8338</v>
      </c>
      <c r="Q1779" t="s">
        <v>8339</v>
      </c>
      <c r="R1779" s="12">
        <f t="shared" si="54"/>
        <v>42025.14876157407</v>
      </c>
      <c r="S1779" s="12">
        <f t="shared" si="55"/>
        <v>42055.14876157407</v>
      </c>
    </row>
    <row r="1780" spans="1:19" x14ac:dyDescent="0.35">
      <c r="A1780">
        <v>1778</v>
      </c>
      <c r="B1780" t="s">
        <v>1779</v>
      </c>
      <c r="C1780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>
        <v>-49005</v>
      </c>
      <c r="O1780">
        <v>66.333333333333329</v>
      </c>
      <c r="P1780" t="s">
        <v>8338</v>
      </c>
      <c r="Q1780" t="s">
        <v>8339</v>
      </c>
      <c r="R1780" s="12">
        <f t="shared" si="54"/>
        <v>42045.655034722215</v>
      </c>
      <c r="S1780" s="12">
        <f t="shared" si="55"/>
        <v>42090.613368055558</v>
      </c>
    </row>
    <row r="1781" spans="1:19" x14ac:dyDescent="0.35">
      <c r="A1781">
        <v>1779</v>
      </c>
      <c r="B1781" t="s">
        <v>1780</v>
      </c>
      <c r="C178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>
        <v>-7014</v>
      </c>
      <c r="O1781">
        <v>104.89473684210526</v>
      </c>
      <c r="P1781" t="s">
        <v>8338</v>
      </c>
      <c r="Q1781" t="s">
        <v>8339</v>
      </c>
      <c r="R1781" s="12">
        <f t="shared" si="54"/>
        <v>42585.483564814807</v>
      </c>
      <c r="S1781" s="12">
        <f t="shared" si="55"/>
        <v>42615.483564814807</v>
      </c>
    </row>
    <row r="1782" spans="1:19" x14ac:dyDescent="0.35">
      <c r="A1782">
        <v>1780</v>
      </c>
      <c r="B1782" t="s">
        <v>1781</v>
      </c>
      <c r="C1782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>
        <v>-18077</v>
      </c>
      <c r="O1782">
        <v>78.440789473684205</v>
      </c>
      <c r="P1782" t="s">
        <v>8338</v>
      </c>
      <c r="Q1782" t="s">
        <v>8339</v>
      </c>
      <c r="R1782" s="12">
        <f t="shared" si="54"/>
        <v>42493.392476851848</v>
      </c>
      <c r="S1782" s="12">
        <f t="shared" si="55"/>
        <v>42553.392476851848</v>
      </c>
    </row>
    <row r="1783" spans="1:19" x14ac:dyDescent="0.35">
      <c r="A1783">
        <v>1781</v>
      </c>
      <c r="B1783" t="s">
        <v>1782</v>
      </c>
      <c r="C178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>
        <v>-4083</v>
      </c>
      <c r="O1783">
        <v>59.041666666666664</v>
      </c>
      <c r="P1783" t="s">
        <v>8338</v>
      </c>
      <c r="Q1783" t="s">
        <v>8339</v>
      </c>
      <c r="R1783" s="12">
        <f t="shared" si="54"/>
        <v>42597.409085648142</v>
      </c>
      <c r="S1783" s="12">
        <f t="shared" si="55"/>
        <v>42628.409085648142</v>
      </c>
    </row>
    <row r="1784" spans="1:19" x14ac:dyDescent="0.35">
      <c r="A1784">
        <v>1782</v>
      </c>
      <c r="B1784" t="s">
        <v>1783</v>
      </c>
      <c r="C1784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>
        <v>-29578</v>
      </c>
      <c r="O1784">
        <v>71.34210526315789</v>
      </c>
      <c r="P1784" t="s">
        <v>8338</v>
      </c>
      <c r="Q1784" t="s">
        <v>8339</v>
      </c>
      <c r="R1784" s="12">
        <f t="shared" si="54"/>
        <v>42388.366770833331</v>
      </c>
      <c r="S1784" s="12">
        <f t="shared" si="55"/>
        <v>42421.366770833331</v>
      </c>
    </row>
    <row r="1785" spans="1:19" x14ac:dyDescent="0.35">
      <c r="A1785">
        <v>1783</v>
      </c>
      <c r="B1785" t="s">
        <v>1784</v>
      </c>
      <c r="C1785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>
        <v>-30523</v>
      </c>
      <c r="O1785">
        <v>51.227027027027027</v>
      </c>
      <c r="P1785" t="s">
        <v>8338</v>
      </c>
      <c r="Q1785" t="s">
        <v>8339</v>
      </c>
      <c r="R1785" s="12">
        <f t="shared" si="54"/>
        <v>42115.741643518515</v>
      </c>
      <c r="S1785" s="12">
        <f t="shared" si="55"/>
        <v>42145.741643518515</v>
      </c>
    </row>
    <row r="1786" spans="1:19" x14ac:dyDescent="0.35">
      <c r="A1786">
        <v>1784</v>
      </c>
      <c r="B1786" t="s">
        <v>1785</v>
      </c>
      <c r="C1786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>
        <v>-3012</v>
      </c>
      <c r="O1786">
        <v>60.242424242424242</v>
      </c>
      <c r="P1786" t="s">
        <v>8338</v>
      </c>
      <c r="Q1786" t="s">
        <v>8339</v>
      </c>
      <c r="R1786" s="12">
        <f t="shared" si="54"/>
        <v>42003.447222222218</v>
      </c>
      <c r="S1786" s="12">
        <f t="shared" si="55"/>
        <v>42034.934027777774</v>
      </c>
    </row>
    <row r="1787" spans="1:19" x14ac:dyDescent="0.35">
      <c r="A1787">
        <v>1785</v>
      </c>
      <c r="B1787" t="s">
        <v>1786</v>
      </c>
      <c r="C1787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>
        <v>-19147</v>
      </c>
      <c r="O1787">
        <v>44.935185185185183</v>
      </c>
      <c r="P1787" t="s">
        <v>8338</v>
      </c>
      <c r="Q1787" t="s">
        <v>8339</v>
      </c>
      <c r="R1787" s="12">
        <f t="shared" si="54"/>
        <v>41896.926562499997</v>
      </c>
      <c r="S1787" s="12">
        <f t="shared" si="55"/>
        <v>41927.791666666664</v>
      </c>
    </row>
    <row r="1788" spans="1:19" x14ac:dyDescent="0.35">
      <c r="A1788">
        <v>1786</v>
      </c>
      <c r="B1788" t="s">
        <v>1787</v>
      </c>
      <c r="C1788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>
        <v>-995</v>
      </c>
      <c r="O1788">
        <v>31.206896551724139</v>
      </c>
      <c r="P1788" t="s">
        <v>8338</v>
      </c>
      <c r="Q1788" t="s">
        <v>8339</v>
      </c>
      <c r="R1788" s="12">
        <f t="shared" si="54"/>
        <v>41958.342326388891</v>
      </c>
      <c r="S1788" s="12">
        <f t="shared" si="55"/>
        <v>41988.342326388891</v>
      </c>
    </row>
    <row r="1789" spans="1:19" x14ac:dyDescent="0.35">
      <c r="A1789">
        <v>1787</v>
      </c>
      <c r="B1789" t="s">
        <v>1788</v>
      </c>
      <c r="C1789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>
        <v>-8467</v>
      </c>
      <c r="O1789">
        <v>63.875</v>
      </c>
      <c r="P1789" t="s">
        <v>8338</v>
      </c>
      <c r="Q1789" t="s">
        <v>8339</v>
      </c>
      <c r="R1789" s="12">
        <f t="shared" si="54"/>
        <v>42068.447187499994</v>
      </c>
      <c r="S1789" s="12">
        <f t="shared" si="55"/>
        <v>42098.40552083333</v>
      </c>
    </row>
    <row r="1790" spans="1:19" x14ac:dyDescent="0.35">
      <c r="A1790">
        <v>1788</v>
      </c>
      <c r="B1790" t="s">
        <v>1789</v>
      </c>
      <c r="C1790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>
        <v>-5424</v>
      </c>
      <c r="O1790">
        <v>19</v>
      </c>
      <c r="P1790" t="s">
        <v>8338</v>
      </c>
      <c r="Q1790" t="s">
        <v>8339</v>
      </c>
      <c r="R1790" s="12">
        <f t="shared" si="54"/>
        <v>41913.740069444444</v>
      </c>
      <c r="S1790" s="12">
        <f t="shared" si="55"/>
        <v>41943.740069444444</v>
      </c>
    </row>
    <row r="1791" spans="1:19" x14ac:dyDescent="0.35">
      <c r="A1791">
        <v>1789</v>
      </c>
      <c r="B1791" t="s">
        <v>1790</v>
      </c>
      <c r="C179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>
        <v>-7960</v>
      </c>
      <c r="O1791">
        <v>10</v>
      </c>
      <c r="P1791" t="s">
        <v>8338</v>
      </c>
      <c r="Q1791" t="s">
        <v>8339</v>
      </c>
      <c r="R1791" s="12">
        <f t="shared" si="54"/>
        <v>41956.041701388887</v>
      </c>
      <c r="S1791" s="12">
        <f t="shared" si="55"/>
        <v>42016.041701388887</v>
      </c>
    </row>
    <row r="1792" spans="1:19" x14ac:dyDescent="0.35">
      <c r="A1792">
        <v>1790</v>
      </c>
      <c r="B1792" t="s">
        <v>1791</v>
      </c>
      <c r="C1792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>
        <v>-31364</v>
      </c>
      <c r="O1792">
        <v>109.06666666666666</v>
      </c>
      <c r="P1792" t="s">
        <v>8338</v>
      </c>
      <c r="Q1792" t="s">
        <v>8339</v>
      </c>
      <c r="R1792" s="12">
        <f t="shared" si="54"/>
        <v>42010.466180555552</v>
      </c>
      <c r="S1792" s="12">
        <f t="shared" si="55"/>
        <v>42040.466180555552</v>
      </c>
    </row>
    <row r="1793" spans="1:19" x14ac:dyDescent="0.35">
      <c r="A1793">
        <v>1791</v>
      </c>
      <c r="B1793" t="s">
        <v>1792</v>
      </c>
      <c r="C179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>
        <v>-2893</v>
      </c>
      <c r="O1793">
        <v>26.75</v>
      </c>
      <c r="P1793" t="s">
        <v>8338</v>
      </c>
      <c r="Q1793" t="s">
        <v>8339</v>
      </c>
      <c r="R1793" s="12">
        <f t="shared" si="54"/>
        <v>41973.532002314816</v>
      </c>
      <c r="S1793" s="12">
        <f t="shared" si="55"/>
        <v>42033.532002314816</v>
      </c>
    </row>
    <row r="1794" spans="1:19" x14ac:dyDescent="0.35">
      <c r="A1794">
        <v>1792</v>
      </c>
      <c r="B1794" t="s">
        <v>1793</v>
      </c>
      <c r="C1794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>
        <v>-9719</v>
      </c>
      <c r="O1794">
        <v>109.93525179856115</v>
      </c>
      <c r="P1794" t="s">
        <v>8338</v>
      </c>
      <c r="Q1794" t="s">
        <v>8339</v>
      </c>
      <c r="R1794" s="12">
        <f t="shared" si="54"/>
        <v>42188.822708333326</v>
      </c>
      <c r="S1794" s="12">
        <f t="shared" si="55"/>
        <v>42226.082638888889</v>
      </c>
    </row>
    <row r="1795" spans="1:19" x14ac:dyDescent="0.35">
      <c r="A1795">
        <v>1793</v>
      </c>
      <c r="B1795" t="s">
        <v>1794</v>
      </c>
      <c r="C1795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>
        <v>-2960</v>
      </c>
      <c r="O1795">
        <v>20</v>
      </c>
      <c r="P1795" t="s">
        <v>8338</v>
      </c>
      <c r="Q1795" t="s">
        <v>8339</v>
      </c>
      <c r="R1795" s="12">
        <f t="shared" ref="R1795:R1858" si="56">(J1795/86400)+25569+(-5/24)</f>
        <v>41940.683333333327</v>
      </c>
      <c r="S1795" s="12">
        <f t="shared" ref="S1795:S1858" si="57">(I1795/86400)+25569+(-5/24)</f>
        <v>41970.724999999999</v>
      </c>
    </row>
    <row r="1796" spans="1:19" x14ac:dyDescent="0.35">
      <c r="A1796">
        <v>1794</v>
      </c>
      <c r="B1796" t="s">
        <v>1795</v>
      </c>
      <c r="C1796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>
        <v>-8003</v>
      </c>
      <c r="O1796">
        <v>55.388888888888886</v>
      </c>
      <c r="P1796" t="s">
        <v>8338</v>
      </c>
      <c r="Q1796" t="s">
        <v>8339</v>
      </c>
      <c r="R1796" s="12">
        <f t="shared" si="56"/>
        <v>42011.342847222222</v>
      </c>
      <c r="S1796" s="12">
        <f t="shared" si="57"/>
        <v>42046.342847222222</v>
      </c>
    </row>
    <row r="1797" spans="1:19" x14ac:dyDescent="0.35">
      <c r="A1797">
        <v>1795</v>
      </c>
      <c r="B1797" t="s">
        <v>1796</v>
      </c>
      <c r="C1797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>
        <v>-17154</v>
      </c>
      <c r="O1797">
        <v>133.90123456790124</v>
      </c>
      <c r="P1797" t="s">
        <v>8338</v>
      </c>
      <c r="Q1797" t="s">
        <v>8339</v>
      </c>
      <c r="R1797" s="12">
        <f t="shared" si="56"/>
        <v>42628.080335648141</v>
      </c>
      <c r="S1797" s="12">
        <f t="shared" si="57"/>
        <v>42657.458333333336</v>
      </c>
    </row>
    <row r="1798" spans="1:19" x14ac:dyDescent="0.35">
      <c r="A1798">
        <v>1796</v>
      </c>
      <c r="B1798" t="s">
        <v>1797</v>
      </c>
      <c r="C1798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>
        <v>-14810</v>
      </c>
      <c r="O1798">
        <v>48.720930232558139</v>
      </c>
      <c r="P1798" t="s">
        <v>8338</v>
      </c>
      <c r="Q1798" t="s">
        <v>8339</v>
      </c>
      <c r="R1798" s="12">
        <f t="shared" si="56"/>
        <v>42515.231087962959</v>
      </c>
      <c r="S1798" s="12">
        <f t="shared" si="57"/>
        <v>42575.231087962959</v>
      </c>
    </row>
    <row r="1799" spans="1:19" x14ac:dyDescent="0.35">
      <c r="A1799">
        <v>1797</v>
      </c>
      <c r="B1799" t="s">
        <v>1798</v>
      </c>
      <c r="C1799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>
        <v>-3245</v>
      </c>
      <c r="O1799">
        <v>48.25</v>
      </c>
      <c r="P1799" t="s">
        <v>8338</v>
      </c>
      <c r="Q1799" t="s">
        <v>8339</v>
      </c>
      <c r="R1799" s="12">
        <f t="shared" si="56"/>
        <v>42689.360983796294</v>
      </c>
      <c r="S1799" s="12">
        <f t="shared" si="57"/>
        <v>42719.360983796294</v>
      </c>
    </row>
    <row r="1800" spans="1:19" x14ac:dyDescent="0.35">
      <c r="A1800">
        <v>1798</v>
      </c>
      <c r="B1800" t="s">
        <v>1799</v>
      </c>
      <c r="C1800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>
        <v>-13818</v>
      </c>
      <c r="O1800">
        <v>58.972972972972975</v>
      </c>
      <c r="P1800" t="s">
        <v>8338</v>
      </c>
      <c r="Q1800" t="s">
        <v>8339</v>
      </c>
      <c r="R1800" s="12">
        <f t="shared" si="56"/>
        <v>42344.118437499994</v>
      </c>
      <c r="S1800" s="12">
        <f t="shared" si="57"/>
        <v>42404.118437499994</v>
      </c>
    </row>
    <row r="1801" spans="1:19" x14ac:dyDescent="0.35">
      <c r="A1801">
        <v>1799</v>
      </c>
      <c r="B1801" t="s">
        <v>1800</v>
      </c>
      <c r="C180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>
        <v>-3930.17</v>
      </c>
      <c r="O1801">
        <v>11.638333333333334</v>
      </c>
      <c r="P1801" t="s">
        <v>8338</v>
      </c>
      <c r="Q1801" t="s">
        <v>8339</v>
      </c>
      <c r="R1801" s="12">
        <f t="shared" si="56"/>
        <v>41934.634351851848</v>
      </c>
      <c r="S1801" s="12">
        <f t="shared" si="57"/>
        <v>41954.676018518519</v>
      </c>
    </row>
    <row r="1802" spans="1:19" x14ac:dyDescent="0.35">
      <c r="A1802">
        <v>1800</v>
      </c>
      <c r="B1802" t="s">
        <v>1801</v>
      </c>
      <c r="C1802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>
        <v>-36800</v>
      </c>
      <c r="O1802">
        <v>83.716814159292042</v>
      </c>
      <c r="P1802" t="s">
        <v>8338</v>
      </c>
      <c r="Q1802" t="s">
        <v>8339</v>
      </c>
      <c r="R1802" s="12">
        <f t="shared" si="56"/>
        <v>42623.397800925923</v>
      </c>
      <c r="S1802" s="12">
        <f t="shared" si="57"/>
        <v>42653.397800925923</v>
      </c>
    </row>
    <row r="1803" spans="1:19" x14ac:dyDescent="0.35">
      <c r="A1803">
        <v>1801</v>
      </c>
      <c r="B1803" t="s">
        <v>1802</v>
      </c>
      <c r="C180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>
        <v>-14645</v>
      </c>
      <c r="O1803">
        <v>63.648648648648646</v>
      </c>
      <c r="P1803" t="s">
        <v>8338</v>
      </c>
      <c r="Q1803" t="s">
        <v>8339</v>
      </c>
      <c r="R1803" s="12">
        <f t="shared" si="56"/>
        <v>42321.452175925922</v>
      </c>
      <c r="S1803" s="12">
        <f t="shared" si="57"/>
        <v>42353.298611111109</v>
      </c>
    </row>
    <row r="1804" spans="1:19" x14ac:dyDescent="0.35">
      <c r="A1804">
        <v>1802</v>
      </c>
      <c r="B1804" t="s">
        <v>1803</v>
      </c>
      <c r="C1804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>
        <v>-1803</v>
      </c>
      <c r="O1804">
        <v>94.277777777777771</v>
      </c>
      <c r="P1804" t="s">
        <v>8338</v>
      </c>
      <c r="Q1804" t="s">
        <v>8339</v>
      </c>
      <c r="R1804" s="12">
        <f t="shared" si="56"/>
        <v>42159.264236111114</v>
      </c>
      <c r="S1804" s="12">
        <f t="shared" si="57"/>
        <v>42182.707638888889</v>
      </c>
    </row>
    <row r="1805" spans="1:19" x14ac:dyDescent="0.35">
      <c r="A1805">
        <v>1803</v>
      </c>
      <c r="B1805" t="s">
        <v>1804</v>
      </c>
      <c r="C1805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>
        <v>-12110</v>
      </c>
      <c r="O1805">
        <v>71.86666666666666</v>
      </c>
      <c r="P1805" t="s">
        <v>8338</v>
      </c>
      <c r="Q1805" t="s">
        <v>8339</v>
      </c>
      <c r="R1805" s="12">
        <f t="shared" si="56"/>
        <v>42017.863217592589</v>
      </c>
      <c r="S1805" s="12">
        <f t="shared" si="57"/>
        <v>42048.863217592589</v>
      </c>
    </row>
    <row r="1806" spans="1:19" x14ac:dyDescent="0.35">
      <c r="A1806">
        <v>1804</v>
      </c>
      <c r="B1806" t="s">
        <v>1805</v>
      </c>
      <c r="C1806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>
        <v>-10048</v>
      </c>
      <c r="O1806">
        <v>104.84615384615384</v>
      </c>
      <c r="P1806" t="s">
        <v>8338</v>
      </c>
      <c r="Q1806" t="s">
        <v>8339</v>
      </c>
      <c r="R1806" s="12">
        <f t="shared" si="56"/>
        <v>42282.469953703701</v>
      </c>
      <c r="S1806" s="12">
        <f t="shared" si="57"/>
        <v>42322.511620370373</v>
      </c>
    </row>
    <row r="1807" spans="1:19" x14ac:dyDescent="0.35">
      <c r="A1807">
        <v>1805</v>
      </c>
      <c r="B1807" t="s">
        <v>1806</v>
      </c>
      <c r="C1807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>
        <v>-14309</v>
      </c>
      <c r="O1807">
        <v>67.139344262295083</v>
      </c>
      <c r="P1807" t="s">
        <v>8338</v>
      </c>
      <c r="Q1807" t="s">
        <v>8339</v>
      </c>
      <c r="R1807" s="12">
        <f t="shared" si="56"/>
        <v>42247.595578703702</v>
      </c>
      <c r="S1807" s="12">
        <f t="shared" si="57"/>
        <v>42279.541666666664</v>
      </c>
    </row>
    <row r="1808" spans="1:19" x14ac:dyDescent="0.35">
      <c r="A1808">
        <v>1806</v>
      </c>
      <c r="B1808" t="s">
        <v>1807</v>
      </c>
      <c r="C1808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>
        <v>-19409</v>
      </c>
      <c r="O1808">
        <v>73.875</v>
      </c>
      <c r="P1808" t="s">
        <v>8338</v>
      </c>
      <c r="Q1808" t="s">
        <v>8339</v>
      </c>
      <c r="R1808" s="12">
        <f t="shared" si="56"/>
        <v>41877.429965277777</v>
      </c>
      <c r="S1808" s="12">
        <f t="shared" si="57"/>
        <v>41912.429965277777</v>
      </c>
    </row>
    <row r="1809" spans="1:19" x14ac:dyDescent="0.35">
      <c r="A1809">
        <v>1807</v>
      </c>
      <c r="B1809" t="s">
        <v>1808</v>
      </c>
      <c r="C1809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>
        <v>-4447</v>
      </c>
      <c r="O1809">
        <v>69.125</v>
      </c>
      <c r="P1809" t="s">
        <v>8338</v>
      </c>
      <c r="Q1809" t="s">
        <v>8339</v>
      </c>
      <c r="R1809" s="12">
        <f t="shared" si="56"/>
        <v>41879.860104166662</v>
      </c>
      <c r="S1809" s="12">
        <f t="shared" si="57"/>
        <v>41909.860104166662</v>
      </c>
    </row>
    <row r="1810" spans="1:19" x14ac:dyDescent="0.35">
      <c r="A1810">
        <v>1808</v>
      </c>
      <c r="B1810" t="s">
        <v>1809</v>
      </c>
      <c r="C1810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>
        <v>-16406</v>
      </c>
      <c r="O1810">
        <v>120.77083333333333</v>
      </c>
      <c r="P1810" t="s">
        <v>8338</v>
      </c>
      <c r="Q1810" t="s">
        <v>8339</v>
      </c>
      <c r="R1810" s="12">
        <f t="shared" si="56"/>
        <v>42742.472569444442</v>
      </c>
      <c r="S1810" s="12">
        <f t="shared" si="57"/>
        <v>42777.472569444442</v>
      </c>
    </row>
    <row r="1811" spans="1:19" x14ac:dyDescent="0.35">
      <c r="A1811">
        <v>1809</v>
      </c>
      <c r="B1811" t="s">
        <v>1810</v>
      </c>
      <c r="C181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>
        <v>-3120</v>
      </c>
      <c r="O1811">
        <v>42.222222222222221</v>
      </c>
      <c r="P1811" t="s">
        <v>8338</v>
      </c>
      <c r="Q1811" t="s">
        <v>8339</v>
      </c>
      <c r="R1811" s="12">
        <f t="shared" si="56"/>
        <v>42029.699525462966</v>
      </c>
      <c r="S1811" s="12">
        <f t="shared" si="57"/>
        <v>42064.699525462966</v>
      </c>
    </row>
    <row r="1812" spans="1:19" x14ac:dyDescent="0.35">
      <c r="A1812">
        <v>1810</v>
      </c>
      <c r="B1812" t="s">
        <v>1811</v>
      </c>
      <c r="C1812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>
        <v>-435</v>
      </c>
      <c r="O1812">
        <v>7.5</v>
      </c>
      <c r="P1812" t="s">
        <v>8338</v>
      </c>
      <c r="Q1812" t="s">
        <v>8339</v>
      </c>
      <c r="R1812" s="12">
        <f t="shared" si="56"/>
        <v>41860.701689814814</v>
      </c>
      <c r="S1812" s="12">
        <f t="shared" si="57"/>
        <v>41872.701689814814</v>
      </c>
    </row>
    <row r="1813" spans="1:19" x14ac:dyDescent="0.35">
      <c r="A1813">
        <v>1811</v>
      </c>
      <c r="B1813" t="s">
        <v>1812</v>
      </c>
      <c r="C181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>
        <v>-53960</v>
      </c>
      <c r="O1813">
        <v>1.5384615384615385</v>
      </c>
      <c r="P1813" t="s">
        <v>8338</v>
      </c>
      <c r="Q1813" t="s">
        <v>8339</v>
      </c>
      <c r="R1813" s="12">
        <f t="shared" si="56"/>
        <v>41876.225347222222</v>
      </c>
      <c r="S1813" s="12">
        <f t="shared" si="57"/>
        <v>41935.958333333328</v>
      </c>
    </row>
    <row r="1814" spans="1:19" x14ac:dyDescent="0.35">
      <c r="A1814">
        <v>1812</v>
      </c>
      <c r="B1814" t="s">
        <v>1813</v>
      </c>
      <c r="C1814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>
        <v>-5635</v>
      </c>
      <c r="O1814">
        <v>37.608695652173914</v>
      </c>
      <c r="P1814" t="s">
        <v>8338</v>
      </c>
      <c r="Q1814" t="s">
        <v>8339</v>
      </c>
      <c r="R1814" s="12">
        <f t="shared" si="56"/>
        <v>42524.110370370363</v>
      </c>
      <c r="S1814" s="12">
        <f t="shared" si="57"/>
        <v>42554.110370370363</v>
      </c>
    </row>
    <row r="1815" spans="1:19" x14ac:dyDescent="0.35">
      <c r="A1815">
        <v>1813</v>
      </c>
      <c r="B1815" t="s">
        <v>1814</v>
      </c>
      <c r="C1815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>
        <v>-8750</v>
      </c>
      <c r="O1815" t="e">
        <v>#DIV/0!</v>
      </c>
      <c r="P1815" t="s">
        <v>8338</v>
      </c>
      <c r="Q1815" t="s">
        <v>8339</v>
      </c>
      <c r="R1815" s="12">
        <f t="shared" si="56"/>
        <v>41829.68069444444</v>
      </c>
      <c r="S1815" s="12">
        <f t="shared" si="57"/>
        <v>41859.68069444444</v>
      </c>
    </row>
    <row r="1816" spans="1:19" x14ac:dyDescent="0.35">
      <c r="A1816">
        <v>1814</v>
      </c>
      <c r="B1816" t="s">
        <v>1815</v>
      </c>
      <c r="C1816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>
        <v>-6098</v>
      </c>
      <c r="O1816">
        <v>42.157142857142858</v>
      </c>
      <c r="P1816" t="s">
        <v>8338</v>
      </c>
      <c r="Q1816" t="s">
        <v>8339</v>
      </c>
      <c r="R1816" s="12">
        <f t="shared" si="56"/>
        <v>42033.105740740742</v>
      </c>
      <c r="S1816" s="12">
        <f t="shared" si="57"/>
        <v>42063.105740740742</v>
      </c>
    </row>
    <row r="1817" spans="1:19" x14ac:dyDescent="0.35">
      <c r="A1817">
        <v>1815</v>
      </c>
      <c r="B1817" t="s">
        <v>1816</v>
      </c>
      <c r="C1817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>
        <v>-3000</v>
      </c>
      <c r="O1817" t="e">
        <v>#DIV/0!</v>
      </c>
      <c r="P1817" t="s">
        <v>8338</v>
      </c>
      <c r="Q1817" t="s">
        <v>8339</v>
      </c>
      <c r="R1817" s="12">
        <f t="shared" si="56"/>
        <v>42172.698344907403</v>
      </c>
      <c r="S1817" s="12">
        <f t="shared" si="57"/>
        <v>42186.698344907403</v>
      </c>
    </row>
    <row r="1818" spans="1:19" x14ac:dyDescent="0.35">
      <c r="A1818">
        <v>1816</v>
      </c>
      <c r="B1818" t="s">
        <v>1817</v>
      </c>
      <c r="C1818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>
        <v>-24491</v>
      </c>
      <c r="O1818">
        <v>84.833333333333329</v>
      </c>
      <c r="P1818" t="s">
        <v>8338</v>
      </c>
      <c r="Q1818" t="s">
        <v>8339</v>
      </c>
      <c r="R1818" s="12">
        <f t="shared" si="56"/>
        <v>42548.667858796289</v>
      </c>
      <c r="S1818" s="12">
        <f t="shared" si="57"/>
        <v>42576.583333333336</v>
      </c>
    </row>
    <row r="1819" spans="1:19" x14ac:dyDescent="0.35">
      <c r="A1819">
        <v>1817</v>
      </c>
      <c r="B1819" t="s">
        <v>1818</v>
      </c>
      <c r="C1819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>
        <v>-8581</v>
      </c>
      <c r="O1819">
        <v>94.19</v>
      </c>
      <c r="P1819" t="s">
        <v>8338</v>
      </c>
      <c r="Q1819" t="s">
        <v>8339</v>
      </c>
      <c r="R1819" s="12">
        <f t="shared" si="56"/>
        <v>42705.453784722216</v>
      </c>
      <c r="S1819" s="12">
        <f t="shared" si="57"/>
        <v>42765.082638888889</v>
      </c>
    </row>
    <row r="1820" spans="1:19" x14ac:dyDescent="0.35">
      <c r="A1820">
        <v>1818</v>
      </c>
      <c r="B1820" t="s">
        <v>1819</v>
      </c>
      <c r="C1820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>
        <v>-15000</v>
      </c>
      <c r="O1820" t="e">
        <v>#DIV/0!</v>
      </c>
      <c r="P1820" t="s">
        <v>8338</v>
      </c>
      <c r="Q1820" t="s">
        <v>8339</v>
      </c>
      <c r="R1820" s="12">
        <f t="shared" si="56"/>
        <v>42067.026041666664</v>
      </c>
      <c r="S1820" s="12">
        <f t="shared" si="57"/>
        <v>42096.984374999993</v>
      </c>
    </row>
    <row r="1821" spans="1:19" x14ac:dyDescent="0.35">
      <c r="A1821">
        <v>1819</v>
      </c>
      <c r="B1821" t="s">
        <v>1820</v>
      </c>
      <c r="C182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>
        <v>-1175</v>
      </c>
      <c r="O1821">
        <v>6.25</v>
      </c>
      <c r="P1821" t="s">
        <v>8338</v>
      </c>
      <c r="Q1821" t="s">
        <v>8339</v>
      </c>
      <c r="R1821" s="12">
        <f t="shared" si="56"/>
        <v>41820.543935185182</v>
      </c>
      <c r="S1821" s="12">
        <f t="shared" si="57"/>
        <v>41850.543935185182</v>
      </c>
    </row>
    <row r="1822" spans="1:19" x14ac:dyDescent="0.35">
      <c r="A1822">
        <v>1820</v>
      </c>
      <c r="B1822" t="s">
        <v>1821</v>
      </c>
      <c r="C1822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>
        <v>-24293</v>
      </c>
      <c r="O1822">
        <v>213.375</v>
      </c>
      <c r="P1822" t="s">
        <v>8338</v>
      </c>
      <c r="Q1822" t="s">
        <v>8339</v>
      </c>
      <c r="R1822" s="12">
        <f t="shared" si="56"/>
        <v>42064.876041666663</v>
      </c>
      <c r="S1822" s="12">
        <f t="shared" si="57"/>
        <v>42094.834374999999</v>
      </c>
    </row>
    <row r="1823" spans="1:19" x14ac:dyDescent="0.35">
      <c r="A1823">
        <v>1821</v>
      </c>
      <c r="B1823" t="s">
        <v>1822</v>
      </c>
      <c r="C182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>
        <v>872.25</v>
      </c>
      <c r="O1823">
        <v>59.162280701754383</v>
      </c>
      <c r="P1823" t="s">
        <v>8325</v>
      </c>
      <c r="Q1823" t="s">
        <v>8326</v>
      </c>
      <c r="R1823" s="12">
        <f t="shared" si="56"/>
        <v>40926.110729166663</v>
      </c>
      <c r="S1823" s="12">
        <f t="shared" si="57"/>
        <v>40971.110729166663</v>
      </c>
    </row>
    <row r="1824" spans="1:19" x14ac:dyDescent="0.35">
      <c r="A1824">
        <v>1822</v>
      </c>
      <c r="B1824" t="s">
        <v>1823</v>
      </c>
      <c r="C1824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>
        <v>0</v>
      </c>
      <c r="O1824">
        <v>27.272727272727273</v>
      </c>
      <c r="P1824" t="s">
        <v>8325</v>
      </c>
      <c r="Q1824" t="s">
        <v>8326</v>
      </c>
      <c r="R1824" s="12">
        <f t="shared" si="56"/>
        <v>41634.588680555556</v>
      </c>
      <c r="S1824" s="12">
        <f t="shared" si="57"/>
        <v>41670.584027777775</v>
      </c>
    </row>
    <row r="1825" spans="1:19" x14ac:dyDescent="0.35">
      <c r="A1825">
        <v>1823</v>
      </c>
      <c r="B1825" t="s">
        <v>1824</v>
      </c>
      <c r="C1825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>
        <v>111</v>
      </c>
      <c r="O1825">
        <v>24.575757575757574</v>
      </c>
      <c r="P1825" t="s">
        <v>8325</v>
      </c>
      <c r="Q1825" t="s">
        <v>8326</v>
      </c>
      <c r="R1825" s="12">
        <f t="shared" si="56"/>
        <v>41176.47657407407</v>
      </c>
      <c r="S1825" s="12">
        <f t="shared" si="57"/>
        <v>41206.47657407407</v>
      </c>
    </row>
    <row r="1826" spans="1:19" x14ac:dyDescent="0.35">
      <c r="A1826">
        <v>1824</v>
      </c>
      <c r="B1826" t="s">
        <v>1825</v>
      </c>
      <c r="C1826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>
        <v>2</v>
      </c>
      <c r="O1826">
        <v>75.05</v>
      </c>
      <c r="P1826" t="s">
        <v>8325</v>
      </c>
      <c r="Q1826" t="s">
        <v>8326</v>
      </c>
      <c r="R1826" s="12">
        <f t="shared" si="56"/>
        <v>41626.707951388882</v>
      </c>
      <c r="S1826" s="12">
        <f t="shared" si="57"/>
        <v>41646.880555555552</v>
      </c>
    </row>
    <row r="1827" spans="1:19" x14ac:dyDescent="0.35">
      <c r="A1827">
        <v>1825</v>
      </c>
      <c r="B1827" t="s">
        <v>1826</v>
      </c>
      <c r="C1827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>
        <v>101</v>
      </c>
      <c r="O1827">
        <v>42.02</v>
      </c>
      <c r="P1827" t="s">
        <v>8325</v>
      </c>
      <c r="Q1827" t="s">
        <v>8326</v>
      </c>
      <c r="R1827" s="12">
        <f t="shared" si="56"/>
        <v>41443.626192129625</v>
      </c>
      <c r="S1827" s="12">
        <f t="shared" si="57"/>
        <v>41466.626192129625</v>
      </c>
    </row>
    <row r="1828" spans="1:19" x14ac:dyDescent="0.35">
      <c r="A1828">
        <v>1826</v>
      </c>
      <c r="B1828" t="s">
        <v>1827</v>
      </c>
      <c r="C1828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>
        <v>20</v>
      </c>
      <c r="O1828">
        <v>53.157894736842103</v>
      </c>
      <c r="P1828" t="s">
        <v>8325</v>
      </c>
      <c r="Q1828" t="s">
        <v>8326</v>
      </c>
      <c r="R1828" s="12">
        <f t="shared" si="56"/>
        <v>41657.715474537035</v>
      </c>
      <c r="S1828" s="12">
        <f t="shared" si="57"/>
        <v>41687.715474537035</v>
      </c>
    </row>
    <row r="1829" spans="1:19" x14ac:dyDescent="0.35">
      <c r="A1829">
        <v>1827</v>
      </c>
      <c r="B1829" t="s">
        <v>1828</v>
      </c>
      <c r="C1829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>
        <v>53</v>
      </c>
      <c r="O1829">
        <v>83.885416666666671</v>
      </c>
      <c r="P1829" t="s">
        <v>8325</v>
      </c>
      <c r="Q1829" t="s">
        <v>8326</v>
      </c>
      <c r="R1829" s="12">
        <f t="shared" si="56"/>
        <v>40555.117604166662</v>
      </c>
      <c r="S1829" s="12">
        <f t="shared" si="57"/>
        <v>40605.117604166662</v>
      </c>
    </row>
    <row r="1830" spans="1:19" x14ac:dyDescent="0.35">
      <c r="A1830">
        <v>1828</v>
      </c>
      <c r="B1830" t="s">
        <v>1829</v>
      </c>
      <c r="C1830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>
        <v>32</v>
      </c>
      <c r="O1830">
        <v>417.33333333333331</v>
      </c>
      <c r="P1830" t="s">
        <v>8325</v>
      </c>
      <c r="Q1830" t="s">
        <v>8326</v>
      </c>
      <c r="R1830" s="12">
        <f t="shared" si="56"/>
        <v>41736.691319444442</v>
      </c>
      <c r="S1830" s="12">
        <f t="shared" si="57"/>
        <v>41768.708333333328</v>
      </c>
    </row>
    <row r="1831" spans="1:19" x14ac:dyDescent="0.35">
      <c r="A1831">
        <v>1829</v>
      </c>
      <c r="B1831" t="s">
        <v>1830</v>
      </c>
      <c r="C183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>
        <v>1000.25</v>
      </c>
      <c r="O1831">
        <v>75.765151515151516</v>
      </c>
      <c r="P1831" t="s">
        <v>8325</v>
      </c>
      <c r="Q1831" t="s">
        <v>8326</v>
      </c>
      <c r="R1831" s="12">
        <f t="shared" si="56"/>
        <v>40515.879293981481</v>
      </c>
      <c r="S1831" s="12">
        <f t="shared" si="57"/>
        <v>40564.708333333328</v>
      </c>
    </row>
    <row r="1832" spans="1:19" x14ac:dyDescent="0.35">
      <c r="A1832">
        <v>1830</v>
      </c>
      <c r="B1832" t="s">
        <v>1831</v>
      </c>
      <c r="C1832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>
        <v>230</v>
      </c>
      <c r="O1832">
        <v>67.389380530973455</v>
      </c>
      <c r="P1832" t="s">
        <v>8325</v>
      </c>
      <c r="Q1832" t="s">
        <v>8326</v>
      </c>
      <c r="R1832" s="12">
        <f t="shared" si="56"/>
        <v>41664.475775462961</v>
      </c>
      <c r="S1832" s="12">
        <f t="shared" si="57"/>
        <v>41694.475775462961</v>
      </c>
    </row>
    <row r="1833" spans="1:19" x14ac:dyDescent="0.35">
      <c r="A1833">
        <v>1831</v>
      </c>
      <c r="B1833" t="s">
        <v>1832</v>
      </c>
      <c r="C183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>
        <v>30</v>
      </c>
      <c r="O1833">
        <v>73.571428571428569</v>
      </c>
      <c r="P1833" t="s">
        <v>8325</v>
      </c>
      <c r="Q1833" t="s">
        <v>8326</v>
      </c>
      <c r="R1833" s="12">
        <f t="shared" si="56"/>
        <v>41026.787766203699</v>
      </c>
      <c r="S1833" s="12">
        <f t="shared" si="57"/>
        <v>41041.787766203699</v>
      </c>
    </row>
    <row r="1834" spans="1:19" x14ac:dyDescent="0.35">
      <c r="A1834">
        <v>1832</v>
      </c>
      <c r="B1834" t="s">
        <v>1833</v>
      </c>
      <c r="C1834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>
        <v>150</v>
      </c>
      <c r="O1834">
        <v>25</v>
      </c>
      <c r="P1834" t="s">
        <v>8325</v>
      </c>
      <c r="Q1834" t="s">
        <v>8326</v>
      </c>
      <c r="R1834" s="12">
        <f t="shared" si="56"/>
        <v>40576.331331018519</v>
      </c>
      <c r="S1834" s="12">
        <f t="shared" si="57"/>
        <v>40606.331331018519</v>
      </c>
    </row>
    <row r="1835" spans="1:19" x14ac:dyDescent="0.35">
      <c r="A1835">
        <v>1833</v>
      </c>
      <c r="B1835" t="s">
        <v>1834</v>
      </c>
      <c r="C1835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>
        <v>650</v>
      </c>
      <c r="O1835">
        <v>42</v>
      </c>
      <c r="P1835" t="s">
        <v>8325</v>
      </c>
      <c r="Q1835" t="s">
        <v>8326</v>
      </c>
      <c r="R1835" s="12">
        <f t="shared" si="56"/>
        <v>41302.835682870369</v>
      </c>
      <c r="S1835" s="12">
        <f t="shared" si="57"/>
        <v>41335.124305555553</v>
      </c>
    </row>
    <row r="1836" spans="1:19" x14ac:dyDescent="0.35">
      <c r="A1836">
        <v>1834</v>
      </c>
      <c r="B1836" t="s">
        <v>1835</v>
      </c>
      <c r="C1836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>
        <v>1805</v>
      </c>
      <c r="O1836">
        <v>131.16666666666666</v>
      </c>
      <c r="P1836" t="s">
        <v>8325</v>
      </c>
      <c r="Q1836" t="s">
        <v>8326</v>
      </c>
      <c r="R1836" s="12">
        <f t="shared" si="56"/>
        <v>41988.755729166667</v>
      </c>
      <c r="S1836" s="12">
        <f t="shared" si="57"/>
        <v>42028.755729166667</v>
      </c>
    </row>
    <row r="1837" spans="1:19" x14ac:dyDescent="0.35">
      <c r="A1837">
        <v>1835</v>
      </c>
      <c r="B1837" t="s">
        <v>1836</v>
      </c>
      <c r="C1837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>
        <v>20</v>
      </c>
      <c r="O1837">
        <v>47.272727272727273</v>
      </c>
      <c r="P1837" t="s">
        <v>8325</v>
      </c>
      <c r="Q1837" t="s">
        <v>8326</v>
      </c>
      <c r="R1837" s="12">
        <f t="shared" si="56"/>
        <v>42430.49387731481</v>
      </c>
      <c r="S1837" s="12">
        <f t="shared" si="57"/>
        <v>42460.452210648145</v>
      </c>
    </row>
    <row r="1838" spans="1:19" x14ac:dyDescent="0.35">
      <c r="A1838">
        <v>1836</v>
      </c>
      <c r="B1838" t="s">
        <v>1837</v>
      </c>
      <c r="C1838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>
        <v>5017</v>
      </c>
      <c r="O1838">
        <v>182.12727272727273</v>
      </c>
      <c r="P1838" t="s">
        <v>8325</v>
      </c>
      <c r="Q1838" t="s">
        <v>8326</v>
      </c>
      <c r="R1838" s="12">
        <f t="shared" si="56"/>
        <v>41305.601030092592</v>
      </c>
      <c r="S1838" s="12">
        <f t="shared" si="57"/>
        <v>41322.601030092592</v>
      </c>
    </row>
    <row r="1839" spans="1:19" x14ac:dyDescent="0.35">
      <c r="A1839">
        <v>1837</v>
      </c>
      <c r="B1839" t="s">
        <v>1838</v>
      </c>
      <c r="C1839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>
        <v>1241</v>
      </c>
      <c r="O1839">
        <v>61.366666666666667</v>
      </c>
      <c r="P1839" t="s">
        <v>8325</v>
      </c>
      <c r="Q1839" t="s">
        <v>8326</v>
      </c>
      <c r="R1839" s="12">
        <f t="shared" si="56"/>
        <v>40925.839525462965</v>
      </c>
      <c r="S1839" s="12">
        <f t="shared" si="57"/>
        <v>40985.797858796293</v>
      </c>
    </row>
    <row r="1840" spans="1:19" x14ac:dyDescent="0.35">
      <c r="A1840">
        <v>1838</v>
      </c>
      <c r="B1840" t="s">
        <v>1839</v>
      </c>
      <c r="C1840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>
        <v>1.4900000000000091</v>
      </c>
      <c r="O1840">
        <v>35.767499999999998</v>
      </c>
      <c r="P1840" t="s">
        <v>8325</v>
      </c>
      <c r="Q1840" t="s">
        <v>8326</v>
      </c>
      <c r="R1840" s="12">
        <f t="shared" si="56"/>
        <v>40788.578206018516</v>
      </c>
      <c r="S1840" s="12">
        <f t="shared" si="57"/>
        <v>40816.916666666664</v>
      </c>
    </row>
    <row r="1841" spans="1:19" x14ac:dyDescent="0.35">
      <c r="A1841">
        <v>1839</v>
      </c>
      <c r="B1841" t="s">
        <v>1840</v>
      </c>
      <c r="C184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>
        <v>1053</v>
      </c>
      <c r="O1841">
        <v>45.62222222222222</v>
      </c>
      <c r="P1841" t="s">
        <v>8325</v>
      </c>
      <c r="Q1841" t="s">
        <v>8326</v>
      </c>
      <c r="R1841" s="12">
        <f t="shared" si="56"/>
        <v>42614.513680555552</v>
      </c>
      <c r="S1841" s="12">
        <f t="shared" si="57"/>
        <v>42644.513680555552</v>
      </c>
    </row>
    <row r="1842" spans="1:19" x14ac:dyDescent="0.35">
      <c r="A1842">
        <v>1840</v>
      </c>
      <c r="B1842" t="s">
        <v>1841</v>
      </c>
      <c r="C1842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>
        <v>80</v>
      </c>
      <c r="O1842">
        <v>75.384615384615387</v>
      </c>
      <c r="P1842" t="s">
        <v>8325</v>
      </c>
      <c r="Q1842" t="s">
        <v>8326</v>
      </c>
      <c r="R1842" s="12">
        <f t="shared" si="56"/>
        <v>41381.88784722222</v>
      </c>
      <c r="S1842" s="12">
        <f t="shared" si="57"/>
        <v>41400.999305555553</v>
      </c>
    </row>
    <row r="1843" spans="1:19" x14ac:dyDescent="0.35">
      <c r="A1843">
        <v>1841</v>
      </c>
      <c r="B1843" t="s">
        <v>1842</v>
      </c>
      <c r="C184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>
        <v>35</v>
      </c>
      <c r="O1843">
        <v>50.875</v>
      </c>
      <c r="P1843" t="s">
        <v>8325</v>
      </c>
      <c r="Q1843" t="s">
        <v>8326</v>
      </c>
      <c r="R1843" s="12">
        <f t="shared" si="56"/>
        <v>41745.637094907404</v>
      </c>
      <c r="S1843" s="12">
        <f t="shared" si="57"/>
        <v>41778.999305555553</v>
      </c>
    </row>
    <row r="1844" spans="1:19" x14ac:dyDescent="0.35">
      <c r="A1844">
        <v>1842</v>
      </c>
      <c r="B1844" t="s">
        <v>1843</v>
      </c>
      <c r="C1844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>
        <v>505</v>
      </c>
      <c r="O1844">
        <v>119.28571428571429</v>
      </c>
      <c r="P1844" t="s">
        <v>8325</v>
      </c>
      <c r="Q1844" t="s">
        <v>8326</v>
      </c>
      <c r="R1844" s="12">
        <f t="shared" si="56"/>
        <v>42031.423391203702</v>
      </c>
      <c r="S1844" s="12">
        <f t="shared" si="57"/>
        <v>42065.040972222218</v>
      </c>
    </row>
    <row r="1845" spans="1:19" x14ac:dyDescent="0.35">
      <c r="A1845">
        <v>1843</v>
      </c>
      <c r="B1845" t="s">
        <v>1844</v>
      </c>
      <c r="C1845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>
        <v>2400.6100000000006</v>
      </c>
      <c r="O1845">
        <v>92.541865671641801</v>
      </c>
      <c r="P1845" t="s">
        <v>8325</v>
      </c>
      <c r="Q1845" t="s">
        <v>8326</v>
      </c>
      <c r="R1845" s="12">
        <f t="shared" si="56"/>
        <v>40564.786504629628</v>
      </c>
      <c r="S1845" s="12">
        <f t="shared" si="57"/>
        <v>40594.786504629628</v>
      </c>
    </row>
    <row r="1846" spans="1:19" x14ac:dyDescent="0.35">
      <c r="A1846">
        <v>1844</v>
      </c>
      <c r="B1846" t="s">
        <v>1845</v>
      </c>
      <c r="C1846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>
        <v>21</v>
      </c>
      <c r="O1846">
        <v>76.05</v>
      </c>
      <c r="P1846" t="s">
        <v>8325</v>
      </c>
      <c r="Q1846" t="s">
        <v>8326</v>
      </c>
      <c r="R1846" s="12">
        <f t="shared" si="56"/>
        <v>40666.765208333331</v>
      </c>
      <c r="S1846" s="12">
        <f t="shared" si="57"/>
        <v>40704.916666666664</v>
      </c>
    </row>
    <row r="1847" spans="1:19" x14ac:dyDescent="0.35">
      <c r="A1847">
        <v>1845</v>
      </c>
      <c r="B1847" t="s">
        <v>1846</v>
      </c>
      <c r="C1847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>
        <v>0</v>
      </c>
      <c r="O1847">
        <v>52.631578947368418</v>
      </c>
      <c r="P1847" t="s">
        <v>8325</v>
      </c>
      <c r="Q1847" t="s">
        <v>8326</v>
      </c>
      <c r="R1847" s="12">
        <f t="shared" si="56"/>
        <v>42523.124976851854</v>
      </c>
      <c r="S1847" s="12">
        <f t="shared" si="57"/>
        <v>42537.996527777774</v>
      </c>
    </row>
    <row r="1848" spans="1:19" x14ac:dyDescent="0.35">
      <c r="A1848">
        <v>1846</v>
      </c>
      <c r="B1848" t="s">
        <v>1847</v>
      </c>
      <c r="C1848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>
        <v>5689</v>
      </c>
      <c r="O1848">
        <v>98.990430622009569</v>
      </c>
      <c r="P1848" t="s">
        <v>8325</v>
      </c>
      <c r="Q1848" t="s">
        <v>8326</v>
      </c>
      <c r="R1848" s="12">
        <f t="shared" si="56"/>
        <v>41228.441863425927</v>
      </c>
      <c r="S1848" s="12">
        <f t="shared" si="57"/>
        <v>41258.441863425927</v>
      </c>
    </row>
    <row r="1849" spans="1:19" x14ac:dyDescent="0.35">
      <c r="A1849">
        <v>1847</v>
      </c>
      <c r="B1849" t="s">
        <v>1848</v>
      </c>
      <c r="C1849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>
        <v>522</v>
      </c>
      <c r="O1849">
        <v>79.526315789473685</v>
      </c>
      <c r="P1849" t="s">
        <v>8325</v>
      </c>
      <c r="Q1849" t="s">
        <v>8326</v>
      </c>
      <c r="R1849" s="12">
        <f t="shared" si="56"/>
        <v>42094.028148148143</v>
      </c>
      <c r="S1849" s="12">
        <f t="shared" si="57"/>
        <v>42115.028148148143</v>
      </c>
    </row>
    <row r="1850" spans="1:19" x14ac:dyDescent="0.35">
      <c r="A1850">
        <v>1848</v>
      </c>
      <c r="B1850" t="s">
        <v>1849</v>
      </c>
      <c r="C1850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>
        <v>221</v>
      </c>
      <c r="O1850">
        <v>134.20833333333334</v>
      </c>
      <c r="P1850" t="s">
        <v>8325</v>
      </c>
      <c r="Q1850" t="s">
        <v>8326</v>
      </c>
      <c r="R1850" s="12">
        <f t="shared" si="56"/>
        <v>40691.579722222217</v>
      </c>
      <c r="S1850" s="12">
        <f t="shared" si="57"/>
        <v>40755.082638888889</v>
      </c>
    </row>
    <row r="1851" spans="1:19" x14ac:dyDescent="0.35">
      <c r="A1851">
        <v>1849</v>
      </c>
      <c r="B1851" t="s">
        <v>1850</v>
      </c>
      <c r="C185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>
        <v>1</v>
      </c>
      <c r="O1851">
        <v>37.625</v>
      </c>
      <c r="P1851" t="s">
        <v>8325</v>
      </c>
      <c r="Q1851" t="s">
        <v>8326</v>
      </c>
      <c r="R1851" s="12">
        <f t="shared" si="56"/>
        <v>41169.637256944443</v>
      </c>
      <c r="S1851" s="12">
        <f t="shared" si="57"/>
        <v>41199.637256944443</v>
      </c>
    </row>
    <row r="1852" spans="1:19" x14ac:dyDescent="0.35">
      <c r="A1852">
        <v>1850</v>
      </c>
      <c r="B1852" t="s">
        <v>1851</v>
      </c>
      <c r="C1852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>
        <v>137</v>
      </c>
      <c r="O1852">
        <v>51.044692737430168</v>
      </c>
      <c r="P1852" t="s">
        <v>8325</v>
      </c>
      <c r="Q1852" t="s">
        <v>8326</v>
      </c>
      <c r="R1852" s="12">
        <f t="shared" si="56"/>
        <v>41800.751157407409</v>
      </c>
      <c r="S1852" s="12">
        <f t="shared" si="57"/>
        <v>41830.751157407409</v>
      </c>
    </row>
    <row r="1853" spans="1:19" x14ac:dyDescent="0.35">
      <c r="A1853">
        <v>1851</v>
      </c>
      <c r="B1853" t="s">
        <v>1852</v>
      </c>
      <c r="C185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>
        <v>1</v>
      </c>
      <c r="O1853">
        <v>50.03846153846154</v>
      </c>
      <c r="P1853" t="s">
        <v>8325</v>
      </c>
      <c r="Q1853" t="s">
        <v>8326</v>
      </c>
      <c r="R1853" s="12">
        <f t="shared" si="56"/>
        <v>41827.69835648148</v>
      </c>
      <c r="S1853" s="12">
        <f t="shared" si="57"/>
        <v>41847.833333333328</v>
      </c>
    </row>
    <row r="1854" spans="1:19" x14ac:dyDescent="0.35">
      <c r="A1854">
        <v>1852</v>
      </c>
      <c r="B1854" t="s">
        <v>1853</v>
      </c>
      <c r="C1854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>
        <v>2545</v>
      </c>
      <c r="O1854">
        <v>133.93129770992365</v>
      </c>
      <c r="P1854" t="s">
        <v>8325</v>
      </c>
      <c r="Q1854" t="s">
        <v>8326</v>
      </c>
      <c r="R1854" s="12">
        <f t="shared" si="56"/>
        <v>42081.563101851854</v>
      </c>
      <c r="S1854" s="12">
        <f t="shared" si="57"/>
        <v>42118.791666666664</v>
      </c>
    </row>
    <row r="1855" spans="1:19" x14ac:dyDescent="0.35">
      <c r="A1855">
        <v>1853</v>
      </c>
      <c r="B1855" t="s">
        <v>1854</v>
      </c>
      <c r="C1855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>
        <v>15</v>
      </c>
      <c r="O1855">
        <v>58.214285714285715</v>
      </c>
      <c r="P1855" t="s">
        <v>8325</v>
      </c>
      <c r="Q1855" t="s">
        <v>8326</v>
      </c>
      <c r="R1855" s="12">
        <f t="shared" si="56"/>
        <v>41176.852048611108</v>
      </c>
      <c r="S1855" s="12">
        <f t="shared" si="57"/>
        <v>41226.893715277773</v>
      </c>
    </row>
    <row r="1856" spans="1:19" x14ac:dyDescent="0.35">
      <c r="A1856">
        <v>1854</v>
      </c>
      <c r="B1856" t="s">
        <v>1855</v>
      </c>
      <c r="C1856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>
        <v>318.54999999999927</v>
      </c>
      <c r="O1856">
        <v>88.037643678160919</v>
      </c>
      <c r="P1856" t="s">
        <v>8325</v>
      </c>
      <c r="Q1856" t="s">
        <v>8326</v>
      </c>
      <c r="R1856" s="12">
        <f t="shared" si="56"/>
        <v>41387.812928240739</v>
      </c>
      <c r="S1856" s="12">
        <f t="shared" si="57"/>
        <v>41417.812928240739</v>
      </c>
    </row>
    <row r="1857" spans="1:19" x14ac:dyDescent="0.35">
      <c r="A1857">
        <v>1855</v>
      </c>
      <c r="B1857" t="s">
        <v>1856</v>
      </c>
      <c r="C1857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>
        <v>4730.16</v>
      </c>
      <c r="O1857">
        <v>70.576753926701571</v>
      </c>
      <c r="P1857" t="s">
        <v>8325</v>
      </c>
      <c r="Q1857" t="s">
        <v>8326</v>
      </c>
      <c r="R1857" s="12">
        <f t="shared" si="56"/>
        <v>41600.330324074072</v>
      </c>
      <c r="S1857" s="12">
        <f t="shared" si="57"/>
        <v>41645.330324074072</v>
      </c>
    </row>
    <row r="1858" spans="1:19" x14ac:dyDescent="0.35">
      <c r="A1858">
        <v>1856</v>
      </c>
      <c r="B1858" t="s">
        <v>1857</v>
      </c>
      <c r="C1858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>
        <v>25</v>
      </c>
      <c r="O1858">
        <v>53.289473684210527</v>
      </c>
      <c r="P1858" t="s">
        <v>8325</v>
      </c>
      <c r="Q1858" t="s">
        <v>8326</v>
      </c>
      <c r="R1858" s="12">
        <f t="shared" si="56"/>
        <v>41817.64666666666</v>
      </c>
      <c r="S1858" s="12">
        <f t="shared" si="57"/>
        <v>41838.64666666666</v>
      </c>
    </row>
    <row r="1859" spans="1:19" x14ac:dyDescent="0.35">
      <c r="A1859">
        <v>1857</v>
      </c>
      <c r="B1859" t="s">
        <v>1858</v>
      </c>
      <c r="C1859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>
        <v>0</v>
      </c>
      <c r="O1859">
        <v>136.36363636363637</v>
      </c>
      <c r="P1859" t="s">
        <v>8325</v>
      </c>
      <c r="Q1859" t="s">
        <v>8326</v>
      </c>
      <c r="R1859" s="12">
        <f t="shared" ref="R1859:R1922" si="58">(J1859/86400)+25569+(-5/24)</f>
        <v>41864.560335648144</v>
      </c>
      <c r="S1859" s="12">
        <f t="shared" ref="S1859:S1922" si="59">(I1859/86400)+25569+(-5/24)</f>
        <v>41894.560335648144</v>
      </c>
    </row>
    <row r="1860" spans="1:19" x14ac:dyDescent="0.35">
      <c r="A1860">
        <v>1858</v>
      </c>
      <c r="B1860" t="s">
        <v>1859</v>
      </c>
      <c r="C1860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>
        <v>486</v>
      </c>
      <c r="O1860">
        <v>40.547315436241611</v>
      </c>
      <c r="P1860" t="s">
        <v>8325</v>
      </c>
      <c r="Q1860" t="s">
        <v>8326</v>
      </c>
      <c r="R1860" s="12">
        <f t="shared" si="58"/>
        <v>40832.9921412037</v>
      </c>
      <c r="S1860" s="12">
        <f t="shared" si="59"/>
        <v>40893.033807870372</v>
      </c>
    </row>
    <row r="1861" spans="1:19" x14ac:dyDescent="0.35">
      <c r="A1861">
        <v>1859</v>
      </c>
      <c r="B1861" t="s">
        <v>1860</v>
      </c>
      <c r="C186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>
        <v>955</v>
      </c>
      <c r="O1861">
        <v>70.625</v>
      </c>
      <c r="P1861" t="s">
        <v>8325</v>
      </c>
      <c r="Q1861" t="s">
        <v>8326</v>
      </c>
      <c r="R1861" s="12">
        <f t="shared" si="58"/>
        <v>40778.561678240738</v>
      </c>
      <c r="S1861" s="12">
        <f t="shared" si="59"/>
        <v>40808.561678240738</v>
      </c>
    </row>
    <row r="1862" spans="1:19" x14ac:dyDescent="0.35">
      <c r="A1862">
        <v>1860</v>
      </c>
      <c r="B1862" t="s">
        <v>1861</v>
      </c>
      <c r="C1862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>
        <v>251</v>
      </c>
      <c r="O1862">
        <v>52.684210526315788</v>
      </c>
      <c r="P1862" t="s">
        <v>8325</v>
      </c>
      <c r="Q1862" t="s">
        <v>8326</v>
      </c>
      <c r="R1862" s="12">
        <f t="shared" si="58"/>
        <v>41655.500972222224</v>
      </c>
      <c r="S1862" s="12">
        <f t="shared" si="59"/>
        <v>41676.500972222224</v>
      </c>
    </row>
    <row r="1863" spans="1:19" x14ac:dyDescent="0.35">
      <c r="A1863">
        <v>1861</v>
      </c>
      <c r="B1863" t="s">
        <v>1862</v>
      </c>
      <c r="C186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>
        <v>-250000</v>
      </c>
      <c r="O1863" t="e">
        <v>#DIV/0!</v>
      </c>
      <c r="P1863" t="s">
        <v>8333</v>
      </c>
      <c r="Q1863" t="s">
        <v>8335</v>
      </c>
      <c r="R1863" s="12">
        <f t="shared" si="58"/>
        <v>42000.091909722221</v>
      </c>
      <c r="S1863" s="12">
        <f t="shared" si="59"/>
        <v>42030.091909722221</v>
      </c>
    </row>
    <row r="1864" spans="1:19" x14ac:dyDescent="0.35">
      <c r="A1864">
        <v>1862</v>
      </c>
      <c r="B1864" t="s">
        <v>1863</v>
      </c>
      <c r="C1864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>
        <v>-16545</v>
      </c>
      <c r="O1864">
        <v>90.9375</v>
      </c>
      <c r="P1864" t="s">
        <v>8333</v>
      </c>
      <c r="Q1864" t="s">
        <v>8335</v>
      </c>
      <c r="R1864" s="12">
        <f t="shared" si="58"/>
        <v>42755.284421296295</v>
      </c>
      <c r="S1864" s="12">
        <f t="shared" si="59"/>
        <v>42802.104166666664</v>
      </c>
    </row>
    <row r="1865" spans="1:19" x14ac:dyDescent="0.35">
      <c r="A1865">
        <v>1863</v>
      </c>
      <c r="B1865" t="s">
        <v>1864</v>
      </c>
      <c r="C1865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>
        <v>-2490</v>
      </c>
      <c r="O1865">
        <v>5</v>
      </c>
      <c r="P1865" t="s">
        <v>8333</v>
      </c>
      <c r="Q1865" t="s">
        <v>8335</v>
      </c>
      <c r="R1865" s="12">
        <f t="shared" si="58"/>
        <v>41772.588946759257</v>
      </c>
      <c r="S1865" s="12">
        <f t="shared" si="59"/>
        <v>41802.588946759257</v>
      </c>
    </row>
    <row r="1866" spans="1:19" x14ac:dyDescent="0.35">
      <c r="A1866">
        <v>1864</v>
      </c>
      <c r="B1866" t="s">
        <v>1865</v>
      </c>
      <c r="C1866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>
        <v>-3712</v>
      </c>
      <c r="O1866">
        <v>58.083333333333336</v>
      </c>
      <c r="P1866" t="s">
        <v>8333</v>
      </c>
      <c r="Q1866" t="s">
        <v>8335</v>
      </c>
      <c r="R1866" s="12">
        <f t="shared" si="58"/>
        <v>41733.508101851847</v>
      </c>
      <c r="S1866" s="12">
        <f t="shared" si="59"/>
        <v>41763.508101851847</v>
      </c>
    </row>
    <row r="1867" spans="1:19" x14ac:dyDescent="0.35">
      <c r="A1867">
        <v>1865</v>
      </c>
      <c r="B1867" t="s">
        <v>1866</v>
      </c>
      <c r="C1867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>
        <v>-109996</v>
      </c>
      <c r="O1867">
        <v>2</v>
      </c>
      <c r="P1867" t="s">
        <v>8333</v>
      </c>
      <c r="Q1867" t="s">
        <v>8335</v>
      </c>
      <c r="R1867" s="12">
        <f t="shared" si="58"/>
        <v>42645.159108796295</v>
      </c>
      <c r="S1867" s="12">
        <f t="shared" si="59"/>
        <v>42680.200775462959</v>
      </c>
    </row>
    <row r="1868" spans="1:19" x14ac:dyDescent="0.35">
      <c r="A1868">
        <v>1866</v>
      </c>
      <c r="B1868" t="s">
        <v>1867</v>
      </c>
      <c r="C1868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>
        <v>-24875</v>
      </c>
      <c r="O1868">
        <v>62.5</v>
      </c>
      <c r="P1868" t="s">
        <v>8333</v>
      </c>
      <c r="Q1868" t="s">
        <v>8335</v>
      </c>
      <c r="R1868" s="12">
        <f t="shared" si="58"/>
        <v>42742.038159722222</v>
      </c>
      <c r="S1868" s="12">
        <f t="shared" si="59"/>
        <v>42794.958333333336</v>
      </c>
    </row>
    <row r="1869" spans="1:19" x14ac:dyDescent="0.35">
      <c r="A1869">
        <v>1867</v>
      </c>
      <c r="B1869" t="s">
        <v>1868</v>
      </c>
      <c r="C1869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>
        <v>-19990</v>
      </c>
      <c r="O1869">
        <v>10</v>
      </c>
      <c r="P1869" t="s">
        <v>8333</v>
      </c>
      <c r="Q1869" t="s">
        <v>8335</v>
      </c>
      <c r="R1869" s="12">
        <f t="shared" si="58"/>
        <v>42649.716574074067</v>
      </c>
      <c r="S1869" s="12">
        <f t="shared" si="59"/>
        <v>42679.716574074067</v>
      </c>
    </row>
    <row r="1870" spans="1:19" x14ac:dyDescent="0.35">
      <c r="A1870">
        <v>1868</v>
      </c>
      <c r="B1870" t="s">
        <v>1869</v>
      </c>
      <c r="C1870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>
        <v>-23783</v>
      </c>
      <c r="O1870">
        <v>71.588235294117652</v>
      </c>
      <c r="P1870" t="s">
        <v>8333</v>
      </c>
      <c r="Q1870" t="s">
        <v>8335</v>
      </c>
      <c r="R1870" s="12">
        <f t="shared" si="58"/>
        <v>42328.570891203701</v>
      </c>
      <c r="S1870" s="12">
        <f t="shared" si="59"/>
        <v>42353.124305555553</v>
      </c>
    </row>
    <row r="1871" spans="1:19" x14ac:dyDescent="0.35">
      <c r="A1871">
        <v>1869</v>
      </c>
      <c r="B1871" t="s">
        <v>1870</v>
      </c>
      <c r="C187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>
        <v>-10000</v>
      </c>
      <c r="O1871" t="e">
        <v>#DIV/0!</v>
      </c>
      <c r="P1871" t="s">
        <v>8333</v>
      </c>
      <c r="Q1871" t="s">
        <v>8335</v>
      </c>
      <c r="R1871" s="12">
        <f t="shared" si="58"/>
        <v>42708.794548611106</v>
      </c>
      <c r="S1871" s="12">
        <f t="shared" si="59"/>
        <v>42738.794548611106</v>
      </c>
    </row>
    <row r="1872" spans="1:19" x14ac:dyDescent="0.35">
      <c r="A1872">
        <v>1870</v>
      </c>
      <c r="B1872" t="s">
        <v>1871</v>
      </c>
      <c r="C1872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>
        <v>-3139</v>
      </c>
      <c r="O1872">
        <v>32.81818181818182</v>
      </c>
      <c r="P1872" t="s">
        <v>8333</v>
      </c>
      <c r="Q1872" t="s">
        <v>8335</v>
      </c>
      <c r="R1872" s="12">
        <f t="shared" si="58"/>
        <v>42371.14739583333</v>
      </c>
      <c r="S1872" s="12">
        <f t="shared" si="59"/>
        <v>42399.970138888886</v>
      </c>
    </row>
    <row r="1873" spans="1:19" x14ac:dyDescent="0.35">
      <c r="A1873">
        <v>1871</v>
      </c>
      <c r="B1873" t="s">
        <v>1872</v>
      </c>
      <c r="C187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>
        <v>-1834</v>
      </c>
      <c r="O1873">
        <v>49.11578947368421</v>
      </c>
      <c r="P1873" t="s">
        <v>8333</v>
      </c>
      <c r="Q1873" t="s">
        <v>8335</v>
      </c>
      <c r="R1873" s="12">
        <f t="shared" si="58"/>
        <v>41923.575243055551</v>
      </c>
      <c r="S1873" s="12">
        <f t="shared" si="59"/>
        <v>41963.616909722223</v>
      </c>
    </row>
    <row r="1874" spans="1:19" x14ac:dyDescent="0.35">
      <c r="A1874">
        <v>1872</v>
      </c>
      <c r="B1874" t="s">
        <v>1873</v>
      </c>
      <c r="C1874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>
        <v>-19788</v>
      </c>
      <c r="O1874">
        <v>16.307692307692307</v>
      </c>
      <c r="P1874" t="s">
        <v>8333</v>
      </c>
      <c r="Q1874" t="s">
        <v>8335</v>
      </c>
      <c r="R1874" s="12">
        <f t="shared" si="58"/>
        <v>42154.921319444438</v>
      </c>
      <c r="S1874" s="12">
        <f t="shared" si="59"/>
        <v>42184.921319444438</v>
      </c>
    </row>
    <row r="1875" spans="1:19" x14ac:dyDescent="0.35">
      <c r="A1875">
        <v>1873</v>
      </c>
      <c r="B1875" t="s">
        <v>1874</v>
      </c>
      <c r="C1875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>
        <v>-7964</v>
      </c>
      <c r="O1875">
        <v>18</v>
      </c>
      <c r="P1875" t="s">
        <v>8333</v>
      </c>
      <c r="Q1875" t="s">
        <v>8335</v>
      </c>
      <c r="R1875" s="12">
        <f t="shared" si="58"/>
        <v>42164.407523148147</v>
      </c>
      <c r="S1875" s="12">
        <f t="shared" si="59"/>
        <v>42193.489583333336</v>
      </c>
    </row>
    <row r="1876" spans="1:19" x14ac:dyDescent="0.35">
      <c r="A1876">
        <v>1874</v>
      </c>
      <c r="B1876" t="s">
        <v>1875</v>
      </c>
      <c r="C1876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>
        <v>-159974</v>
      </c>
      <c r="O1876">
        <v>13</v>
      </c>
      <c r="P1876" t="s">
        <v>8333</v>
      </c>
      <c r="Q1876" t="s">
        <v>8335</v>
      </c>
      <c r="R1876" s="12">
        <f t="shared" si="58"/>
        <v>42529.760798611103</v>
      </c>
      <c r="S1876" s="12">
        <f t="shared" si="59"/>
        <v>42549.760798611103</v>
      </c>
    </row>
    <row r="1877" spans="1:19" x14ac:dyDescent="0.35">
      <c r="A1877">
        <v>1875</v>
      </c>
      <c r="B1877" t="s">
        <v>1876</v>
      </c>
      <c r="C1877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>
        <v>-9949</v>
      </c>
      <c r="O1877">
        <v>17</v>
      </c>
      <c r="P1877" t="s">
        <v>8333</v>
      </c>
      <c r="Q1877" t="s">
        <v>8335</v>
      </c>
      <c r="R1877" s="12">
        <f t="shared" si="58"/>
        <v>42528.691064814811</v>
      </c>
      <c r="S1877" s="12">
        <f t="shared" si="59"/>
        <v>42588.691064814811</v>
      </c>
    </row>
    <row r="1878" spans="1:19" x14ac:dyDescent="0.35">
      <c r="A1878">
        <v>1876</v>
      </c>
      <c r="B1878" t="s">
        <v>1877</v>
      </c>
      <c r="C1878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>
        <v>-280</v>
      </c>
      <c r="O1878" t="e">
        <v>#DIV/0!</v>
      </c>
      <c r="P1878" t="s">
        <v>8333</v>
      </c>
      <c r="Q1878" t="s">
        <v>8335</v>
      </c>
      <c r="R1878" s="12">
        <f t="shared" si="58"/>
        <v>41776.07644675926</v>
      </c>
      <c r="S1878" s="12">
        <f t="shared" si="59"/>
        <v>41806.07644675926</v>
      </c>
    </row>
    <row r="1879" spans="1:19" x14ac:dyDescent="0.35">
      <c r="A1879">
        <v>1877</v>
      </c>
      <c r="B1879" t="s">
        <v>1878</v>
      </c>
      <c r="C1879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>
        <v>-60</v>
      </c>
      <c r="O1879" t="e">
        <v>#DIV/0!</v>
      </c>
      <c r="P1879" t="s">
        <v>8333</v>
      </c>
      <c r="Q1879" t="s">
        <v>8335</v>
      </c>
      <c r="R1879" s="12">
        <f t="shared" si="58"/>
        <v>42034.820891203701</v>
      </c>
      <c r="S1879" s="12">
        <f t="shared" si="59"/>
        <v>42063.820891203701</v>
      </c>
    </row>
    <row r="1880" spans="1:19" x14ac:dyDescent="0.35">
      <c r="A1880">
        <v>1878</v>
      </c>
      <c r="B1880" t="s">
        <v>1879</v>
      </c>
      <c r="C1880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>
        <v>-8000</v>
      </c>
      <c r="O1880" t="e">
        <v>#DIV/0!</v>
      </c>
      <c r="P1880" t="s">
        <v>8333</v>
      </c>
      <c r="Q1880" t="s">
        <v>8335</v>
      </c>
      <c r="R1880" s="12">
        <f t="shared" si="58"/>
        <v>41772.800405092588</v>
      </c>
      <c r="S1880" s="12">
        <f t="shared" si="59"/>
        <v>41802.800405092588</v>
      </c>
    </row>
    <row r="1881" spans="1:19" x14ac:dyDescent="0.35">
      <c r="A1881">
        <v>1879</v>
      </c>
      <c r="B1881" t="s">
        <v>1880</v>
      </c>
      <c r="C188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>
        <v>-4994</v>
      </c>
      <c r="O1881">
        <v>3</v>
      </c>
      <c r="P1881" t="s">
        <v>8333</v>
      </c>
      <c r="Q1881" t="s">
        <v>8335</v>
      </c>
      <c r="R1881" s="12">
        <f t="shared" si="58"/>
        <v>42413.441307870373</v>
      </c>
      <c r="S1881" s="12">
        <f t="shared" si="59"/>
        <v>42443.399641203701</v>
      </c>
    </row>
    <row r="1882" spans="1:19" x14ac:dyDescent="0.35">
      <c r="A1882">
        <v>1880</v>
      </c>
      <c r="B1882" t="s">
        <v>1881</v>
      </c>
      <c r="C1882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>
        <v>-3996</v>
      </c>
      <c r="O1882">
        <v>41.833333333333336</v>
      </c>
      <c r="P1882" t="s">
        <v>8333</v>
      </c>
      <c r="Q1882" t="s">
        <v>8335</v>
      </c>
      <c r="R1882" s="12">
        <f t="shared" si="58"/>
        <v>42430.358564814807</v>
      </c>
      <c r="S1882" s="12">
        <f t="shared" si="59"/>
        <v>42459.31689814815</v>
      </c>
    </row>
    <row r="1883" spans="1:19" x14ac:dyDescent="0.35">
      <c r="A1883">
        <v>1881</v>
      </c>
      <c r="B1883" t="s">
        <v>1882</v>
      </c>
      <c r="C188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>
        <v>1453.69</v>
      </c>
      <c r="O1883">
        <v>49.338428571428572</v>
      </c>
      <c r="P1883" t="s">
        <v>8325</v>
      </c>
      <c r="Q1883" t="s">
        <v>8329</v>
      </c>
      <c r="R1883" s="12">
        <f t="shared" si="58"/>
        <v>42042.944317129623</v>
      </c>
      <c r="S1883" s="12">
        <f t="shared" si="59"/>
        <v>42072.902650462966</v>
      </c>
    </row>
    <row r="1884" spans="1:19" x14ac:dyDescent="0.35">
      <c r="A1884">
        <v>1882</v>
      </c>
      <c r="B1884" t="s">
        <v>1883</v>
      </c>
      <c r="C1884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>
        <v>30</v>
      </c>
      <c r="O1884">
        <v>41.728395061728392</v>
      </c>
      <c r="P1884" t="s">
        <v>8325</v>
      </c>
      <c r="Q1884" t="s">
        <v>8329</v>
      </c>
      <c r="R1884" s="12">
        <f t="shared" si="58"/>
        <v>41067.740879629629</v>
      </c>
      <c r="S1884" s="12">
        <f t="shared" si="59"/>
        <v>41100.783333333333</v>
      </c>
    </row>
    <row r="1885" spans="1:19" x14ac:dyDescent="0.35">
      <c r="A1885">
        <v>1883</v>
      </c>
      <c r="B1885" t="s">
        <v>1884</v>
      </c>
      <c r="C1885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>
        <v>48</v>
      </c>
      <c r="O1885">
        <v>32.71875</v>
      </c>
      <c r="P1885" t="s">
        <v>8325</v>
      </c>
      <c r="Q1885" t="s">
        <v>8329</v>
      </c>
      <c r="R1885" s="12">
        <f t="shared" si="58"/>
        <v>40977.739675925921</v>
      </c>
      <c r="S1885" s="12">
        <f t="shared" si="59"/>
        <v>41007.698009259257</v>
      </c>
    </row>
    <row r="1886" spans="1:19" x14ac:dyDescent="0.35">
      <c r="A1886">
        <v>1884</v>
      </c>
      <c r="B1886" t="s">
        <v>1885</v>
      </c>
      <c r="C1886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>
        <v>351</v>
      </c>
      <c r="O1886">
        <v>51.96153846153846</v>
      </c>
      <c r="P1886" t="s">
        <v>8325</v>
      </c>
      <c r="Q1886" t="s">
        <v>8329</v>
      </c>
      <c r="R1886" s="12">
        <f t="shared" si="58"/>
        <v>41204.989988425921</v>
      </c>
      <c r="S1886" s="12">
        <f t="shared" si="59"/>
        <v>41240.291666666664</v>
      </c>
    </row>
    <row r="1887" spans="1:19" x14ac:dyDescent="0.35">
      <c r="A1887">
        <v>1885</v>
      </c>
      <c r="B1887" t="s">
        <v>1886</v>
      </c>
      <c r="C1887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>
        <v>747</v>
      </c>
      <c r="O1887">
        <v>50.685714285714283</v>
      </c>
      <c r="P1887" t="s">
        <v>8325</v>
      </c>
      <c r="Q1887" t="s">
        <v>8329</v>
      </c>
      <c r="R1887" s="12">
        <f t="shared" si="58"/>
        <v>41098.885532407403</v>
      </c>
      <c r="S1887" s="12">
        <f t="shared" si="59"/>
        <v>41131.708333333328</v>
      </c>
    </row>
    <row r="1888" spans="1:19" x14ac:dyDescent="0.35">
      <c r="A1888">
        <v>1886</v>
      </c>
      <c r="B1888" t="s">
        <v>1887</v>
      </c>
      <c r="C1888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>
        <v>25</v>
      </c>
      <c r="O1888">
        <v>42.241379310344826</v>
      </c>
      <c r="P1888" t="s">
        <v>8325</v>
      </c>
      <c r="Q1888" t="s">
        <v>8329</v>
      </c>
      <c r="R1888" s="12">
        <f t="shared" si="58"/>
        <v>41925.69835648148</v>
      </c>
      <c r="S1888" s="12">
        <f t="shared" si="59"/>
        <v>41955.740023148144</v>
      </c>
    </row>
    <row r="1889" spans="1:19" x14ac:dyDescent="0.35">
      <c r="A1889">
        <v>1887</v>
      </c>
      <c r="B1889" t="s">
        <v>1888</v>
      </c>
      <c r="C1889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>
        <v>335</v>
      </c>
      <c r="O1889">
        <v>416.875</v>
      </c>
      <c r="P1889" t="s">
        <v>8325</v>
      </c>
      <c r="Q1889" t="s">
        <v>8329</v>
      </c>
      <c r="R1889" s="12">
        <f t="shared" si="58"/>
        <v>42323.591805555552</v>
      </c>
      <c r="S1889" s="12">
        <f t="shared" si="59"/>
        <v>42341.687499999993</v>
      </c>
    </row>
    <row r="1890" spans="1:19" x14ac:dyDescent="0.35">
      <c r="A1890">
        <v>1888</v>
      </c>
      <c r="B1890" t="s">
        <v>1889</v>
      </c>
      <c r="C1890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>
        <v>1652</v>
      </c>
      <c r="O1890">
        <v>46.651685393258425</v>
      </c>
      <c r="P1890" t="s">
        <v>8325</v>
      </c>
      <c r="Q1890" t="s">
        <v>8329</v>
      </c>
      <c r="R1890" s="12">
        <f t="shared" si="58"/>
        <v>40299.03162037037</v>
      </c>
      <c r="S1890" s="12">
        <f t="shared" si="59"/>
        <v>40329.999305555553</v>
      </c>
    </row>
    <row r="1891" spans="1:19" x14ac:dyDescent="0.35">
      <c r="A1891">
        <v>1889</v>
      </c>
      <c r="B1891" t="s">
        <v>1890</v>
      </c>
      <c r="C189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>
        <v>132</v>
      </c>
      <c r="O1891">
        <v>48.454545454545453</v>
      </c>
      <c r="P1891" t="s">
        <v>8325</v>
      </c>
      <c r="Q1891" t="s">
        <v>8329</v>
      </c>
      <c r="R1891" s="12">
        <f t="shared" si="58"/>
        <v>41299.585023148145</v>
      </c>
      <c r="S1891" s="12">
        <f t="shared" si="59"/>
        <v>41344.543356481481</v>
      </c>
    </row>
    <row r="1892" spans="1:19" x14ac:dyDescent="0.35">
      <c r="A1892">
        <v>1890</v>
      </c>
      <c r="B1892" t="s">
        <v>1891</v>
      </c>
      <c r="C1892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>
        <v>5350.130000000001</v>
      </c>
      <c r="O1892">
        <v>70.5289837398374</v>
      </c>
      <c r="P1892" t="s">
        <v>8325</v>
      </c>
      <c r="Q1892" t="s">
        <v>8329</v>
      </c>
      <c r="R1892" s="12">
        <f t="shared" si="58"/>
        <v>41228.577870370369</v>
      </c>
      <c r="S1892" s="12">
        <f t="shared" si="59"/>
        <v>41258.577870370369</v>
      </c>
    </row>
    <row r="1893" spans="1:19" x14ac:dyDescent="0.35">
      <c r="A1893">
        <v>1891</v>
      </c>
      <c r="B1893" t="s">
        <v>1892</v>
      </c>
      <c r="C189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>
        <v>555</v>
      </c>
      <c r="O1893">
        <v>87.958333333333329</v>
      </c>
      <c r="P1893" t="s">
        <v>8325</v>
      </c>
      <c r="Q1893" t="s">
        <v>8329</v>
      </c>
      <c r="R1893" s="12">
        <f t="shared" si="58"/>
        <v>40335.589745370366</v>
      </c>
      <c r="S1893" s="12">
        <f t="shared" si="59"/>
        <v>40381.041666666664</v>
      </c>
    </row>
    <row r="1894" spans="1:19" x14ac:dyDescent="0.35">
      <c r="A1894">
        <v>1892</v>
      </c>
      <c r="B1894" t="s">
        <v>1893</v>
      </c>
      <c r="C1894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>
        <v>183</v>
      </c>
      <c r="O1894">
        <v>26.26923076923077</v>
      </c>
      <c r="P1894" t="s">
        <v>8325</v>
      </c>
      <c r="Q1894" t="s">
        <v>8329</v>
      </c>
      <c r="R1894" s="12">
        <f t="shared" si="58"/>
        <v>40671.429178240738</v>
      </c>
      <c r="S1894" s="12">
        <f t="shared" si="59"/>
        <v>40701.429178240738</v>
      </c>
    </row>
    <row r="1895" spans="1:19" x14ac:dyDescent="0.35">
      <c r="A1895">
        <v>1893</v>
      </c>
      <c r="B1895" t="s">
        <v>1894</v>
      </c>
      <c r="C1895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>
        <v>100</v>
      </c>
      <c r="O1895">
        <v>57.777777777777779</v>
      </c>
      <c r="P1895" t="s">
        <v>8325</v>
      </c>
      <c r="Q1895" t="s">
        <v>8329</v>
      </c>
      <c r="R1895" s="12">
        <f t="shared" si="58"/>
        <v>40632.733622685184</v>
      </c>
      <c r="S1895" s="12">
        <f t="shared" si="59"/>
        <v>40648.957638888889</v>
      </c>
    </row>
    <row r="1896" spans="1:19" x14ac:dyDescent="0.35">
      <c r="A1896">
        <v>1894</v>
      </c>
      <c r="B1896" t="s">
        <v>1895</v>
      </c>
      <c r="C1896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>
        <v>145</v>
      </c>
      <c r="O1896">
        <v>57.25</v>
      </c>
      <c r="P1896" t="s">
        <v>8325</v>
      </c>
      <c r="Q1896" t="s">
        <v>8329</v>
      </c>
      <c r="R1896" s="12">
        <f t="shared" si="58"/>
        <v>40920.696562499994</v>
      </c>
      <c r="S1896" s="12">
        <f t="shared" si="59"/>
        <v>40951.696562499994</v>
      </c>
    </row>
    <row r="1897" spans="1:19" x14ac:dyDescent="0.35">
      <c r="A1897">
        <v>1895</v>
      </c>
      <c r="B1897" t="s">
        <v>1896</v>
      </c>
      <c r="C1897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>
        <v>156</v>
      </c>
      <c r="O1897">
        <v>196.34042553191489</v>
      </c>
      <c r="P1897" t="s">
        <v>8325</v>
      </c>
      <c r="Q1897" t="s">
        <v>8329</v>
      </c>
      <c r="R1897" s="12">
        <f t="shared" si="58"/>
        <v>42267.538449074076</v>
      </c>
      <c r="S1897" s="12">
        <f t="shared" si="59"/>
        <v>42297.538449074076</v>
      </c>
    </row>
    <row r="1898" spans="1:19" x14ac:dyDescent="0.35">
      <c r="A1898">
        <v>1896</v>
      </c>
      <c r="B1898" t="s">
        <v>1897</v>
      </c>
      <c r="C1898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>
        <v>108</v>
      </c>
      <c r="O1898">
        <v>43</v>
      </c>
      <c r="P1898" t="s">
        <v>8325</v>
      </c>
      <c r="Q1898" t="s">
        <v>8329</v>
      </c>
      <c r="R1898" s="12">
        <f t="shared" si="58"/>
        <v>40981.501909722218</v>
      </c>
      <c r="S1898" s="12">
        <f t="shared" si="59"/>
        <v>41011.501909722218</v>
      </c>
    </row>
    <row r="1899" spans="1:19" x14ac:dyDescent="0.35">
      <c r="A1899">
        <v>1897</v>
      </c>
      <c r="B1899" t="s">
        <v>1898</v>
      </c>
      <c r="C1899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>
        <v>156</v>
      </c>
      <c r="O1899">
        <v>35.551912568306008</v>
      </c>
      <c r="P1899" t="s">
        <v>8325</v>
      </c>
      <c r="Q1899" t="s">
        <v>8329</v>
      </c>
      <c r="R1899" s="12">
        <f t="shared" si="58"/>
        <v>41680.375069444439</v>
      </c>
      <c r="S1899" s="12">
        <f t="shared" si="59"/>
        <v>41702.666666666664</v>
      </c>
    </row>
    <row r="1900" spans="1:19" x14ac:dyDescent="0.35">
      <c r="A1900">
        <v>1898</v>
      </c>
      <c r="B1900" t="s">
        <v>1899</v>
      </c>
      <c r="C1900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>
        <v>445</v>
      </c>
      <c r="O1900">
        <v>68.80952380952381</v>
      </c>
      <c r="P1900" t="s">
        <v>8325</v>
      </c>
      <c r="Q1900" t="s">
        <v>8329</v>
      </c>
      <c r="R1900" s="12">
        <f t="shared" si="58"/>
        <v>42365.9846412037</v>
      </c>
      <c r="S1900" s="12">
        <f t="shared" si="59"/>
        <v>42401.541666666664</v>
      </c>
    </row>
    <row r="1901" spans="1:19" x14ac:dyDescent="0.35">
      <c r="A1901">
        <v>1899</v>
      </c>
      <c r="B1901" t="s">
        <v>1900</v>
      </c>
      <c r="C190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>
        <v>300</v>
      </c>
      <c r="O1901">
        <v>28.571428571428573</v>
      </c>
      <c r="P1901" t="s">
        <v>8325</v>
      </c>
      <c r="Q1901" t="s">
        <v>8329</v>
      </c>
      <c r="R1901" s="12">
        <f t="shared" si="58"/>
        <v>42058.733402777776</v>
      </c>
      <c r="S1901" s="12">
        <f t="shared" si="59"/>
        <v>42088.691736111105</v>
      </c>
    </row>
    <row r="1902" spans="1:19" x14ac:dyDescent="0.35">
      <c r="A1902">
        <v>1900</v>
      </c>
      <c r="B1902" t="s">
        <v>1901</v>
      </c>
      <c r="C1902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>
        <v>234.11000000000013</v>
      </c>
      <c r="O1902">
        <v>50.631666666666668</v>
      </c>
      <c r="P1902" t="s">
        <v>8325</v>
      </c>
      <c r="Q1902" t="s">
        <v>8329</v>
      </c>
      <c r="R1902" s="12">
        <f t="shared" si="58"/>
        <v>41160.663553240738</v>
      </c>
      <c r="S1902" s="12">
        <f t="shared" si="59"/>
        <v>41188.207638888889</v>
      </c>
    </row>
    <row r="1903" spans="1:19" x14ac:dyDescent="0.35">
      <c r="A1903">
        <v>1901</v>
      </c>
      <c r="B1903" t="s">
        <v>1902</v>
      </c>
      <c r="C190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>
        <v>-96330</v>
      </c>
      <c r="O1903">
        <v>106.8</v>
      </c>
      <c r="P1903" t="s">
        <v>8319</v>
      </c>
      <c r="Q1903" t="s">
        <v>8348</v>
      </c>
      <c r="R1903" s="12">
        <f t="shared" si="58"/>
        <v>42116.334826388884</v>
      </c>
      <c r="S1903" s="12">
        <f t="shared" si="59"/>
        <v>42146.333333333336</v>
      </c>
    </row>
    <row r="1904" spans="1:19" x14ac:dyDescent="0.35">
      <c r="A1904">
        <v>1902</v>
      </c>
      <c r="B1904" t="s">
        <v>1903</v>
      </c>
      <c r="C1904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>
        <v>-988</v>
      </c>
      <c r="O1904">
        <v>4</v>
      </c>
      <c r="P1904" t="s">
        <v>8319</v>
      </c>
      <c r="Q1904" t="s">
        <v>8348</v>
      </c>
      <c r="R1904" s="12">
        <f t="shared" si="58"/>
        <v>42037.581562499996</v>
      </c>
      <c r="S1904" s="12">
        <f t="shared" si="59"/>
        <v>42067.581562499996</v>
      </c>
    </row>
    <row r="1905" spans="1:19" x14ac:dyDescent="0.35">
      <c r="A1905">
        <v>1903</v>
      </c>
      <c r="B1905" t="s">
        <v>1904</v>
      </c>
      <c r="C1905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>
        <v>-1602</v>
      </c>
      <c r="O1905">
        <v>34.097560975609753</v>
      </c>
      <c r="P1905" t="s">
        <v>8319</v>
      </c>
      <c r="Q1905" t="s">
        <v>8348</v>
      </c>
      <c r="R1905" s="12">
        <f t="shared" si="58"/>
        <v>42702.562395833331</v>
      </c>
      <c r="S1905" s="12">
        <f t="shared" si="59"/>
        <v>42762.562395833331</v>
      </c>
    </row>
    <row r="1906" spans="1:19" x14ac:dyDescent="0.35">
      <c r="A1906">
        <v>1904</v>
      </c>
      <c r="B1906" t="s">
        <v>1905</v>
      </c>
      <c r="C1906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>
        <v>-49950</v>
      </c>
      <c r="O1906">
        <v>25</v>
      </c>
      <c r="P1906" t="s">
        <v>8319</v>
      </c>
      <c r="Q1906" t="s">
        <v>8348</v>
      </c>
      <c r="R1906" s="12">
        <f t="shared" si="58"/>
        <v>42326.477094907408</v>
      </c>
      <c r="S1906" s="12">
        <f t="shared" si="59"/>
        <v>42371.477094907408</v>
      </c>
    </row>
    <row r="1907" spans="1:19" x14ac:dyDescent="0.35">
      <c r="A1907">
        <v>1905</v>
      </c>
      <c r="B1907" t="s">
        <v>1906</v>
      </c>
      <c r="C1907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>
        <v>-24958</v>
      </c>
      <c r="O1907">
        <v>10.5</v>
      </c>
      <c r="P1907" t="s">
        <v>8319</v>
      </c>
      <c r="Q1907" t="s">
        <v>8348</v>
      </c>
      <c r="R1907" s="12">
        <f t="shared" si="58"/>
        <v>41859.717523148145</v>
      </c>
      <c r="S1907" s="12">
        <f t="shared" si="59"/>
        <v>41889.717523148145</v>
      </c>
    </row>
    <row r="1908" spans="1:19" x14ac:dyDescent="0.35">
      <c r="A1908">
        <v>1906</v>
      </c>
      <c r="B1908" t="s">
        <v>1907</v>
      </c>
      <c r="C1908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>
        <v>-28620</v>
      </c>
      <c r="O1908">
        <v>215.95959595959596</v>
      </c>
      <c r="P1908" t="s">
        <v>8319</v>
      </c>
      <c r="Q1908" t="s">
        <v>8348</v>
      </c>
      <c r="R1908" s="12">
        <f t="shared" si="58"/>
        <v>42514.462766203702</v>
      </c>
      <c r="S1908" s="12">
        <f t="shared" si="59"/>
        <v>42544.462766203702</v>
      </c>
    </row>
    <row r="1909" spans="1:19" x14ac:dyDescent="0.35">
      <c r="A1909">
        <v>1907</v>
      </c>
      <c r="B1909" t="s">
        <v>1908</v>
      </c>
      <c r="C1909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>
        <v>-29915</v>
      </c>
      <c r="O1909">
        <v>21.25</v>
      </c>
      <c r="P1909" t="s">
        <v>8319</v>
      </c>
      <c r="Q1909" t="s">
        <v>8348</v>
      </c>
      <c r="R1909" s="12">
        <f t="shared" si="58"/>
        <v>41767.378761574073</v>
      </c>
      <c r="S1909" s="12">
        <f t="shared" si="59"/>
        <v>41782.378761574073</v>
      </c>
    </row>
    <row r="1910" spans="1:19" x14ac:dyDescent="0.35">
      <c r="A1910">
        <v>1908</v>
      </c>
      <c r="B1910" t="s">
        <v>1909</v>
      </c>
      <c r="C1910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>
        <v>-24567</v>
      </c>
      <c r="O1910">
        <v>108.25</v>
      </c>
      <c r="P1910" t="s">
        <v>8319</v>
      </c>
      <c r="Q1910" t="s">
        <v>8348</v>
      </c>
      <c r="R1910" s="12">
        <f t="shared" si="58"/>
        <v>42703.709490740737</v>
      </c>
      <c r="S1910" s="12">
        <f t="shared" si="59"/>
        <v>42733.709490740737</v>
      </c>
    </row>
    <row r="1911" spans="1:19" x14ac:dyDescent="0.35">
      <c r="A1911">
        <v>1909</v>
      </c>
      <c r="B1911" t="s">
        <v>1910</v>
      </c>
      <c r="C191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>
        <v>-30061</v>
      </c>
      <c r="O1911">
        <v>129.97368421052633</v>
      </c>
      <c r="P1911" t="s">
        <v>8319</v>
      </c>
      <c r="Q1911" t="s">
        <v>8348</v>
      </c>
      <c r="R1911" s="12">
        <f t="shared" si="58"/>
        <v>41905.220821759256</v>
      </c>
      <c r="S1911" s="12">
        <f t="shared" si="59"/>
        <v>41935.220821759256</v>
      </c>
    </row>
    <row r="1912" spans="1:19" x14ac:dyDescent="0.35">
      <c r="A1912">
        <v>1910</v>
      </c>
      <c r="B1912" t="s">
        <v>1911</v>
      </c>
      <c r="C1912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>
        <v>-51514</v>
      </c>
      <c r="O1912">
        <v>117.49473684210527</v>
      </c>
      <c r="P1912" t="s">
        <v>8319</v>
      </c>
      <c r="Q1912" t="s">
        <v>8348</v>
      </c>
      <c r="R1912" s="12">
        <f t="shared" si="58"/>
        <v>42264.754826388882</v>
      </c>
      <c r="S1912" s="12">
        <f t="shared" si="59"/>
        <v>42308.739583333336</v>
      </c>
    </row>
    <row r="1913" spans="1:19" x14ac:dyDescent="0.35">
      <c r="A1913">
        <v>1911</v>
      </c>
      <c r="B1913" t="s">
        <v>1912</v>
      </c>
      <c r="C191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>
        <v>-42490</v>
      </c>
      <c r="O1913">
        <v>10</v>
      </c>
      <c r="P1913" t="s">
        <v>8319</v>
      </c>
      <c r="Q1913" t="s">
        <v>8348</v>
      </c>
      <c r="R1913" s="12">
        <f t="shared" si="58"/>
        <v>41829.825624999998</v>
      </c>
      <c r="S1913" s="12">
        <f t="shared" si="59"/>
        <v>41859.825624999998</v>
      </c>
    </row>
    <row r="1914" spans="1:19" x14ac:dyDescent="0.35">
      <c r="A1914">
        <v>1912</v>
      </c>
      <c r="B1914" t="s">
        <v>1913</v>
      </c>
      <c r="C1914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>
        <v>-2035</v>
      </c>
      <c r="O1914">
        <v>70.595238095238102</v>
      </c>
      <c r="P1914" t="s">
        <v>8319</v>
      </c>
      <c r="Q1914" t="s">
        <v>8348</v>
      </c>
      <c r="R1914" s="12">
        <f t="shared" si="58"/>
        <v>42129.018055555549</v>
      </c>
      <c r="S1914" s="12">
        <f t="shared" si="59"/>
        <v>42159.018055555549</v>
      </c>
    </row>
    <row r="1915" spans="1:19" x14ac:dyDescent="0.35">
      <c r="A1915">
        <v>1913</v>
      </c>
      <c r="B1915" t="s">
        <v>1914</v>
      </c>
      <c r="C1915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>
        <v>-47363</v>
      </c>
      <c r="O1915">
        <v>24.5</v>
      </c>
      <c r="P1915" t="s">
        <v>8319</v>
      </c>
      <c r="Q1915" t="s">
        <v>8348</v>
      </c>
      <c r="R1915" s="12">
        <f t="shared" si="58"/>
        <v>41890.302986111106</v>
      </c>
      <c r="S1915" s="12">
        <f t="shared" si="59"/>
        <v>41920.302986111106</v>
      </c>
    </row>
    <row r="1916" spans="1:19" x14ac:dyDescent="0.35">
      <c r="A1916">
        <v>1914</v>
      </c>
      <c r="B1916" t="s">
        <v>1915</v>
      </c>
      <c r="C1916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>
        <v>-606</v>
      </c>
      <c r="O1916">
        <v>30</v>
      </c>
      <c r="P1916" t="s">
        <v>8319</v>
      </c>
      <c r="Q1916" t="s">
        <v>8348</v>
      </c>
      <c r="R1916" s="12">
        <f t="shared" si="58"/>
        <v>41928.966122685182</v>
      </c>
      <c r="S1916" s="12">
        <f t="shared" si="59"/>
        <v>41943.957638888889</v>
      </c>
    </row>
    <row r="1917" spans="1:19" x14ac:dyDescent="0.35">
      <c r="A1917">
        <v>1915</v>
      </c>
      <c r="B1917" t="s">
        <v>1916</v>
      </c>
      <c r="C1917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>
        <v>-492</v>
      </c>
      <c r="O1917">
        <v>2</v>
      </c>
      <c r="P1917" t="s">
        <v>8319</v>
      </c>
      <c r="Q1917" t="s">
        <v>8348</v>
      </c>
      <c r="R1917" s="12">
        <f t="shared" si="58"/>
        <v>41863.840532407405</v>
      </c>
      <c r="S1917" s="12">
        <f t="shared" si="59"/>
        <v>41883.840532407405</v>
      </c>
    </row>
    <row r="1918" spans="1:19" x14ac:dyDescent="0.35">
      <c r="A1918">
        <v>1916</v>
      </c>
      <c r="B1918" t="s">
        <v>1917</v>
      </c>
      <c r="C1918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>
        <v>-19898</v>
      </c>
      <c r="O1918">
        <v>17</v>
      </c>
      <c r="P1918" t="s">
        <v>8319</v>
      </c>
      <c r="Q1918" t="s">
        <v>8348</v>
      </c>
      <c r="R1918" s="12">
        <f t="shared" si="58"/>
        <v>42656.508969907409</v>
      </c>
      <c r="S1918" s="12">
        <f t="shared" si="59"/>
        <v>42681.550636574073</v>
      </c>
    </row>
    <row r="1919" spans="1:19" x14ac:dyDescent="0.35">
      <c r="A1919">
        <v>1917</v>
      </c>
      <c r="B1919" t="s">
        <v>1918</v>
      </c>
      <c r="C1919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>
        <v>-184975</v>
      </c>
      <c r="O1919">
        <v>2928.9285714285716</v>
      </c>
      <c r="P1919" t="s">
        <v>8319</v>
      </c>
      <c r="Q1919" t="s">
        <v>8348</v>
      </c>
      <c r="R1919" s="12">
        <f t="shared" si="58"/>
        <v>42746.06172453703</v>
      </c>
      <c r="S1919" s="12">
        <f t="shared" si="59"/>
        <v>42776.06172453703</v>
      </c>
    </row>
    <row r="1920" spans="1:19" x14ac:dyDescent="0.35">
      <c r="A1920">
        <v>1918</v>
      </c>
      <c r="B1920" t="s">
        <v>1919</v>
      </c>
      <c r="C1920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>
        <v>-24740</v>
      </c>
      <c r="O1920">
        <v>28.888888888888889</v>
      </c>
      <c r="P1920" t="s">
        <v>8319</v>
      </c>
      <c r="Q1920" t="s">
        <v>8348</v>
      </c>
      <c r="R1920" s="12">
        <f t="shared" si="58"/>
        <v>41828.581608796296</v>
      </c>
      <c r="S1920" s="12">
        <f t="shared" si="59"/>
        <v>41863.581608796296</v>
      </c>
    </row>
    <row r="1921" spans="1:19" x14ac:dyDescent="0.35">
      <c r="A1921">
        <v>1919</v>
      </c>
      <c r="B1921" t="s">
        <v>1920</v>
      </c>
      <c r="C192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>
        <v>-263</v>
      </c>
      <c r="O1921">
        <v>29.625</v>
      </c>
      <c r="P1921" t="s">
        <v>8319</v>
      </c>
      <c r="Q1921" t="s">
        <v>8348</v>
      </c>
      <c r="R1921" s="12">
        <f t="shared" si="58"/>
        <v>42113.667233796295</v>
      </c>
      <c r="S1921" s="12">
        <f t="shared" si="59"/>
        <v>42143.667233796295</v>
      </c>
    </row>
    <row r="1922" spans="1:19" x14ac:dyDescent="0.35">
      <c r="A1922">
        <v>1920</v>
      </c>
      <c r="B1922" t="s">
        <v>1921</v>
      </c>
      <c r="C1922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>
        <v>-5697</v>
      </c>
      <c r="O1922">
        <v>40.980952380952381</v>
      </c>
      <c r="P1922" t="s">
        <v>8319</v>
      </c>
      <c r="Q1922" t="s">
        <v>8348</v>
      </c>
      <c r="R1922" s="12">
        <f t="shared" si="58"/>
        <v>42270.66737268518</v>
      </c>
      <c r="S1922" s="12">
        <f t="shared" si="59"/>
        <v>42298.749999999993</v>
      </c>
    </row>
    <row r="1923" spans="1:19" x14ac:dyDescent="0.35">
      <c r="A1923">
        <v>1921</v>
      </c>
      <c r="B1923" t="s">
        <v>1922</v>
      </c>
      <c r="C192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>
        <v>552</v>
      </c>
      <c r="O1923">
        <v>54</v>
      </c>
      <c r="P1923" t="s">
        <v>8325</v>
      </c>
      <c r="Q1923" t="s">
        <v>8329</v>
      </c>
      <c r="R1923" s="12">
        <f t="shared" ref="R1923:R1986" si="60">(J1923/86400)+25569+(-5/24)</f>
        <v>41074.013229166667</v>
      </c>
      <c r="S1923" s="12">
        <f t="shared" ref="S1923:S1986" si="61">(I1923/86400)+25569+(-5/24)</f>
        <v>41104.013229166667</v>
      </c>
    </row>
    <row r="1924" spans="1:19" x14ac:dyDescent="0.35">
      <c r="A1924">
        <v>1922</v>
      </c>
      <c r="B1924" t="s">
        <v>1923</v>
      </c>
      <c r="C1924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>
        <v>311</v>
      </c>
      <c r="O1924">
        <v>36.109375</v>
      </c>
      <c r="P1924" t="s">
        <v>8325</v>
      </c>
      <c r="Q1924" t="s">
        <v>8329</v>
      </c>
      <c r="R1924" s="12">
        <f t="shared" si="60"/>
        <v>41590.047534722216</v>
      </c>
      <c r="S1924" s="12">
        <f t="shared" si="61"/>
        <v>41620.047534722216</v>
      </c>
    </row>
    <row r="1925" spans="1:19" x14ac:dyDescent="0.35">
      <c r="A1925">
        <v>1923</v>
      </c>
      <c r="B1925" t="s">
        <v>1924</v>
      </c>
      <c r="C1925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>
        <v>176</v>
      </c>
      <c r="O1925">
        <v>23.153846153846153</v>
      </c>
      <c r="P1925" t="s">
        <v>8325</v>
      </c>
      <c r="Q1925" t="s">
        <v>8329</v>
      </c>
      <c r="R1925" s="12">
        <f t="shared" si="60"/>
        <v>40772.640416666662</v>
      </c>
      <c r="S1925" s="12">
        <f t="shared" si="61"/>
        <v>40812.999305555553</v>
      </c>
    </row>
    <row r="1926" spans="1:19" x14ac:dyDescent="0.35">
      <c r="A1926">
        <v>1924</v>
      </c>
      <c r="B1926" t="s">
        <v>1925</v>
      </c>
      <c r="C1926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>
        <v>432</v>
      </c>
      <c r="O1926">
        <v>104</v>
      </c>
      <c r="P1926" t="s">
        <v>8325</v>
      </c>
      <c r="Q1926" t="s">
        <v>8329</v>
      </c>
      <c r="R1926" s="12">
        <f t="shared" si="60"/>
        <v>41626.552719907406</v>
      </c>
      <c r="S1926" s="12">
        <f t="shared" si="61"/>
        <v>41654.606249999997</v>
      </c>
    </row>
    <row r="1927" spans="1:19" x14ac:dyDescent="0.35">
      <c r="A1927">
        <v>1925</v>
      </c>
      <c r="B1927" t="s">
        <v>1926</v>
      </c>
      <c r="C1927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>
        <v>155</v>
      </c>
      <c r="O1927">
        <v>31.826923076923077</v>
      </c>
      <c r="P1927" t="s">
        <v>8325</v>
      </c>
      <c r="Q1927" t="s">
        <v>8329</v>
      </c>
      <c r="R1927" s="12">
        <f t="shared" si="60"/>
        <v>41535.693148148144</v>
      </c>
      <c r="S1927" s="12">
        <f t="shared" si="61"/>
        <v>41557.791666666664</v>
      </c>
    </row>
    <row r="1928" spans="1:19" x14ac:dyDescent="0.35">
      <c r="A1928">
        <v>1926</v>
      </c>
      <c r="B1928" t="s">
        <v>1927</v>
      </c>
      <c r="C1928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>
        <v>1430.69</v>
      </c>
      <c r="O1928">
        <v>27.3896261682243</v>
      </c>
      <c r="P1928" t="s">
        <v>8325</v>
      </c>
      <c r="Q1928" t="s">
        <v>8329</v>
      </c>
      <c r="R1928" s="12">
        <f t="shared" si="60"/>
        <v>40456.746018518512</v>
      </c>
      <c r="S1928" s="12">
        <f t="shared" si="61"/>
        <v>40483.80972222222</v>
      </c>
    </row>
    <row r="1929" spans="1:19" x14ac:dyDescent="0.35">
      <c r="A1929">
        <v>1927</v>
      </c>
      <c r="B1929" t="s">
        <v>1928</v>
      </c>
      <c r="C1929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>
        <v>20</v>
      </c>
      <c r="O1929">
        <v>56.363636363636367</v>
      </c>
      <c r="P1929" t="s">
        <v>8325</v>
      </c>
      <c r="Q1929" t="s">
        <v>8329</v>
      </c>
      <c r="R1929" s="12">
        <f t="shared" si="60"/>
        <v>40960.653229166666</v>
      </c>
      <c r="S1929" s="12">
        <f t="shared" si="61"/>
        <v>40975.999305555553</v>
      </c>
    </row>
    <row r="1930" spans="1:19" x14ac:dyDescent="0.35">
      <c r="A1930">
        <v>1928</v>
      </c>
      <c r="B1930" t="s">
        <v>1929</v>
      </c>
      <c r="C1930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>
        <v>80</v>
      </c>
      <c r="O1930">
        <v>77.352941176470594</v>
      </c>
      <c r="P1930" t="s">
        <v>8325</v>
      </c>
      <c r="Q1930" t="s">
        <v>8329</v>
      </c>
      <c r="R1930" s="12">
        <f t="shared" si="60"/>
        <v>41371.439745370364</v>
      </c>
      <c r="S1930" s="12">
        <f t="shared" si="61"/>
        <v>41401.439745370364</v>
      </c>
    </row>
    <row r="1931" spans="1:19" x14ac:dyDescent="0.35">
      <c r="A1931">
        <v>1929</v>
      </c>
      <c r="B1931" t="s">
        <v>1930</v>
      </c>
      <c r="C193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>
        <v>10</v>
      </c>
      <c r="O1931">
        <v>42.8</v>
      </c>
      <c r="P1931" t="s">
        <v>8325</v>
      </c>
      <c r="Q1931" t="s">
        <v>8329</v>
      </c>
      <c r="R1931" s="12">
        <f t="shared" si="60"/>
        <v>40686.813263888886</v>
      </c>
      <c r="S1931" s="12">
        <f t="shared" si="61"/>
        <v>40728.813263888886</v>
      </c>
    </row>
    <row r="1932" spans="1:19" x14ac:dyDescent="0.35">
      <c r="A1932">
        <v>1930</v>
      </c>
      <c r="B1932" t="s">
        <v>1931</v>
      </c>
      <c r="C1932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>
        <v>270</v>
      </c>
      <c r="O1932">
        <v>48.846153846153847</v>
      </c>
      <c r="P1932" t="s">
        <v>8325</v>
      </c>
      <c r="Q1932" t="s">
        <v>8329</v>
      </c>
      <c r="R1932" s="12">
        <f t="shared" si="60"/>
        <v>41402.350486111107</v>
      </c>
      <c r="S1932" s="12">
        <f t="shared" si="61"/>
        <v>41462.350486111107</v>
      </c>
    </row>
    <row r="1933" spans="1:19" x14ac:dyDescent="0.35">
      <c r="A1933">
        <v>1931</v>
      </c>
      <c r="B1933" t="s">
        <v>1932</v>
      </c>
      <c r="C193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>
        <v>412.02</v>
      </c>
      <c r="O1933">
        <v>48.240400000000001</v>
      </c>
      <c r="P1933" t="s">
        <v>8325</v>
      </c>
      <c r="Q1933" t="s">
        <v>8329</v>
      </c>
      <c r="R1933" s="12">
        <f t="shared" si="60"/>
        <v>41037.684131944443</v>
      </c>
      <c r="S1933" s="12">
        <f t="shared" si="61"/>
        <v>41050.9375</v>
      </c>
    </row>
    <row r="1934" spans="1:19" x14ac:dyDescent="0.35">
      <c r="A1934">
        <v>1932</v>
      </c>
      <c r="B1934" t="s">
        <v>1933</v>
      </c>
      <c r="C1934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>
        <v>367</v>
      </c>
      <c r="O1934">
        <v>70.212500000000006</v>
      </c>
      <c r="P1934" t="s">
        <v>8325</v>
      </c>
      <c r="Q1934" t="s">
        <v>8329</v>
      </c>
      <c r="R1934" s="12">
        <f t="shared" si="60"/>
        <v>40911.601539351854</v>
      </c>
      <c r="S1934" s="12">
        <f t="shared" si="61"/>
        <v>40932.601539351854</v>
      </c>
    </row>
    <row r="1935" spans="1:19" x14ac:dyDescent="0.35">
      <c r="A1935">
        <v>1933</v>
      </c>
      <c r="B1935" t="s">
        <v>1934</v>
      </c>
      <c r="C1935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>
        <v>4346</v>
      </c>
      <c r="O1935">
        <v>94.054545454545448</v>
      </c>
      <c r="P1935" t="s">
        <v>8325</v>
      </c>
      <c r="Q1935" t="s">
        <v>8329</v>
      </c>
      <c r="R1935" s="12">
        <f t="shared" si="60"/>
        <v>41878.922534722216</v>
      </c>
      <c r="S1935" s="12">
        <f t="shared" si="61"/>
        <v>41908.922534722216</v>
      </c>
    </row>
    <row r="1936" spans="1:19" x14ac:dyDescent="0.35">
      <c r="A1936">
        <v>1934</v>
      </c>
      <c r="B1936" t="s">
        <v>1935</v>
      </c>
      <c r="C1936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>
        <v>1181</v>
      </c>
      <c r="O1936">
        <v>80.272727272727266</v>
      </c>
      <c r="P1936" t="s">
        <v>8325</v>
      </c>
      <c r="Q1936" t="s">
        <v>8329</v>
      </c>
      <c r="R1936" s="12">
        <f t="shared" si="60"/>
        <v>40865.658807870372</v>
      </c>
      <c r="S1936" s="12">
        <f t="shared" si="61"/>
        <v>40902</v>
      </c>
    </row>
    <row r="1937" spans="1:19" x14ac:dyDescent="0.35">
      <c r="A1937">
        <v>1935</v>
      </c>
      <c r="B1937" t="s">
        <v>1936</v>
      </c>
      <c r="C1937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>
        <v>210</v>
      </c>
      <c r="O1937">
        <v>54.2</v>
      </c>
      <c r="P1937" t="s">
        <v>8325</v>
      </c>
      <c r="Q1937" t="s">
        <v>8329</v>
      </c>
      <c r="R1937" s="12">
        <f t="shared" si="60"/>
        <v>41773.724201388883</v>
      </c>
      <c r="S1937" s="12">
        <f t="shared" si="61"/>
        <v>41810.999305555553</v>
      </c>
    </row>
    <row r="1938" spans="1:19" x14ac:dyDescent="0.35">
      <c r="A1938">
        <v>1936</v>
      </c>
      <c r="B1938" t="s">
        <v>1937</v>
      </c>
      <c r="C1938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>
        <v>1239.0100000000002</v>
      </c>
      <c r="O1938">
        <v>60.26903448275862</v>
      </c>
      <c r="P1938" t="s">
        <v>8325</v>
      </c>
      <c r="Q1938" t="s">
        <v>8329</v>
      </c>
      <c r="R1938" s="12">
        <f t="shared" si="60"/>
        <v>40852.68136574074</v>
      </c>
      <c r="S1938" s="12">
        <f t="shared" si="61"/>
        <v>40883.040972222218</v>
      </c>
    </row>
    <row r="1939" spans="1:19" x14ac:dyDescent="0.35">
      <c r="A1939">
        <v>1937</v>
      </c>
      <c r="B1939" t="s">
        <v>1938</v>
      </c>
      <c r="C1939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>
        <v>523.47</v>
      </c>
      <c r="O1939">
        <v>38.740344827586206</v>
      </c>
      <c r="P1939" t="s">
        <v>8325</v>
      </c>
      <c r="Q1939" t="s">
        <v>8329</v>
      </c>
      <c r="R1939" s="12">
        <f t="shared" si="60"/>
        <v>41058.91065972222</v>
      </c>
      <c r="S1939" s="12">
        <f t="shared" si="61"/>
        <v>41074.957638888889</v>
      </c>
    </row>
    <row r="1940" spans="1:19" x14ac:dyDescent="0.35">
      <c r="A1940">
        <v>1938</v>
      </c>
      <c r="B1940" t="s">
        <v>1939</v>
      </c>
      <c r="C1940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>
        <v>2390</v>
      </c>
      <c r="O1940">
        <v>152.54385964912279</v>
      </c>
      <c r="P1940" t="s">
        <v>8325</v>
      </c>
      <c r="Q1940" t="s">
        <v>8329</v>
      </c>
      <c r="R1940" s="12">
        <f t="shared" si="60"/>
        <v>41426.05128472222</v>
      </c>
      <c r="S1940" s="12">
        <f t="shared" si="61"/>
        <v>41457</v>
      </c>
    </row>
    <row r="1941" spans="1:19" x14ac:dyDescent="0.35">
      <c r="A1941">
        <v>1939</v>
      </c>
      <c r="B1941" t="s">
        <v>1940</v>
      </c>
      <c r="C194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>
        <v>1070</v>
      </c>
      <c r="O1941">
        <v>115.3125</v>
      </c>
      <c r="P1941" t="s">
        <v>8325</v>
      </c>
      <c r="Q1941" t="s">
        <v>8329</v>
      </c>
      <c r="R1941" s="12">
        <f t="shared" si="60"/>
        <v>41313.776712962957</v>
      </c>
      <c r="S1941" s="12">
        <f t="shared" si="61"/>
        <v>41343.735046296293</v>
      </c>
    </row>
    <row r="1942" spans="1:19" x14ac:dyDescent="0.35">
      <c r="A1942">
        <v>1940</v>
      </c>
      <c r="B1942" t="s">
        <v>1941</v>
      </c>
      <c r="C1942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>
        <v>461</v>
      </c>
      <c r="O1942">
        <v>35.838709677419352</v>
      </c>
      <c r="P1942" t="s">
        <v>8325</v>
      </c>
      <c r="Q1942" t="s">
        <v>8329</v>
      </c>
      <c r="R1942" s="12">
        <f t="shared" si="60"/>
        <v>40670.298993055556</v>
      </c>
      <c r="S1942" s="12">
        <f t="shared" si="61"/>
        <v>40708.957638888889</v>
      </c>
    </row>
    <row r="1943" spans="1:19" x14ac:dyDescent="0.35">
      <c r="A1943">
        <v>1941</v>
      </c>
      <c r="B1943" t="s">
        <v>1942</v>
      </c>
      <c r="C194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>
        <v>65295.890000000014</v>
      </c>
      <c r="O1943">
        <v>64.570118779438872</v>
      </c>
      <c r="P1943" t="s">
        <v>8319</v>
      </c>
      <c r="Q1943" t="s">
        <v>8349</v>
      </c>
      <c r="R1943" s="12">
        <f t="shared" si="60"/>
        <v>41744.08253472222</v>
      </c>
      <c r="S1943" s="12">
        <f t="shared" si="61"/>
        <v>41774.08253472222</v>
      </c>
    </row>
    <row r="1944" spans="1:19" x14ac:dyDescent="0.35">
      <c r="A1944">
        <v>1942</v>
      </c>
      <c r="B1944" t="s">
        <v>1943</v>
      </c>
      <c r="C1944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>
        <v>2306.42</v>
      </c>
      <c r="O1944">
        <v>87.436000000000007</v>
      </c>
      <c r="P1944" t="s">
        <v>8319</v>
      </c>
      <c r="Q1944" t="s">
        <v>8349</v>
      </c>
      <c r="R1944" s="12">
        <f t="shared" si="60"/>
        <v>40638.619675925926</v>
      </c>
      <c r="S1944" s="12">
        <f t="shared" si="61"/>
        <v>40728.619675925926</v>
      </c>
    </row>
    <row r="1945" spans="1:19" x14ac:dyDescent="0.35">
      <c r="A1945">
        <v>1943</v>
      </c>
      <c r="B1945" t="s">
        <v>1944</v>
      </c>
      <c r="C1945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>
        <v>160525</v>
      </c>
      <c r="O1945">
        <v>68.815577078288939</v>
      </c>
      <c r="P1945" t="s">
        <v>8319</v>
      </c>
      <c r="Q1945" t="s">
        <v>8349</v>
      </c>
      <c r="R1945" s="12">
        <f t="shared" si="60"/>
        <v>42548.061527777776</v>
      </c>
      <c r="S1945" s="12">
        <f t="shared" si="61"/>
        <v>42593.061527777776</v>
      </c>
    </row>
    <row r="1946" spans="1:19" x14ac:dyDescent="0.35">
      <c r="A1946">
        <v>1944</v>
      </c>
      <c r="B1946" t="s">
        <v>1945</v>
      </c>
      <c r="C1946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>
        <v>275222.2</v>
      </c>
      <c r="O1946">
        <v>176.200223588597</v>
      </c>
      <c r="P1946" t="s">
        <v>8319</v>
      </c>
      <c r="Q1946" t="s">
        <v>8349</v>
      </c>
      <c r="R1946" s="12">
        <f t="shared" si="60"/>
        <v>41730.376041666663</v>
      </c>
      <c r="S1946" s="12">
        <f t="shared" si="61"/>
        <v>41760.376041666663</v>
      </c>
    </row>
    <row r="1947" spans="1:19" x14ac:dyDescent="0.35">
      <c r="A1947">
        <v>1945</v>
      </c>
      <c r="B1947" t="s">
        <v>1946</v>
      </c>
      <c r="C1947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>
        <v>248018</v>
      </c>
      <c r="O1947">
        <v>511.79117647058825</v>
      </c>
      <c r="P1947" t="s">
        <v>8319</v>
      </c>
      <c r="Q1947" t="s">
        <v>8349</v>
      </c>
      <c r="R1947" s="12">
        <f t="shared" si="60"/>
        <v>42157.043495370366</v>
      </c>
      <c r="S1947" s="12">
        <f t="shared" si="61"/>
        <v>42197.043495370366</v>
      </c>
    </row>
    <row r="1948" spans="1:19" x14ac:dyDescent="0.35">
      <c r="A1948">
        <v>1946</v>
      </c>
      <c r="B1948" t="s">
        <v>1947</v>
      </c>
      <c r="C1948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>
        <v>3731</v>
      </c>
      <c r="O1948">
        <v>160.44285714285715</v>
      </c>
      <c r="P1948" t="s">
        <v>8319</v>
      </c>
      <c r="Q1948" t="s">
        <v>8349</v>
      </c>
      <c r="R1948" s="12">
        <f t="shared" si="60"/>
        <v>41688.941678240742</v>
      </c>
      <c r="S1948" s="12">
        <f t="shared" si="61"/>
        <v>41748.900011574071</v>
      </c>
    </row>
    <row r="1949" spans="1:19" x14ac:dyDescent="0.35">
      <c r="A1949">
        <v>1947</v>
      </c>
      <c r="B1949" t="s">
        <v>1948</v>
      </c>
      <c r="C1949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>
        <v>5.07000000000005</v>
      </c>
      <c r="O1949">
        <v>35.003043478260871</v>
      </c>
      <c r="P1949" t="s">
        <v>8319</v>
      </c>
      <c r="Q1949" t="s">
        <v>8349</v>
      </c>
      <c r="R1949" s="12">
        <f t="shared" si="60"/>
        <v>40102.709722222222</v>
      </c>
      <c r="S1949" s="12">
        <f t="shared" si="61"/>
        <v>40140.040972222218</v>
      </c>
    </row>
    <row r="1950" spans="1:19" x14ac:dyDescent="0.35">
      <c r="A1950">
        <v>1948</v>
      </c>
      <c r="B1950" t="s">
        <v>1949</v>
      </c>
      <c r="C1950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>
        <v>700211</v>
      </c>
      <c r="O1950">
        <v>188.50671378091872</v>
      </c>
      <c r="P1950" t="s">
        <v>8319</v>
      </c>
      <c r="Q1950" t="s">
        <v>8349</v>
      </c>
      <c r="R1950" s="12">
        <f t="shared" si="60"/>
        <v>42473.395937499998</v>
      </c>
      <c r="S1950" s="12">
        <f t="shared" si="61"/>
        <v>42527.501388888886</v>
      </c>
    </row>
    <row r="1951" spans="1:19" x14ac:dyDescent="0.35">
      <c r="A1951">
        <v>1949</v>
      </c>
      <c r="B1951" t="s">
        <v>1950</v>
      </c>
      <c r="C195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>
        <v>3001.3000000000029</v>
      </c>
      <c r="O1951">
        <v>56.204984093319197</v>
      </c>
      <c r="P1951" t="s">
        <v>8319</v>
      </c>
      <c r="Q1951" t="s">
        <v>8349</v>
      </c>
      <c r="R1951" s="12">
        <f t="shared" si="60"/>
        <v>41800.21471064815</v>
      </c>
      <c r="S1951" s="12">
        <f t="shared" si="61"/>
        <v>41830.21471064815</v>
      </c>
    </row>
    <row r="1952" spans="1:19" x14ac:dyDescent="0.35">
      <c r="A1952">
        <v>1950</v>
      </c>
      <c r="B1952" t="s">
        <v>1951</v>
      </c>
      <c r="C1952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>
        <v>48248.960000000006</v>
      </c>
      <c r="O1952">
        <v>51.3054157782516</v>
      </c>
      <c r="P1952" t="s">
        <v>8319</v>
      </c>
      <c r="Q1952" t="s">
        <v>8349</v>
      </c>
      <c r="R1952" s="12">
        <f t="shared" si="60"/>
        <v>40623.973067129627</v>
      </c>
      <c r="S1952" s="12">
        <f t="shared" si="61"/>
        <v>40654.973067129627</v>
      </c>
    </row>
    <row r="1953" spans="1:19" x14ac:dyDescent="0.35">
      <c r="A1953">
        <v>1951</v>
      </c>
      <c r="B1953" t="s">
        <v>1952</v>
      </c>
      <c r="C195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>
        <v>56222</v>
      </c>
      <c r="O1953">
        <v>127.36450839328538</v>
      </c>
      <c r="P1953" t="s">
        <v>8319</v>
      </c>
      <c r="Q1953" t="s">
        <v>8349</v>
      </c>
      <c r="R1953" s="12">
        <f t="shared" si="60"/>
        <v>42651.212233796294</v>
      </c>
      <c r="S1953" s="12">
        <f t="shared" si="61"/>
        <v>42681.253900462958</v>
      </c>
    </row>
    <row r="1954" spans="1:19" x14ac:dyDescent="0.35">
      <c r="A1954">
        <v>1952</v>
      </c>
      <c r="B1954" t="s">
        <v>1953</v>
      </c>
      <c r="C1954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>
        <v>34465.33</v>
      </c>
      <c r="O1954">
        <v>101.85532258064516</v>
      </c>
      <c r="P1954" t="s">
        <v>8319</v>
      </c>
      <c r="Q1954" t="s">
        <v>8349</v>
      </c>
      <c r="R1954" s="12">
        <f t="shared" si="60"/>
        <v>41526.398321759254</v>
      </c>
      <c r="S1954" s="12">
        <f t="shared" si="61"/>
        <v>41563.398321759254</v>
      </c>
    </row>
    <row r="1955" spans="1:19" x14ac:dyDescent="0.35">
      <c r="A1955">
        <v>1953</v>
      </c>
      <c r="B1955" t="s">
        <v>1954</v>
      </c>
      <c r="C1955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>
        <v>18892</v>
      </c>
      <c r="O1955">
        <v>230.55782312925169</v>
      </c>
      <c r="P1955" t="s">
        <v>8319</v>
      </c>
      <c r="Q1955" t="s">
        <v>8349</v>
      </c>
      <c r="R1955" s="12">
        <f t="shared" si="60"/>
        <v>40940.991493055553</v>
      </c>
      <c r="S1955" s="12">
        <f t="shared" si="61"/>
        <v>40969.916666666664</v>
      </c>
    </row>
    <row r="1956" spans="1:19" x14ac:dyDescent="0.35">
      <c r="A1956">
        <v>1954</v>
      </c>
      <c r="B1956" t="s">
        <v>1955</v>
      </c>
      <c r="C1956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>
        <v>299474</v>
      </c>
      <c r="O1956">
        <v>842.10602409638557</v>
      </c>
      <c r="P1956" t="s">
        <v>8319</v>
      </c>
      <c r="Q1956" t="s">
        <v>8349</v>
      </c>
      <c r="R1956" s="12">
        <f t="shared" si="60"/>
        <v>42394.372407407405</v>
      </c>
      <c r="S1956" s="12">
        <f t="shared" si="61"/>
        <v>42440.999999999993</v>
      </c>
    </row>
    <row r="1957" spans="1:19" x14ac:dyDescent="0.35">
      <c r="A1957">
        <v>1955</v>
      </c>
      <c r="B1957" t="s">
        <v>1956</v>
      </c>
      <c r="C1957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>
        <v>125410.01999999999</v>
      </c>
      <c r="O1957">
        <v>577.27593103448271</v>
      </c>
      <c r="P1957" t="s">
        <v>8319</v>
      </c>
      <c r="Q1957" t="s">
        <v>8349</v>
      </c>
      <c r="R1957" s="12">
        <f t="shared" si="60"/>
        <v>41020.063437500001</v>
      </c>
      <c r="S1957" s="12">
        <f t="shared" si="61"/>
        <v>41052.583333333328</v>
      </c>
    </row>
    <row r="1958" spans="1:19" x14ac:dyDescent="0.35">
      <c r="A1958">
        <v>1956</v>
      </c>
      <c r="B1958" t="s">
        <v>1957</v>
      </c>
      <c r="C1958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>
        <v>116420</v>
      </c>
      <c r="O1958">
        <v>483.34246575342468</v>
      </c>
      <c r="P1958" t="s">
        <v>8319</v>
      </c>
      <c r="Q1958" t="s">
        <v>8349</v>
      </c>
      <c r="R1958" s="12">
        <f t="shared" si="60"/>
        <v>42067.71533564815</v>
      </c>
      <c r="S1958" s="12">
        <f t="shared" si="61"/>
        <v>42112.673668981479</v>
      </c>
    </row>
    <row r="1959" spans="1:19" x14ac:dyDescent="0.35">
      <c r="A1959">
        <v>1957</v>
      </c>
      <c r="B1959" t="s">
        <v>1958</v>
      </c>
      <c r="C1959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>
        <v>20251.410000000003</v>
      </c>
      <c r="O1959">
        <v>76.138500000000008</v>
      </c>
      <c r="P1959" t="s">
        <v>8319</v>
      </c>
      <c r="Q1959" t="s">
        <v>8349</v>
      </c>
      <c r="R1959" s="12">
        <f t="shared" si="60"/>
        <v>41178.890196759261</v>
      </c>
      <c r="S1959" s="12">
        <f t="shared" si="61"/>
        <v>41208.890196759261</v>
      </c>
    </row>
    <row r="1960" spans="1:19" x14ac:dyDescent="0.35">
      <c r="A1960">
        <v>1958</v>
      </c>
      <c r="B1960" t="s">
        <v>1959</v>
      </c>
      <c r="C1960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>
        <v>93490.02</v>
      </c>
      <c r="O1960">
        <v>74.107684365781708</v>
      </c>
      <c r="P1960" t="s">
        <v>8319</v>
      </c>
      <c r="Q1960" t="s">
        <v>8349</v>
      </c>
      <c r="R1960" s="12">
        <f t="shared" si="60"/>
        <v>41326.779641203699</v>
      </c>
      <c r="S1960" s="12">
        <f t="shared" si="61"/>
        <v>41356.737974537034</v>
      </c>
    </row>
    <row r="1961" spans="1:19" x14ac:dyDescent="0.35">
      <c r="A1961">
        <v>1959</v>
      </c>
      <c r="B1961" t="s">
        <v>1960</v>
      </c>
      <c r="C196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>
        <v>5673.4400000000005</v>
      </c>
      <c r="O1961">
        <v>36.965660377358489</v>
      </c>
      <c r="P1961" t="s">
        <v>8319</v>
      </c>
      <c r="Q1961" t="s">
        <v>8349</v>
      </c>
      <c r="R1961" s="12">
        <f t="shared" si="60"/>
        <v>41871.637268518512</v>
      </c>
      <c r="S1961" s="12">
        <f t="shared" si="61"/>
        <v>41912.791666666664</v>
      </c>
    </row>
    <row r="1962" spans="1:19" x14ac:dyDescent="0.35">
      <c r="A1962">
        <v>1960</v>
      </c>
      <c r="B1962" t="s">
        <v>1961</v>
      </c>
      <c r="C1962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>
        <v>12532</v>
      </c>
      <c r="O1962">
        <v>2500.969696969697</v>
      </c>
      <c r="P1962" t="s">
        <v>8319</v>
      </c>
      <c r="Q1962" t="s">
        <v>8349</v>
      </c>
      <c r="R1962" s="12">
        <f t="shared" si="60"/>
        <v>41964.154409722221</v>
      </c>
      <c r="S1962" s="12">
        <f t="shared" si="61"/>
        <v>41994.154409722221</v>
      </c>
    </row>
    <row r="1963" spans="1:19" x14ac:dyDescent="0.35">
      <c r="A1963">
        <v>1961</v>
      </c>
      <c r="B1963" t="s">
        <v>1962</v>
      </c>
      <c r="C196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>
        <v>100538.12</v>
      </c>
      <c r="O1963">
        <v>67.690214329454989</v>
      </c>
      <c r="P1963" t="s">
        <v>8319</v>
      </c>
      <c r="Q1963" t="s">
        <v>8349</v>
      </c>
      <c r="R1963" s="12">
        <f t="shared" si="60"/>
        <v>41147.986307870371</v>
      </c>
      <c r="S1963" s="12">
        <f t="shared" si="61"/>
        <v>41187.957638888889</v>
      </c>
    </row>
    <row r="1964" spans="1:19" x14ac:dyDescent="0.35">
      <c r="A1964">
        <v>1962</v>
      </c>
      <c r="B1964" t="s">
        <v>1963</v>
      </c>
      <c r="C1964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>
        <v>9292.5</v>
      </c>
      <c r="O1964">
        <v>63.04738562091503</v>
      </c>
      <c r="P1964" t="s">
        <v>8319</v>
      </c>
      <c r="Q1964" t="s">
        <v>8349</v>
      </c>
      <c r="R1964" s="12">
        <f t="shared" si="60"/>
        <v>41742.572175925925</v>
      </c>
      <c r="S1964" s="12">
        <f t="shared" si="61"/>
        <v>41772.572175925925</v>
      </c>
    </row>
    <row r="1965" spans="1:19" x14ac:dyDescent="0.35">
      <c r="A1965">
        <v>1963</v>
      </c>
      <c r="B1965" t="s">
        <v>1964</v>
      </c>
      <c r="C1965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>
        <v>5108</v>
      </c>
      <c r="O1965">
        <v>117.6</v>
      </c>
      <c r="P1965" t="s">
        <v>8319</v>
      </c>
      <c r="Q1965" t="s">
        <v>8349</v>
      </c>
      <c r="R1965" s="12">
        <f t="shared" si="60"/>
        <v>41863.221458333333</v>
      </c>
      <c r="S1965" s="12">
        <f t="shared" si="61"/>
        <v>41898.221458333333</v>
      </c>
    </row>
    <row r="1966" spans="1:19" x14ac:dyDescent="0.35">
      <c r="A1966">
        <v>1964</v>
      </c>
      <c r="B1966" t="s">
        <v>1965</v>
      </c>
      <c r="C1966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>
        <v>142343.12</v>
      </c>
      <c r="O1966">
        <v>180.75185011709601</v>
      </c>
      <c r="P1966" t="s">
        <v>8319</v>
      </c>
      <c r="Q1966" t="s">
        <v>8349</v>
      </c>
      <c r="R1966" s="12">
        <f t="shared" si="60"/>
        <v>42452.064490740733</v>
      </c>
      <c r="S1966" s="12">
        <f t="shared" si="61"/>
        <v>42482.064490740733</v>
      </c>
    </row>
    <row r="1967" spans="1:19" x14ac:dyDescent="0.35">
      <c r="A1967">
        <v>1965</v>
      </c>
      <c r="B1967" t="s">
        <v>1966</v>
      </c>
      <c r="C1967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>
        <v>8114</v>
      </c>
      <c r="O1967">
        <v>127.32038834951456</v>
      </c>
      <c r="P1967" t="s">
        <v>8319</v>
      </c>
      <c r="Q1967" t="s">
        <v>8349</v>
      </c>
      <c r="R1967" s="12">
        <f t="shared" si="60"/>
        <v>40897.880902777775</v>
      </c>
      <c r="S1967" s="12">
        <f t="shared" si="61"/>
        <v>40919.833333333328</v>
      </c>
    </row>
    <row r="1968" spans="1:19" x14ac:dyDescent="0.35">
      <c r="A1968">
        <v>1966</v>
      </c>
      <c r="B1968" t="s">
        <v>1967</v>
      </c>
      <c r="C1968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>
        <v>106743.09</v>
      </c>
      <c r="O1968">
        <v>136.6444745538665</v>
      </c>
      <c r="P1968" t="s">
        <v>8319</v>
      </c>
      <c r="Q1968" t="s">
        <v>8349</v>
      </c>
      <c r="R1968" s="12">
        <f t="shared" si="60"/>
        <v>41835.332152777773</v>
      </c>
      <c r="S1968" s="12">
        <f t="shared" si="61"/>
        <v>41865.332152777773</v>
      </c>
    </row>
    <row r="1969" spans="1:19" x14ac:dyDescent="0.35">
      <c r="A1969">
        <v>1967</v>
      </c>
      <c r="B1969" t="s">
        <v>1968</v>
      </c>
      <c r="C1969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>
        <v>54026</v>
      </c>
      <c r="O1969">
        <v>182.78024691358024</v>
      </c>
      <c r="P1969" t="s">
        <v>8319</v>
      </c>
      <c r="Q1969" t="s">
        <v>8349</v>
      </c>
      <c r="R1969" s="12">
        <f t="shared" si="60"/>
        <v>41730.455196759256</v>
      </c>
      <c r="S1969" s="12">
        <f t="shared" si="61"/>
        <v>41760.455196759256</v>
      </c>
    </row>
    <row r="1970" spans="1:19" x14ac:dyDescent="0.35">
      <c r="A1970">
        <v>1968</v>
      </c>
      <c r="B1970" t="s">
        <v>1969</v>
      </c>
      <c r="C1970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>
        <v>92483</v>
      </c>
      <c r="O1970">
        <v>279.37843137254902</v>
      </c>
      <c r="P1970" t="s">
        <v>8319</v>
      </c>
      <c r="Q1970" t="s">
        <v>8349</v>
      </c>
      <c r="R1970" s="12">
        <f t="shared" si="60"/>
        <v>42676.378645833327</v>
      </c>
      <c r="S1970" s="12">
        <f t="shared" si="61"/>
        <v>42707.420312499999</v>
      </c>
    </row>
    <row r="1971" spans="1:19" x14ac:dyDescent="0.35">
      <c r="A1971">
        <v>1969</v>
      </c>
      <c r="B1971" t="s">
        <v>1970</v>
      </c>
      <c r="C197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>
        <v>95816</v>
      </c>
      <c r="O1971">
        <v>61.375728669846318</v>
      </c>
      <c r="P1971" t="s">
        <v>8319</v>
      </c>
      <c r="Q1971" t="s">
        <v>8349</v>
      </c>
      <c r="R1971" s="12">
        <f t="shared" si="60"/>
        <v>42557.584120370368</v>
      </c>
      <c r="S1971" s="12">
        <f t="shared" si="61"/>
        <v>42587.584120370368</v>
      </c>
    </row>
    <row r="1972" spans="1:19" x14ac:dyDescent="0.35">
      <c r="A1972">
        <v>1970</v>
      </c>
      <c r="B1972" t="s">
        <v>1971</v>
      </c>
      <c r="C1972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>
        <v>51590</v>
      </c>
      <c r="O1972">
        <v>80.727532097004286</v>
      </c>
      <c r="P1972" t="s">
        <v>8319</v>
      </c>
      <c r="Q1972" t="s">
        <v>8349</v>
      </c>
      <c r="R1972" s="12">
        <f t="shared" si="60"/>
        <v>41323.984965277778</v>
      </c>
      <c r="S1972" s="12">
        <f t="shared" si="61"/>
        <v>41383.943298611106</v>
      </c>
    </row>
    <row r="1973" spans="1:19" x14ac:dyDescent="0.35">
      <c r="A1973">
        <v>1971</v>
      </c>
      <c r="B1973" t="s">
        <v>1972</v>
      </c>
      <c r="C197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>
        <v>652110.87000000011</v>
      </c>
      <c r="O1973">
        <v>272.35590732591254</v>
      </c>
      <c r="P1973" t="s">
        <v>8319</v>
      </c>
      <c r="Q1973" t="s">
        <v>8349</v>
      </c>
      <c r="R1973" s="12">
        <f t="shared" si="60"/>
        <v>41561.29237268518</v>
      </c>
      <c r="S1973" s="12">
        <f t="shared" si="61"/>
        <v>41592.958333333328</v>
      </c>
    </row>
    <row r="1974" spans="1:19" x14ac:dyDescent="0.35">
      <c r="A1974">
        <v>1972</v>
      </c>
      <c r="B1974" t="s">
        <v>1973</v>
      </c>
      <c r="C1974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>
        <v>14362</v>
      </c>
      <c r="O1974">
        <v>70.848739495798313</v>
      </c>
      <c r="P1974" t="s">
        <v>8319</v>
      </c>
      <c r="Q1974" t="s">
        <v>8349</v>
      </c>
      <c r="R1974" s="12">
        <f t="shared" si="60"/>
        <v>41200.803749999999</v>
      </c>
      <c r="S1974" s="12">
        <f t="shared" si="61"/>
        <v>41230.845416666663</v>
      </c>
    </row>
    <row r="1975" spans="1:19" x14ac:dyDescent="0.35">
      <c r="A1975">
        <v>1973</v>
      </c>
      <c r="B1975" t="s">
        <v>1974</v>
      </c>
      <c r="C1975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>
        <v>310525.01</v>
      </c>
      <c r="O1975">
        <v>247.94003412969283</v>
      </c>
      <c r="P1975" t="s">
        <v>8319</v>
      </c>
      <c r="Q1975" t="s">
        <v>8349</v>
      </c>
      <c r="R1975" s="12">
        <f t="shared" si="60"/>
        <v>42549.514629629623</v>
      </c>
      <c r="S1975" s="12">
        <f t="shared" si="61"/>
        <v>42588.083333333336</v>
      </c>
    </row>
    <row r="1976" spans="1:19" x14ac:dyDescent="0.35">
      <c r="A1976">
        <v>1974</v>
      </c>
      <c r="B1976" t="s">
        <v>1975</v>
      </c>
      <c r="C1976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>
        <v>55099.199999999997</v>
      </c>
      <c r="O1976">
        <v>186.81393034825871</v>
      </c>
      <c r="P1976" t="s">
        <v>8319</v>
      </c>
      <c r="Q1976" t="s">
        <v>8349</v>
      </c>
      <c r="R1976" s="12">
        <f t="shared" si="60"/>
        <v>41445.125798611109</v>
      </c>
      <c r="S1976" s="12">
        <f t="shared" si="61"/>
        <v>41505.125798611109</v>
      </c>
    </row>
    <row r="1977" spans="1:19" x14ac:dyDescent="0.35">
      <c r="A1977">
        <v>1975</v>
      </c>
      <c r="B1977" t="s">
        <v>1976</v>
      </c>
      <c r="C1977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>
        <v>17393.339999999997</v>
      </c>
      <c r="O1977">
        <v>131.98948616600788</v>
      </c>
      <c r="P1977" t="s">
        <v>8319</v>
      </c>
      <c r="Q1977" t="s">
        <v>8349</v>
      </c>
      <c r="R1977" s="12">
        <f t="shared" si="60"/>
        <v>41313.54688657407</v>
      </c>
      <c r="S1977" s="12">
        <f t="shared" si="61"/>
        <v>41343.54688657407</v>
      </c>
    </row>
    <row r="1978" spans="1:19" x14ac:dyDescent="0.35">
      <c r="A1978">
        <v>1976</v>
      </c>
      <c r="B1978" t="s">
        <v>1977</v>
      </c>
      <c r="C1978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>
        <v>9864</v>
      </c>
      <c r="O1978">
        <v>29.310782241014799</v>
      </c>
      <c r="P1978" t="s">
        <v>8319</v>
      </c>
      <c r="Q1978" t="s">
        <v>8349</v>
      </c>
      <c r="R1978" s="12">
        <f t="shared" si="60"/>
        <v>41438.691261574073</v>
      </c>
      <c r="S1978" s="12">
        <f t="shared" si="61"/>
        <v>41468.691261574073</v>
      </c>
    </row>
    <row r="1979" spans="1:19" x14ac:dyDescent="0.35">
      <c r="A1979">
        <v>1977</v>
      </c>
      <c r="B1979" t="s">
        <v>1978</v>
      </c>
      <c r="C1979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>
        <v>151165</v>
      </c>
      <c r="O1979">
        <v>245.02436053593178</v>
      </c>
      <c r="P1979" t="s">
        <v>8319</v>
      </c>
      <c r="Q1979" t="s">
        <v>8349</v>
      </c>
      <c r="R1979" s="12">
        <f t="shared" si="60"/>
        <v>42311.008564814816</v>
      </c>
      <c r="S1979" s="12">
        <f t="shared" si="61"/>
        <v>42357.124305555553</v>
      </c>
    </row>
    <row r="1980" spans="1:19" x14ac:dyDescent="0.35">
      <c r="A1980">
        <v>1978</v>
      </c>
      <c r="B1980" t="s">
        <v>1979</v>
      </c>
      <c r="C1980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>
        <v>463422.57</v>
      </c>
      <c r="O1980">
        <v>1323.2540463917526</v>
      </c>
      <c r="P1980" t="s">
        <v>8319</v>
      </c>
      <c r="Q1980" t="s">
        <v>8349</v>
      </c>
      <c r="R1980" s="12">
        <f t="shared" si="60"/>
        <v>41039.017268518517</v>
      </c>
      <c r="S1980" s="12">
        <f t="shared" si="61"/>
        <v>41072.083333333328</v>
      </c>
    </row>
    <row r="1981" spans="1:19" x14ac:dyDescent="0.35">
      <c r="A1981">
        <v>1979</v>
      </c>
      <c r="B1981" t="s">
        <v>1980</v>
      </c>
      <c r="C198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>
        <v>29802.309999999998</v>
      </c>
      <c r="O1981">
        <v>282.65966789667897</v>
      </c>
      <c r="P1981" t="s">
        <v>8319</v>
      </c>
      <c r="Q1981" t="s">
        <v>8349</v>
      </c>
      <c r="R1981" s="12">
        <f t="shared" si="60"/>
        <v>42290.25168981481</v>
      </c>
      <c r="S1981" s="12">
        <f t="shared" si="61"/>
        <v>42326.999305555553</v>
      </c>
    </row>
    <row r="1982" spans="1:19" x14ac:dyDescent="0.35">
      <c r="A1982">
        <v>1980</v>
      </c>
      <c r="B1982" t="s">
        <v>1981</v>
      </c>
      <c r="C1982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>
        <v>127412.01000000001</v>
      </c>
      <c r="O1982">
        <v>91.214401028277635</v>
      </c>
      <c r="P1982" t="s">
        <v>8319</v>
      </c>
      <c r="Q1982" t="s">
        <v>8349</v>
      </c>
      <c r="R1982" s="12">
        <f t="shared" si="60"/>
        <v>42423.334050925921</v>
      </c>
      <c r="S1982" s="12">
        <f t="shared" si="61"/>
        <v>42463.292384259257</v>
      </c>
    </row>
    <row r="1983" spans="1:19" x14ac:dyDescent="0.35">
      <c r="A1983">
        <v>1981</v>
      </c>
      <c r="B1983" t="s">
        <v>1982</v>
      </c>
      <c r="C198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>
        <v>-7119</v>
      </c>
      <c r="O1983">
        <v>31.75</v>
      </c>
      <c r="P1983" t="s">
        <v>8338</v>
      </c>
      <c r="Q1983" t="s">
        <v>8350</v>
      </c>
      <c r="R1983" s="12">
        <f t="shared" si="60"/>
        <v>41799.516956018517</v>
      </c>
      <c r="S1983" s="12">
        <f t="shared" si="61"/>
        <v>41829.516956018517</v>
      </c>
    </row>
    <row r="1984" spans="1:19" x14ac:dyDescent="0.35">
      <c r="A1984">
        <v>1982</v>
      </c>
      <c r="B1984" t="s">
        <v>1983</v>
      </c>
      <c r="C1984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>
        <v>-180000</v>
      </c>
      <c r="O1984" t="e">
        <v>#DIV/0!</v>
      </c>
      <c r="P1984" t="s">
        <v>8338</v>
      </c>
      <c r="Q1984" t="s">
        <v>8350</v>
      </c>
      <c r="R1984" s="12">
        <f t="shared" si="60"/>
        <v>42678.378321759257</v>
      </c>
      <c r="S1984" s="12">
        <f t="shared" si="61"/>
        <v>42708.419988425921</v>
      </c>
    </row>
    <row r="1985" spans="1:19" x14ac:dyDescent="0.35">
      <c r="A1985">
        <v>1983</v>
      </c>
      <c r="B1985" t="s">
        <v>1984</v>
      </c>
      <c r="C1985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>
        <v>-31581</v>
      </c>
      <c r="O1985">
        <v>88.6875</v>
      </c>
      <c r="P1985" t="s">
        <v>8338</v>
      </c>
      <c r="Q1985" t="s">
        <v>8350</v>
      </c>
      <c r="R1985" s="12">
        <f t="shared" si="60"/>
        <v>42592.803449074076</v>
      </c>
      <c r="S1985" s="12">
        <f t="shared" si="61"/>
        <v>42615.083333333336</v>
      </c>
    </row>
    <row r="1986" spans="1:19" x14ac:dyDescent="0.35">
      <c r="A1986">
        <v>1984</v>
      </c>
      <c r="B1986" t="s">
        <v>1985</v>
      </c>
      <c r="C1986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>
        <v>-11828</v>
      </c>
      <c r="O1986">
        <v>453.14285714285717</v>
      </c>
      <c r="P1986" t="s">
        <v>8338</v>
      </c>
      <c r="Q1986" t="s">
        <v>8350</v>
      </c>
      <c r="R1986" s="12">
        <f t="shared" si="60"/>
        <v>41913.581956018512</v>
      </c>
      <c r="S1986" s="12">
        <f t="shared" si="61"/>
        <v>41973.623622685183</v>
      </c>
    </row>
    <row r="1987" spans="1:19" x14ac:dyDescent="0.35">
      <c r="A1987">
        <v>1985</v>
      </c>
      <c r="B1987" t="s">
        <v>1986</v>
      </c>
      <c r="C1987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>
        <v>-1549</v>
      </c>
      <c r="O1987">
        <v>12.75</v>
      </c>
      <c r="P1987" t="s">
        <v>8338</v>
      </c>
      <c r="Q1987" t="s">
        <v>8350</v>
      </c>
      <c r="R1987" s="12">
        <f t="shared" ref="R1987:R2050" si="62">(J1987/86400)+25569+(-5/24)</f>
        <v>42555.490405092591</v>
      </c>
      <c r="S1987" s="12">
        <f t="shared" ref="S1987:S2050" si="63">(I1987/86400)+25569+(-5/24)</f>
        <v>42584.749999999993</v>
      </c>
    </row>
    <row r="1988" spans="1:19" x14ac:dyDescent="0.35">
      <c r="A1988">
        <v>1986</v>
      </c>
      <c r="B1988" t="s">
        <v>1987</v>
      </c>
      <c r="C1988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>
        <v>-1999</v>
      </c>
      <c r="O1988">
        <v>1</v>
      </c>
      <c r="P1988" t="s">
        <v>8338</v>
      </c>
      <c r="Q1988" t="s">
        <v>8350</v>
      </c>
      <c r="R1988" s="12">
        <f t="shared" si="62"/>
        <v>42413.225497685184</v>
      </c>
      <c r="S1988" s="12">
        <f t="shared" si="63"/>
        <v>42443.183831018519</v>
      </c>
    </row>
    <row r="1989" spans="1:19" x14ac:dyDescent="0.35">
      <c r="A1989">
        <v>1987</v>
      </c>
      <c r="B1989" t="s">
        <v>1988</v>
      </c>
      <c r="C1989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>
        <v>-3164</v>
      </c>
      <c r="O1989">
        <v>83.428571428571431</v>
      </c>
      <c r="P1989" t="s">
        <v>8338</v>
      </c>
      <c r="Q1989" t="s">
        <v>8350</v>
      </c>
      <c r="R1989" s="12">
        <f t="shared" si="62"/>
        <v>42034.431435185186</v>
      </c>
      <c r="S1989" s="12">
        <f t="shared" si="63"/>
        <v>42064.431435185186</v>
      </c>
    </row>
    <row r="1990" spans="1:19" x14ac:dyDescent="0.35">
      <c r="A1990">
        <v>1988</v>
      </c>
      <c r="B1990" t="s">
        <v>1989</v>
      </c>
      <c r="C1990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>
        <v>-5975</v>
      </c>
      <c r="O1990">
        <v>25</v>
      </c>
      <c r="P1990" t="s">
        <v>8338</v>
      </c>
      <c r="Q1990" t="s">
        <v>8350</v>
      </c>
      <c r="R1990" s="12">
        <f t="shared" si="62"/>
        <v>42206.554884259262</v>
      </c>
      <c r="S1990" s="12">
        <f t="shared" si="63"/>
        <v>42236.554884259262</v>
      </c>
    </row>
    <row r="1991" spans="1:19" x14ac:dyDescent="0.35">
      <c r="A1991">
        <v>1989</v>
      </c>
      <c r="B1991" t="s">
        <v>1990</v>
      </c>
      <c r="C199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>
        <v>-4950</v>
      </c>
      <c r="O1991">
        <v>50</v>
      </c>
      <c r="P1991" t="s">
        <v>8338</v>
      </c>
      <c r="Q1991" t="s">
        <v>8350</v>
      </c>
      <c r="R1991" s="12">
        <f t="shared" si="62"/>
        <v>42685.472314814811</v>
      </c>
      <c r="S1991" s="12">
        <f t="shared" si="63"/>
        <v>42715.472314814811</v>
      </c>
    </row>
    <row r="1992" spans="1:19" x14ac:dyDescent="0.35">
      <c r="A1992">
        <v>1990</v>
      </c>
      <c r="B1992" t="s">
        <v>1991</v>
      </c>
      <c r="C1992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>
        <v>-2491</v>
      </c>
      <c r="O1992">
        <v>101.8</v>
      </c>
      <c r="P1992" t="s">
        <v>8338</v>
      </c>
      <c r="Q1992" t="s">
        <v>8350</v>
      </c>
      <c r="R1992" s="12">
        <f t="shared" si="62"/>
        <v>42397.987638888888</v>
      </c>
      <c r="S1992" s="12">
        <f t="shared" si="63"/>
        <v>42412.987638888888</v>
      </c>
    </row>
    <row r="1993" spans="1:19" x14ac:dyDescent="0.35">
      <c r="A1993">
        <v>1991</v>
      </c>
      <c r="B1993" t="s">
        <v>1992</v>
      </c>
      <c r="C199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>
        <v>-1860</v>
      </c>
      <c r="O1993">
        <v>46.666666666666664</v>
      </c>
      <c r="P1993" t="s">
        <v>8338</v>
      </c>
      <c r="Q1993" t="s">
        <v>8350</v>
      </c>
      <c r="R1993" s="12">
        <f t="shared" si="62"/>
        <v>42167.685023148144</v>
      </c>
      <c r="S1993" s="12">
        <f t="shared" si="63"/>
        <v>42188.685023148144</v>
      </c>
    </row>
    <row r="1994" spans="1:19" x14ac:dyDescent="0.35">
      <c r="A1994">
        <v>1992</v>
      </c>
      <c r="B1994" t="s">
        <v>1993</v>
      </c>
      <c r="C1994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>
        <v>-1498</v>
      </c>
      <c r="O1994">
        <v>1</v>
      </c>
      <c r="P1994" t="s">
        <v>8338</v>
      </c>
      <c r="Q1994" t="s">
        <v>8350</v>
      </c>
      <c r="R1994" s="12">
        <f t="shared" si="62"/>
        <v>42022.935081018521</v>
      </c>
      <c r="S1994" s="12">
        <f t="shared" si="63"/>
        <v>42052.935081018521</v>
      </c>
    </row>
    <row r="1995" spans="1:19" x14ac:dyDescent="0.35">
      <c r="A1995">
        <v>1993</v>
      </c>
      <c r="B1995" t="s">
        <v>1994</v>
      </c>
      <c r="C1995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>
        <v>-2000</v>
      </c>
      <c r="O1995" t="e">
        <v>#DIV/0!</v>
      </c>
      <c r="P1995" t="s">
        <v>8338</v>
      </c>
      <c r="Q1995" t="s">
        <v>8350</v>
      </c>
      <c r="R1995" s="12">
        <f t="shared" si="62"/>
        <v>42329.380057870367</v>
      </c>
      <c r="S1995" s="12">
        <f t="shared" si="63"/>
        <v>42359.380057870367</v>
      </c>
    </row>
    <row r="1996" spans="1:19" x14ac:dyDescent="0.35">
      <c r="A1996">
        <v>1994</v>
      </c>
      <c r="B1996" t="s">
        <v>1995</v>
      </c>
      <c r="C1996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>
        <v>-3200</v>
      </c>
      <c r="O1996" t="e">
        <v>#DIV/0!</v>
      </c>
      <c r="P1996" t="s">
        <v>8338</v>
      </c>
      <c r="Q1996" t="s">
        <v>8350</v>
      </c>
      <c r="R1996" s="12">
        <f t="shared" si="62"/>
        <v>42650.797939814809</v>
      </c>
      <c r="S1996" s="12">
        <f t="shared" si="63"/>
        <v>42710.839606481481</v>
      </c>
    </row>
    <row r="1997" spans="1:19" x14ac:dyDescent="0.35">
      <c r="A1997">
        <v>1995</v>
      </c>
      <c r="B1997" t="s">
        <v>1996</v>
      </c>
      <c r="C1997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>
        <v>-922</v>
      </c>
      <c r="O1997">
        <v>26</v>
      </c>
      <c r="P1997" t="s">
        <v>8338</v>
      </c>
      <c r="Q1997" t="s">
        <v>8350</v>
      </c>
      <c r="R1997" s="12">
        <f t="shared" si="62"/>
        <v>42181.693703703706</v>
      </c>
      <c r="S1997" s="12">
        <f t="shared" si="63"/>
        <v>42201.693703703706</v>
      </c>
    </row>
    <row r="1998" spans="1:19" x14ac:dyDescent="0.35">
      <c r="A1998">
        <v>1996</v>
      </c>
      <c r="B1998" t="s">
        <v>1997</v>
      </c>
      <c r="C1998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>
        <v>-133800</v>
      </c>
      <c r="O1998" t="e">
        <v>#DIV/0!</v>
      </c>
      <c r="P1998" t="s">
        <v>8338</v>
      </c>
      <c r="Q1998" t="s">
        <v>8350</v>
      </c>
      <c r="R1998" s="12">
        <f t="shared" si="62"/>
        <v>41800.611238425925</v>
      </c>
      <c r="S1998" s="12">
        <f t="shared" si="63"/>
        <v>41830.611238425925</v>
      </c>
    </row>
    <row r="1999" spans="1:19" x14ac:dyDescent="0.35">
      <c r="A1999">
        <v>1997</v>
      </c>
      <c r="B1999" t="s">
        <v>1998</v>
      </c>
      <c r="C1999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>
        <v>-6500</v>
      </c>
      <c r="O1999" t="e">
        <v>#DIV/0!</v>
      </c>
      <c r="P1999" t="s">
        <v>8338</v>
      </c>
      <c r="Q1999" t="s">
        <v>8350</v>
      </c>
      <c r="R1999" s="12">
        <f t="shared" si="62"/>
        <v>41847.722361111111</v>
      </c>
      <c r="S1999" s="12">
        <f t="shared" si="63"/>
        <v>41877.722361111111</v>
      </c>
    </row>
    <row r="2000" spans="1:19" x14ac:dyDescent="0.35">
      <c r="A2000">
        <v>1998</v>
      </c>
      <c r="B2000" t="s">
        <v>1999</v>
      </c>
      <c r="C2000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>
        <v>-1845</v>
      </c>
      <c r="O2000">
        <v>218.33333333333334</v>
      </c>
      <c r="P2000" t="s">
        <v>8338</v>
      </c>
      <c r="Q2000" t="s">
        <v>8350</v>
      </c>
      <c r="R2000" s="12">
        <f t="shared" si="62"/>
        <v>41806.910162037035</v>
      </c>
      <c r="S2000" s="12">
        <f t="shared" si="63"/>
        <v>41851.910162037035</v>
      </c>
    </row>
    <row r="2001" spans="1:19" x14ac:dyDescent="0.35">
      <c r="A2001">
        <v>1999</v>
      </c>
      <c r="B2001" t="s">
        <v>2000</v>
      </c>
      <c r="C200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>
        <v>-30764</v>
      </c>
      <c r="O2001">
        <v>33.714285714285715</v>
      </c>
      <c r="P2001" t="s">
        <v>8338</v>
      </c>
      <c r="Q2001" t="s">
        <v>8350</v>
      </c>
      <c r="R2001" s="12">
        <f t="shared" si="62"/>
        <v>41926.274398148147</v>
      </c>
      <c r="S2001" s="12">
        <f t="shared" si="63"/>
        <v>41956.316064814811</v>
      </c>
    </row>
    <row r="2002" spans="1:19" x14ac:dyDescent="0.35">
      <c r="A2002">
        <v>2000</v>
      </c>
      <c r="B2002" t="s">
        <v>2001</v>
      </c>
      <c r="C2002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>
        <v>-4375</v>
      </c>
      <c r="O2002">
        <v>25</v>
      </c>
      <c r="P2002" t="s">
        <v>8338</v>
      </c>
      <c r="Q2002" t="s">
        <v>8350</v>
      </c>
      <c r="R2002" s="12">
        <f t="shared" si="62"/>
        <v>42345.743206018517</v>
      </c>
      <c r="S2002" s="12">
        <f t="shared" si="63"/>
        <v>42375.743206018517</v>
      </c>
    </row>
    <row r="2003" spans="1:19" x14ac:dyDescent="0.35">
      <c r="A2003">
        <v>2001</v>
      </c>
      <c r="B2003" t="s">
        <v>2002</v>
      </c>
      <c r="C200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>
        <v>155171</v>
      </c>
      <c r="O2003">
        <v>128.38790470372632</v>
      </c>
      <c r="P2003" t="s">
        <v>8319</v>
      </c>
      <c r="Q2003" t="s">
        <v>8349</v>
      </c>
      <c r="R2003" s="12">
        <f t="shared" si="62"/>
        <v>42136.001342592594</v>
      </c>
      <c r="S2003" s="12">
        <f t="shared" si="63"/>
        <v>42167.624999999993</v>
      </c>
    </row>
    <row r="2004" spans="1:19" x14ac:dyDescent="0.35">
      <c r="A2004">
        <v>2002</v>
      </c>
      <c r="B2004" t="s">
        <v>2003</v>
      </c>
      <c r="C2004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>
        <v>58397.11</v>
      </c>
      <c r="O2004">
        <v>78.834261818181815</v>
      </c>
      <c r="P2004" t="s">
        <v>8319</v>
      </c>
      <c r="Q2004" t="s">
        <v>8349</v>
      </c>
      <c r="R2004" s="12">
        <f t="shared" si="62"/>
        <v>42728.503969907404</v>
      </c>
      <c r="S2004" s="12">
        <f t="shared" si="63"/>
        <v>42758.503969907404</v>
      </c>
    </row>
    <row r="2005" spans="1:19" x14ac:dyDescent="0.35">
      <c r="A2005">
        <v>2003</v>
      </c>
      <c r="B2005" t="s">
        <v>2004</v>
      </c>
      <c r="C2005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>
        <v>1060</v>
      </c>
      <c r="O2005">
        <v>91.764705882352942</v>
      </c>
      <c r="P2005" t="s">
        <v>8319</v>
      </c>
      <c r="Q2005" t="s">
        <v>8349</v>
      </c>
      <c r="R2005" s="12">
        <f t="shared" si="62"/>
        <v>40346.917268518519</v>
      </c>
      <c r="S2005" s="12">
        <f t="shared" si="63"/>
        <v>40361.75</v>
      </c>
    </row>
    <row r="2006" spans="1:19" x14ac:dyDescent="0.35">
      <c r="A2006">
        <v>2004</v>
      </c>
      <c r="B2006" t="s">
        <v>2005</v>
      </c>
      <c r="C2006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>
        <v>67210.240000000005</v>
      </c>
      <c r="O2006">
        <v>331.10237288135596</v>
      </c>
      <c r="P2006" t="s">
        <v>8319</v>
      </c>
      <c r="Q2006" t="s">
        <v>8349</v>
      </c>
      <c r="R2006" s="12">
        <f t="shared" si="62"/>
        <v>41800.396562499998</v>
      </c>
      <c r="S2006" s="12">
        <f t="shared" si="63"/>
        <v>41830.396562499998</v>
      </c>
    </row>
    <row r="2007" spans="1:19" x14ac:dyDescent="0.35">
      <c r="A2007">
        <v>2005</v>
      </c>
      <c r="B2007" t="s">
        <v>2006</v>
      </c>
      <c r="C2007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>
        <v>7104.0299999999988</v>
      </c>
      <c r="O2007">
        <v>194.26193717277485</v>
      </c>
      <c r="P2007" t="s">
        <v>8319</v>
      </c>
      <c r="Q2007" t="s">
        <v>8349</v>
      </c>
      <c r="R2007" s="12">
        <f t="shared" si="62"/>
        <v>41535.604374999995</v>
      </c>
      <c r="S2007" s="12">
        <f t="shared" si="63"/>
        <v>41562.957638888889</v>
      </c>
    </row>
    <row r="2008" spans="1:19" x14ac:dyDescent="0.35">
      <c r="A2008">
        <v>2006</v>
      </c>
      <c r="B2008" t="s">
        <v>2007</v>
      </c>
      <c r="C2008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>
        <v>73920</v>
      </c>
      <c r="O2008">
        <v>408.97689768976898</v>
      </c>
      <c r="P2008" t="s">
        <v>8319</v>
      </c>
      <c r="Q2008" t="s">
        <v>8349</v>
      </c>
      <c r="R2008" s="12">
        <f t="shared" si="62"/>
        <v>41941.292187499996</v>
      </c>
      <c r="S2008" s="12">
        <f t="shared" si="63"/>
        <v>41976.333854166667</v>
      </c>
    </row>
    <row r="2009" spans="1:19" x14ac:dyDescent="0.35">
      <c r="A2009">
        <v>2007</v>
      </c>
      <c r="B2009" t="s">
        <v>2008</v>
      </c>
      <c r="C2009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>
        <v>1570.92</v>
      </c>
      <c r="O2009">
        <v>84.459270072992695</v>
      </c>
      <c r="P2009" t="s">
        <v>8319</v>
      </c>
      <c r="Q2009" t="s">
        <v>8349</v>
      </c>
      <c r="R2009" s="12">
        <f t="shared" si="62"/>
        <v>40347.629467592589</v>
      </c>
      <c r="S2009" s="12">
        <f t="shared" si="63"/>
        <v>40413.958333333328</v>
      </c>
    </row>
    <row r="2010" spans="1:19" x14ac:dyDescent="0.35">
      <c r="A2010">
        <v>2008</v>
      </c>
      <c r="B2010" t="s">
        <v>2009</v>
      </c>
      <c r="C2010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>
        <v>268.21000000000004</v>
      </c>
      <c r="O2010">
        <v>44.853658536585364</v>
      </c>
      <c r="P2010" t="s">
        <v>8319</v>
      </c>
      <c r="Q2010" t="s">
        <v>8349</v>
      </c>
      <c r="R2010" s="12">
        <f t="shared" si="62"/>
        <v>40761.396087962959</v>
      </c>
      <c r="S2010" s="12">
        <f t="shared" si="63"/>
        <v>40805.396087962959</v>
      </c>
    </row>
    <row r="2011" spans="1:19" x14ac:dyDescent="0.35">
      <c r="A2011">
        <v>2009</v>
      </c>
      <c r="B2011" t="s">
        <v>2010</v>
      </c>
      <c r="C201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>
        <v>102579</v>
      </c>
      <c r="O2011">
        <v>383.3643216080402</v>
      </c>
      <c r="P2011" t="s">
        <v>8319</v>
      </c>
      <c r="Q2011" t="s">
        <v>8349</v>
      </c>
      <c r="R2011" s="12">
        <f t="shared" si="62"/>
        <v>42661.115081018514</v>
      </c>
      <c r="S2011" s="12">
        <f t="shared" si="63"/>
        <v>42697.156747685185</v>
      </c>
    </row>
    <row r="2012" spans="1:19" x14ac:dyDescent="0.35">
      <c r="A2012">
        <v>2010</v>
      </c>
      <c r="B2012" t="s">
        <v>2011</v>
      </c>
      <c r="C2012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>
        <v>66015.899999999994</v>
      </c>
      <c r="O2012">
        <v>55.276856649395505</v>
      </c>
      <c r="P2012" t="s">
        <v>8319</v>
      </c>
      <c r="Q2012" t="s">
        <v>8349</v>
      </c>
      <c r="R2012" s="12">
        <f t="shared" si="62"/>
        <v>42570.788090277776</v>
      </c>
      <c r="S2012" s="12">
        <f t="shared" si="63"/>
        <v>42600.788090277776</v>
      </c>
    </row>
    <row r="2013" spans="1:19" x14ac:dyDescent="0.35">
      <c r="A2013">
        <v>2011</v>
      </c>
      <c r="B2013" t="s">
        <v>2012</v>
      </c>
      <c r="C201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>
        <v>359782</v>
      </c>
      <c r="O2013">
        <v>422.02059732234807</v>
      </c>
      <c r="P2013" t="s">
        <v>8319</v>
      </c>
      <c r="Q2013" t="s">
        <v>8349</v>
      </c>
      <c r="R2013" s="12">
        <f t="shared" si="62"/>
        <v>42347.150150462963</v>
      </c>
      <c r="S2013" s="12">
        <f t="shared" si="63"/>
        <v>42380.749999999993</v>
      </c>
    </row>
    <row r="2014" spans="1:19" x14ac:dyDescent="0.35">
      <c r="A2014">
        <v>2012</v>
      </c>
      <c r="B2014" t="s">
        <v>2013</v>
      </c>
      <c r="C2014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>
        <v>6745</v>
      </c>
      <c r="O2014">
        <v>64.180327868852459</v>
      </c>
      <c r="P2014" t="s">
        <v>8319</v>
      </c>
      <c r="Q2014" t="s">
        <v>8349</v>
      </c>
      <c r="R2014" s="12">
        <f t="shared" si="62"/>
        <v>42010.613900462959</v>
      </c>
      <c r="S2014" s="12">
        <f t="shared" si="63"/>
        <v>42040.613900462959</v>
      </c>
    </row>
    <row r="2015" spans="1:19" x14ac:dyDescent="0.35">
      <c r="A2015">
        <v>2013</v>
      </c>
      <c r="B2015" t="s">
        <v>2014</v>
      </c>
      <c r="C2015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>
        <v>631862</v>
      </c>
      <c r="O2015">
        <v>173.57781674704077</v>
      </c>
      <c r="P2015" t="s">
        <v>8319</v>
      </c>
      <c r="Q2015" t="s">
        <v>8349</v>
      </c>
      <c r="R2015" s="12">
        <f t="shared" si="62"/>
        <v>42499.752476851849</v>
      </c>
      <c r="S2015" s="12">
        <f t="shared" si="63"/>
        <v>42559.752476851849</v>
      </c>
    </row>
    <row r="2016" spans="1:19" x14ac:dyDescent="0.35">
      <c r="A2016">
        <v>2014</v>
      </c>
      <c r="B2016" t="s">
        <v>2015</v>
      </c>
      <c r="C2016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>
        <v>2314134.67</v>
      </c>
      <c r="O2016">
        <v>88.601680840609291</v>
      </c>
      <c r="P2016" t="s">
        <v>8319</v>
      </c>
      <c r="Q2016" t="s">
        <v>8349</v>
      </c>
      <c r="R2016" s="12">
        <f t="shared" si="62"/>
        <v>41324.006238425922</v>
      </c>
      <c r="S2016" s="12">
        <f t="shared" si="63"/>
        <v>41357.964571759258</v>
      </c>
    </row>
    <row r="2017" spans="1:19" x14ac:dyDescent="0.35">
      <c r="A2017">
        <v>2015</v>
      </c>
      <c r="B2017" t="s">
        <v>2016</v>
      </c>
      <c r="C2017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>
        <v>936.01000000000022</v>
      </c>
      <c r="O2017">
        <v>50.222283950617282</v>
      </c>
      <c r="P2017" t="s">
        <v>8319</v>
      </c>
      <c r="Q2017" t="s">
        <v>8349</v>
      </c>
      <c r="R2017" s="12">
        <f t="shared" si="62"/>
        <v>40765.668553240735</v>
      </c>
      <c r="S2017" s="12">
        <f t="shared" si="63"/>
        <v>40795.668553240735</v>
      </c>
    </row>
    <row r="2018" spans="1:19" x14ac:dyDescent="0.35">
      <c r="A2018">
        <v>2016</v>
      </c>
      <c r="B2018" t="s">
        <v>2017</v>
      </c>
      <c r="C2018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>
        <v>82154.22</v>
      </c>
      <c r="O2018">
        <v>192.38876826722338</v>
      </c>
      <c r="P2018" t="s">
        <v>8319</v>
      </c>
      <c r="Q2018" t="s">
        <v>8349</v>
      </c>
      <c r="R2018" s="12">
        <f t="shared" si="62"/>
        <v>41312.672442129631</v>
      </c>
      <c r="S2018" s="12">
        <f t="shared" si="63"/>
        <v>41342.672442129631</v>
      </c>
    </row>
    <row r="2019" spans="1:19" x14ac:dyDescent="0.35">
      <c r="A2019">
        <v>2017</v>
      </c>
      <c r="B2019" t="s">
        <v>2018</v>
      </c>
      <c r="C2019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>
        <v>6275.5999999999985</v>
      </c>
      <c r="O2019">
        <v>73.416901408450698</v>
      </c>
      <c r="P2019" t="s">
        <v>8319</v>
      </c>
      <c r="Q2019" t="s">
        <v>8349</v>
      </c>
      <c r="R2019" s="12">
        <f t="shared" si="62"/>
        <v>40960.849016203698</v>
      </c>
      <c r="S2019" s="12">
        <f t="shared" si="63"/>
        <v>40991.958333333328</v>
      </c>
    </row>
    <row r="2020" spans="1:19" x14ac:dyDescent="0.35">
      <c r="A2020">
        <v>2018</v>
      </c>
      <c r="B2020" t="s">
        <v>2019</v>
      </c>
      <c r="C2020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>
        <v>1458.2299999999959</v>
      </c>
      <c r="O2020">
        <v>147.68495555555555</v>
      </c>
      <c r="P2020" t="s">
        <v>8319</v>
      </c>
      <c r="Q2020" t="s">
        <v>8349</v>
      </c>
      <c r="R2020" s="12">
        <f t="shared" si="62"/>
        <v>42199.157511574071</v>
      </c>
      <c r="S2020" s="12">
        <f t="shared" si="63"/>
        <v>42229.157511574071</v>
      </c>
    </row>
    <row r="2021" spans="1:19" x14ac:dyDescent="0.35">
      <c r="A2021">
        <v>2019</v>
      </c>
      <c r="B2021" t="s">
        <v>2020</v>
      </c>
      <c r="C202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>
        <v>153963.9</v>
      </c>
      <c r="O2021">
        <v>108.96848314606741</v>
      </c>
      <c r="P2021" t="s">
        <v>8319</v>
      </c>
      <c r="Q2021" t="s">
        <v>8349</v>
      </c>
      <c r="R2021" s="12">
        <f t="shared" si="62"/>
        <v>42605.500243055554</v>
      </c>
      <c r="S2021" s="12">
        <f t="shared" si="63"/>
        <v>42635.500243055554</v>
      </c>
    </row>
    <row r="2022" spans="1:19" x14ac:dyDescent="0.35">
      <c r="A2022">
        <v>2020</v>
      </c>
      <c r="B2022" t="s">
        <v>2021</v>
      </c>
      <c r="C2022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>
        <v>1385</v>
      </c>
      <c r="O2022">
        <v>23.647540983606557</v>
      </c>
      <c r="P2022" t="s">
        <v>8319</v>
      </c>
      <c r="Q2022" t="s">
        <v>8349</v>
      </c>
      <c r="R2022" s="12">
        <f t="shared" si="62"/>
        <v>41736.889166666668</v>
      </c>
      <c r="S2022" s="12">
        <f t="shared" si="63"/>
        <v>41773.75277777778</v>
      </c>
    </row>
    <row r="2023" spans="1:19" x14ac:dyDescent="0.35">
      <c r="A2023">
        <v>2021</v>
      </c>
      <c r="B2023" t="s">
        <v>2022</v>
      </c>
      <c r="C202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>
        <v>9055</v>
      </c>
      <c r="O2023">
        <v>147.94736842105263</v>
      </c>
      <c r="P2023" t="s">
        <v>8319</v>
      </c>
      <c r="Q2023" t="s">
        <v>8349</v>
      </c>
      <c r="R2023" s="12">
        <f t="shared" si="62"/>
        <v>41860.862233796295</v>
      </c>
      <c r="S2023" s="12">
        <f t="shared" si="63"/>
        <v>41905.862233796295</v>
      </c>
    </row>
    <row r="2024" spans="1:19" x14ac:dyDescent="0.35">
      <c r="A2024">
        <v>2022</v>
      </c>
      <c r="B2024" t="s">
        <v>2023</v>
      </c>
      <c r="C2024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>
        <v>25137</v>
      </c>
      <c r="O2024">
        <v>385.03692307692307</v>
      </c>
      <c r="P2024" t="s">
        <v>8319</v>
      </c>
      <c r="Q2024" t="s">
        <v>8349</v>
      </c>
      <c r="R2024" s="12">
        <f t="shared" si="62"/>
        <v>42502.36078703704</v>
      </c>
      <c r="S2024" s="12">
        <f t="shared" si="63"/>
        <v>42532.36078703704</v>
      </c>
    </row>
    <row r="2025" spans="1:19" x14ac:dyDescent="0.35">
      <c r="A2025">
        <v>2023</v>
      </c>
      <c r="B2025" t="s">
        <v>2024</v>
      </c>
      <c r="C2025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>
        <v>61459</v>
      </c>
      <c r="O2025">
        <v>457.39093484419266</v>
      </c>
      <c r="P2025" t="s">
        <v>8319</v>
      </c>
      <c r="Q2025" t="s">
        <v>8349</v>
      </c>
      <c r="R2025" s="12">
        <f t="shared" si="62"/>
        <v>42136.212418981479</v>
      </c>
      <c r="S2025" s="12">
        <f t="shared" si="63"/>
        <v>42166.212418981479</v>
      </c>
    </row>
    <row r="2026" spans="1:19" x14ac:dyDescent="0.35">
      <c r="A2026">
        <v>2024</v>
      </c>
      <c r="B2026" t="s">
        <v>2025</v>
      </c>
      <c r="C2026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>
        <v>19414</v>
      </c>
      <c r="O2026">
        <v>222.99047619047619</v>
      </c>
      <c r="P2026" t="s">
        <v>8319</v>
      </c>
      <c r="Q2026" t="s">
        <v>8349</v>
      </c>
      <c r="R2026" s="12">
        <f t="shared" si="62"/>
        <v>41099.758611111109</v>
      </c>
      <c r="S2026" s="12">
        <f t="shared" si="63"/>
        <v>41133.916666666664</v>
      </c>
    </row>
    <row r="2027" spans="1:19" x14ac:dyDescent="0.35">
      <c r="A2027">
        <v>2025</v>
      </c>
      <c r="B2027" t="s">
        <v>2026</v>
      </c>
      <c r="C2027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>
        <v>80920</v>
      </c>
      <c r="O2027">
        <v>220.74074074074073</v>
      </c>
      <c r="P2027" t="s">
        <v>8319</v>
      </c>
      <c r="Q2027" t="s">
        <v>8349</v>
      </c>
      <c r="R2027" s="12">
        <f t="shared" si="62"/>
        <v>42135.976226851846</v>
      </c>
      <c r="S2027" s="12">
        <f t="shared" si="63"/>
        <v>42165.976226851846</v>
      </c>
    </row>
    <row r="2028" spans="1:19" x14ac:dyDescent="0.35">
      <c r="A2028">
        <v>2026</v>
      </c>
      <c r="B2028" t="s">
        <v>2027</v>
      </c>
      <c r="C2028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>
        <v>8370.7699999999968</v>
      </c>
      <c r="O2028">
        <v>73.503898678414089</v>
      </c>
      <c r="P2028" t="s">
        <v>8319</v>
      </c>
      <c r="Q2028" t="s">
        <v>8349</v>
      </c>
      <c r="R2028" s="12">
        <f t="shared" si="62"/>
        <v>41704.527604166666</v>
      </c>
      <c r="S2028" s="12">
        <f t="shared" si="63"/>
        <v>41749.957638888889</v>
      </c>
    </row>
    <row r="2029" spans="1:19" x14ac:dyDescent="0.35">
      <c r="A2029">
        <v>2027</v>
      </c>
      <c r="B2029" t="s">
        <v>2028</v>
      </c>
      <c r="C2029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>
        <v>20249</v>
      </c>
      <c r="O2029">
        <v>223.09647495361781</v>
      </c>
      <c r="P2029" t="s">
        <v>8319</v>
      </c>
      <c r="Q2029" t="s">
        <v>8349</v>
      </c>
      <c r="R2029" s="12">
        <f t="shared" si="62"/>
        <v>42048.605543981474</v>
      </c>
      <c r="S2029" s="12">
        <f t="shared" si="63"/>
        <v>42093.563877314817</v>
      </c>
    </row>
    <row r="2030" spans="1:19" x14ac:dyDescent="0.35">
      <c r="A2030">
        <v>2028</v>
      </c>
      <c r="B2030" t="s">
        <v>2029</v>
      </c>
      <c r="C2030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>
        <v>785</v>
      </c>
      <c r="O2030">
        <v>47.911392405063289</v>
      </c>
      <c r="P2030" t="s">
        <v>8319</v>
      </c>
      <c r="Q2030" t="s">
        <v>8349</v>
      </c>
      <c r="R2030" s="12">
        <f t="shared" si="62"/>
        <v>40215.710717592592</v>
      </c>
      <c r="S2030" s="12">
        <f t="shared" si="63"/>
        <v>40252.704861111109</v>
      </c>
    </row>
    <row r="2031" spans="1:19" x14ac:dyDescent="0.35">
      <c r="A2031">
        <v>2029</v>
      </c>
      <c r="B2031" t="s">
        <v>2030</v>
      </c>
      <c r="C203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>
        <v>6530</v>
      </c>
      <c r="O2031">
        <v>96.063829787234042</v>
      </c>
      <c r="P2031" t="s">
        <v>8319</v>
      </c>
      <c r="Q2031" t="s">
        <v>8349</v>
      </c>
      <c r="R2031" s="12">
        <f t="shared" si="62"/>
        <v>41847.813437500001</v>
      </c>
      <c r="S2031" s="12">
        <f t="shared" si="63"/>
        <v>41877.813437500001</v>
      </c>
    </row>
    <row r="2032" spans="1:19" x14ac:dyDescent="0.35">
      <c r="A2032">
        <v>2030</v>
      </c>
      <c r="B2032" t="s">
        <v>2031</v>
      </c>
      <c r="C2032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>
        <v>41366</v>
      </c>
      <c r="O2032">
        <v>118.6144</v>
      </c>
      <c r="P2032" t="s">
        <v>8319</v>
      </c>
      <c r="Q2032" t="s">
        <v>8349</v>
      </c>
      <c r="R2032" s="12">
        <f t="shared" si="62"/>
        <v>41212.788148148145</v>
      </c>
      <c r="S2032" s="12">
        <f t="shared" si="63"/>
        <v>41242.788148148145</v>
      </c>
    </row>
    <row r="2033" spans="1:19" x14ac:dyDescent="0.35">
      <c r="A2033">
        <v>2031</v>
      </c>
      <c r="B2033" t="s">
        <v>2032</v>
      </c>
      <c r="C203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>
        <v>10175</v>
      </c>
      <c r="O2033">
        <v>118.45472440944881</v>
      </c>
      <c r="P2033" t="s">
        <v>8319</v>
      </c>
      <c r="Q2033" t="s">
        <v>8349</v>
      </c>
      <c r="R2033" s="12">
        <f t="shared" si="62"/>
        <v>41975.120983796289</v>
      </c>
      <c r="S2033" s="12">
        <f t="shared" si="63"/>
        <v>42012.833333333336</v>
      </c>
    </row>
    <row r="2034" spans="1:19" x14ac:dyDescent="0.35">
      <c r="A2034">
        <v>2032</v>
      </c>
      <c r="B2034" t="s">
        <v>2033</v>
      </c>
      <c r="C2034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>
        <v>51047</v>
      </c>
      <c r="O2034">
        <v>143.21468926553672</v>
      </c>
      <c r="P2034" t="s">
        <v>8319</v>
      </c>
      <c r="Q2034" t="s">
        <v>8349</v>
      </c>
      <c r="R2034" s="12">
        <f t="shared" si="62"/>
        <v>42689.35733796296</v>
      </c>
      <c r="S2034" s="12">
        <f t="shared" si="63"/>
        <v>42718.999999999993</v>
      </c>
    </row>
    <row r="2035" spans="1:19" x14ac:dyDescent="0.35">
      <c r="A2035">
        <v>2033</v>
      </c>
      <c r="B2035" t="s">
        <v>2034</v>
      </c>
      <c r="C2035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>
        <v>19669</v>
      </c>
      <c r="O2035">
        <v>282.71518987341773</v>
      </c>
      <c r="P2035" t="s">
        <v>8319</v>
      </c>
      <c r="Q2035" t="s">
        <v>8349</v>
      </c>
      <c r="R2035" s="12">
        <f t="shared" si="62"/>
        <v>41724.874050925922</v>
      </c>
      <c r="S2035" s="12">
        <f t="shared" si="63"/>
        <v>41754.874050925922</v>
      </c>
    </row>
    <row r="2036" spans="1:19" x14ac:dyDescent="0.35">
      <c r="A2036">
        <v>2034</v>
      </c>
      <c r="B2036" t="s">
        <v>2035</v>
      </c>
      <c r="C2036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>
        <v>223719.59000000003</v>
      </c>
      <c r="O2036">
        <v>593.93620078740162</v>
      </c>
      <c r="P2036" t="s">
        <v>8319</v>
      </c>
      <c r="Q2036" t="s">
        <v>8349</v>
      </c>
      <c r="R2036" s="12">
        <f t="shared" si="62"/>
        <v>42075.921678240738</v>
      </c>
      <c r="S2036" s="12">
        <f t="shared" si="63"/>
        <v>42131.081944444442</v>
      </c>
    </row>
    <row r="2037" spans="1:19" x14ac:dyDescent="0.35">
      <c r="A2037">
        <v>2035</v>
      </c>
      <c r="B2037" t="s">
        <v>2036</v>
      </c>
      <c r="C2037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>
        <v>88829.140000000014</v>
      </c>
      <c r="O2037">
        <v>262.15704968944101</v>
      </c>
      <c r="P2037" t="s">
        <v>8319</v>
      </c>
      <c r="Q2037" t="s">
        <v>8349</v>
      </c>
      <c r="R2037" s="12">
        <f t="shared" si="62"/>
        <v>42311.41674768518</v>
      </c>
      <c r="S2037" s="12">
        <f t="shared" si="63"/>
        <v>42356.833333333336</v>
      </c>
    </row>
    <row r="2038" spans="1:19" x14ac:dyDescent="0.35">
      <c r="A2038">
        <v>2036</v>
      </c>
      <c r="B2038" t="s">
        <v>2037</v>
      </c>
      <c r="C2038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>
        <v>9500.5</v>
      </c>
      <c r="O2038">
        <v>46.580778301886795</v>
      </c>
      <c r="P2038" t="s">
        <v>8319</v>
      </c>
      <c r="Q2038" t="s">
        <v>8349</v>
      </c>
      <c r="R2038" s="12">
        <f t="shared" si="62"/>
        <v>41738.656469907401</v>
      </c>
      <c r="S2038" s="12">
        <f t="shared" si="63"/>
        <v>41768.656469907401</v>
      </c>
    </row>
    <row r="2039" spans="1:19" x14ac:dyDescent="0.35">
      <c r="A2039">
        <v>2037</v>
      </c>
      <c r="B2039" t="s">
        <v>2038</v>
      </c>
      <c r="C2039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>
        <v>20047.64</v>
      </c>
      <c r="O2039">
        <v>70.041118881118877</v>
      </c>
      <c r="P2039" t="s">
        <v>8319</v>
      </c>
      <c r="Q2039" t="s">
        <v>8349</v>
      </c>
      <c r="R2039" s="12">
        <f t="shared" si="62"/>
        <v>41578.001770833333</v>
      </c>
      <c r="S2039" s="12">
        <f t="shared" si="63"/>
        <v>41638.043437499997</v>
      </c>
    </row>
    <row r="2040" spans="1:19" x14ac:dyDescent="0.35">
      <c r="A2040">
        <v>2038</v>
      </c>
      <c r="B2040" t="s">
        <v>2039</v>
      </c>
      <c r="C2040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>
        <v>25641</v>
      </c>
      <c r="O2040">
        <v>164.90686274509804</v>
      </c>
      <c r="P2040" t="s">
        <v>8319</v>
      </c>
      <c r="Q2040" t="s">
        <v>8349</v>
      </c>
      <c r="R2040" s="12">
        <f t="shared" si="62"/>
        <v>41424.062743055554</v>
      </c>
      <c r="S2040" s="12">
        <f t="shared" si="63"/>
        <v>41456.541666666664</v>
      </c>
    </row>
    <row r="2041" spans="1:19" x14ac:dyDescent="0.35">
      <c r="A2041">
        <v>2039</v>
      </c>
      <c r="B2041" t="s">
        <v>2040</v>
      </c>
      <c r="C204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>
        <v>45271</v>
      </c>
      <c r="O2041">
        <v>449.26385224274406</v>
      </c>
      <c r="P2041" t="s">
        <v>8319</v>
      </c>
      <c r="Q2041" t="s">
        <v>8349</v>
      </c>
      <c r="R2041" s="12">
        <f t="shared" si="62"/>
        <v>42675.23061342592</v>
      </c>
      <c r="S2041" s="12">
        <f t="shared" si="63"/>
        <v>42704.999305555553</v>
      </c>
    </row>
    <row r="2042" spans="1:19" x14ac:dyDescent="0.35">
      <c r="A2042">
        <v>2040</v>
      </c>
      <c r="B2042" t="s">
        <v>2041</v>
      </c>
      <c r="C2042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>
        <v>4445.1400000000003</v>
      </c>
      <c r="O2042">
        <v>27.472841328413285</v>
      </c>
      <c r="P2042" t="s">
        <v>8319</v>
      </c>
      <c r="Q2042" t="s">
        <v>8349</v>
      </c>
      <c r="R2042" s="12">
        <f t="shared" si="62"/>
        <v>41578.718784722216</v>
      </c>
      <c r="S2042" s="12">
        <f t="shared" si="63"/>
        <v>41593.760451388887</v>
      </c>
    </row>
    <row r="2043" spans="1:19" x14ac:dyDescent="0.35">
      <c r="A2043">
        <v>2041</v>
      </c>
      <c r="B2043" t="s">
        <v>2042</v>
      </c>
      <c r="C204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>
        <v>7777</v>
      </c>
      <c r="O2043">
        <v>143.97499999999999</v>
      </c>
      <c r="P2043" t="s">
        <v>8319</v>
      </c>
      <c r="Q2043" t="s">
        <v>8349</v>
      </c>
      <c r="R2043" s="12">
        <f t="shared" si="62"/>
        <v>42654.317442129628</v>
      </c>
      <c r="S2043" s="12">
        <f t="shared" si="63"/>
        <v>42684.359108796292</v>
      </c>
    </row>
    <row r="2044" spans="1:19" x14ac:dyDescent="0.35">
      <c r="A2044">
        <v>2042</v>
      </c>
      <c r="B2044" t="s">
        <v>2043</v>
      </c>
      <c r="C2044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>
        <v>2353</v>
      </c>
      <c r="O2044">
        <v>88.23571428571428</v>
      </c>
      <c r="P2044" t="s">
        <v>8319</v>
      </c>
      <c r="Q2044" t="s">
        <v>8349</v>
      </c>
      <c r="R2044" s="12">
        <f t="shared" si="62"/>
        <v>42331.499699074069</v>
      </c>
      <c r="S2044" s="12">
        <f t="shared" si="63"/>
        <v>42391.499699074069</v>
      </c>
    </row>
    <row r="2045" spans="1:19" x14ac:dyDescent="0.35">
      <c r="A2045">
        <v>2043</v>
      </c>
      <c r="B2045" t="s">
        <v>2044</v>
      </c>
      <c r="C2045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>
        <v>5626</v>
      </c>
      <c r="O2045">
        <v>36.326424870466319</v>
      </c>
      <c r="P2045" t="s">
        <v>8319</v>
      </c>
      <c r="Q2045" t="s">
        <v>8349</v>
      </c>
      <c r="R2045" s="12">
        <f t="shared" si="62"/>
        <v>42660.968483796292</v>
      </c>
      <c r="S2045" s="12">
        <f t="shared" si="63"/>
        <v>42714.999305555553</v>
      </c>
    </row>
    <row r="2046" spans="1:19" x14ac:dyDescent="0.35">
      <c r="A2046">
        <v>2044</v>
      </c>
      <c r="B2046" t="s">
        <v>2045</v>
      </c>
      <c r="C2046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>
        <v>1232</v>
      </c>
      <c r="O2046">
        <v>90.177777777777777</v>
      </c>
      <c r="P2046" t="s">
        <v>8319</v>
      </c>
      <c r="Q2046" t="s">
        <v>8349</v>
      </c>
      <c r="R2046" s="12">
        <f t="shared" si="62"/>
        <v>42138.475856481477</v>
      </c>
      <c r="S2046" s="12">
        <f t="shared" si="63"/>
        <v>42168.475856481477</v>
      </c>
    </row>
    <row r="2047" spans="1:19" x14ac:dyDescent="0.35">
      <c r="A2047">
        <v>2045</v>
      </c>
      <c r="B2047" t="s">
        <v>2046</v>
      </c>
      <c r="C2047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>
        <v>35240.01</v>
      </c>
      <c r="O2047">
        <v>152.62361216730039</v>
      </c>
      <c r="P2047" t="s">
        <v>8319</v>
      </c>
      <c r="Q2047" t="s">
        <v>8349</v>
      </c>
      <c r="R2047" s="12">
        <f t="shared" si="62"/>
        <v>41068.880173611113</v>
      </c>
      <c r="S2047" s="12">
        <f t="shared" si="63"/>
        <v>41098.880173611113</v>
      </c>
    </row>
    <row r="2048" spans="1:19" x14ac:dyDescent="0.35">
      <c r="A2048">
        <v>2046</v>
      </c>
      <c r="B2048" t="s">
        <v>2047</v>
      </c>
      <c r="C2048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>
        <v>2110</v>
      </c>
      <c r="O2048">
        <v>55.806451612903224</v>
      </c>
      <c r="P2048" t="s">
        <v>8319</v>
      </c>
      <c r="Q2048" t="s">
        <v>8349</v>
      </c>
      <c r="R2048" s="12">
        <f t="shared" si="62"/>
        <v>41386.963472222218</v>
      </c>
      <c r="S2048" s="12">
        <f t="shared" si="63"/>
        <v>41416.963472222218</v>
      </c>
    </row>
    <row r="2049" spans="1:19" x14ac:dyDescent="0.35">
      <c r="A2049">
        <v>2047</v>
      </c>
      <c r="B2049" t="s">
        <v>2048</v>
      </c>
      <c r="C2049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>
        <v>2939</v>
      </c>
      <c r="O2049">
        <v>227.85327313769753</v>
      </c>
      <c r="P2049" t="s">
        <v>8319</v>
      </c>
      <c r="Q2049" t="s">
        <v>8349</v>
      </c>
      <c r="R2049" s="12">
        <f t="shared" si="62"/>
        <v>42081.695254629631</v>
      </c>
      <c r="S2049" s="12">
        <f t="shared" si="63"/>
        <v>42110.791666666664</v>
      </c>
    </row>
    <row r="2050" spans="1:19" x14ac:dyDescent="0.35">
      <c r="A2050">
        <v>2048</v>
      </c>
      <c r="B2050" t="s">
        <v>2049</v>
      </c>
      <c r="C2050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>
        <v>41082.449999999997</v>
      </c>
      <c r="O2050">
        <v>91.82989803350327</v>
      </c>
      <c r="P2050" t="s">
        <v>8319</v>
      </c>
      <c r="Q2050" t="s">
        <v>8349</v>
      </c>
      <c r="R2050" s="12">
        <f t="shared" si="62"/>
        <v>41387.443182870367</v>
      </c>
      <c r="S2050" s="12">
        <f t="shared" si="63"/>
        <v>41417.443182870367</v>
      </c>
    </row>
    <row r="2051" spans="1:19" x14ac:dyDescent="0.35">
      <c r="A2051">
        <v>2049</v>
      </c>
      <c r="B2051" t="s">
        <v>2050</v>
      </c>
      <c r="C205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>
        <v>10095.349999999999</v>
      </c>
      <c r="O2051">
        <v>80.991037735849048</v>
      </c>
      <c r="P2051" t="s">
        <v>8319</v>
      </c>
      <c r="Q2051" t="s">
        <v>8349</v>
      </c>
      <c r="R2051" s="12">
        <f t="shared" ref="R2051:R2114" si="64">(J2051/86400)+25569+(-5/24)</f>
        <v>41575.319016203699</v>
      </c>
      <c r="S2051" s="12">
        <f t="shared" ref="S2051:S2114" si="65">(I2051/86400)+25569+(-5/24)</f>
        <v>41610.749305555553</v>
      </c>
    </row>
    <row r="2052" spans="1:19" x14ac:dyDescent="0.35">
      <c r="A2052">
        <v>2050</v>
      </c>
      <c r="B2052" t="s">
        <v>2051</v>
      </c>
      <c r="C2052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>
        <v>37327</v>
      </c>
      <c r="O2052">
        <v>278.39411764705881</v>
      </c>
      <c r="P2052" t="s">
        <v>8319</v>
      </c>
      <c r="Q2052" t="s">
        <v>8349</v>
      </c>
      <c r="R2052" s="12">
        <f t="shared" si="64"/>
        <v>42114.863171296289</v>
      </c>
      <c r="S2052" s="12">
        <f t="shared" si="65"/>
        <v>42154.863171296289</v>
      </c>
    </row>
    <row r="2053" spans="1:19" x14ac:dyDescent="0.35">
      <c r="A2053">
        <v>2051</v>
      </c>
      <c r="B2053" t="s">
        <v>2052</v>
      </c>
      <c r="C205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>
        <v>2429</v>
      </c>
      <c r="O2053">
        <v>43.095041322314053</v>
      </c>
      <c r="P2053" t="s">
        <v>8319</v>
      </c>
      <c r="Q2053" t="s">
        <v>8349</v>
      </c>
      <c r="R2053" s="12">
        <f t="shared" si="64"/>
        <v>41603.814085648148</v>
      </c>
      <c r="S2053" s="12">
        <f t="shared" si="65"/>
        <v>41633.814085648148</v>
      </c>
    </row>
    <row r="2054" spans="1:19" x14ac:dyDescent="0.35">
      <c r="A2054">
        <v>2052</v>
      </c>
      <c r="B2054" t="s">
        <v>2053</v>
      </c>
      <c r="C2054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>
        <v>126524</v>
      </c>
      <c r="O2054">
        <v>326.29205175600737</v>
      </c>
      <c r="P2054" t="s">
        <v>8319</v>
      </c>
      <c r="Q2054" t="s">
        <v>8349</v>
      </c>
      <c r="R2054" s="12">
        <f t="shared" si="64"/>
        <v>42374.875613425924</v>
      </c>
      <c r="S2054" s="12">
        <f t="shared" si="65"/>
        <v>42419.875613425924</v>
      </c>
    </row>
    <row r="2055" spans="1:19" x14ac:dyDescent="0.35">
      <c r="A2055">
        <v>2053</v>
      </c>
      <c r="B2055" t="s">
        <v>2054</v>
      </c>
      <c r="C2055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>
        <v>51</v>
      </c>
      <c r="O2055">
        <v>41.743801652892564</v>
      </c>
      <c r="P2055" t="s">
        <v>8319</v>
      </c>
      <c r="Q2055" t="s">
        <v>8349</v>
      </c>
      <c r="R2055" s="12">
        <f t="shared" si="64"/>
        <v>42303.409155092588</v>
      </c>
      <c r="S2055" s="12">
        <f t="shared" si="65"/>
        <v>42333.450821759259</v>
      </c>
    </row>
    <row r="2056" spans="1:19" x14ac:dyDescent="0.35">
      <c r="A2056">
        <v>2054</v>
      </c>
      <c r="B2056" t="s">
        <v>2055</v>
      </c>
      <c r="C2056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>
        <v>4757</v>
      </c>
      <c r="O2056">
        <v>64.020933977455712</v>
      </c>
      <c r="P2056" t="s">
        <v>8319</v>
      </c>
      <c r="Q2056" t="s">
        <v>8349</v>
      </c>
      <c r="R2056" s="12">
        <f t="shared" si="64"/>
        <v>41731.312615740739</v>
      </c>
      <c r="S2056" s="12">
        <f t="shared" si="65"/>
        <v>41761.312615740739</v>
      </c>
    </row>
    <row r="2057" spans="1:19" x14ac:dyDescent="0.35">
      <c r="A2057">
        <v>2055</v>
      </c>
      <c r="B2057" t="s">
        <v>2056</v>
      </c>
      <c r="C2057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>
        <v>4045</v>
      </c>
      <c r="O2057">
        <v>99.455445544554451</v>
      </c>
      <c r="P2057" t="s">
        <v>8319</v>
      </c>
      <c r="Q2057" t="s">
        <v>8349</v>
      </c>
      <c r="R2057" s="12">
        <f t="shared" si="64"/>
        <v>41946.465775462959</v>
      </c>
      <c r="S2057" s="12">
        <f t="shared" si="65"/>
        <v>41975.958333333336</v>
      </c>
    </row>
    <row r="2058" spans="1:19" x14ac:dyDescent="0.35">
      <c r="A2058">
        <v>2056</v>
      </c>
      <c r="B2058" t="s">
        <v>2057</v>
      </c>
      <c r="C2058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>
        <v>26726</v>
      </c>
      <c r="O2058">
        <v>138.49458483754512</v>
      </c>
      <c r="P2058" t="s">
        <v>8319</v>
      </c>
      <c r="Q2058" t="s">
        <v>8349</v>
      </c>
      <c r="R2058" s="12">
        <f t="shared" si="64"/>
        <v>41351.552569444444</v>
      </c>
      <c r="S2058" s="12">
        <f t="shared" si="65"/>
        <v>41381.552569444444</v>
      </c>
    </row>
    <row r="2059" spans="1:19" x14ac:dyDescent="0.35">
      <c r="A2059">
        <v>2057</v>
      </c>
      <c r="B2059" t="s">
        <v>2058</v>
      </c>
      <c r="C2059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>
        <v>15334.830000000002</v>
      </c>
      <c r="O2059">
        <v>45.547792792792798</v>
      </c>
      <c r="P2059" t="s">
        <v>8319</v>
      </c>
      <c r="Q2059" t="s">
        <v>8349</v>
      </c>
      <c r="R2059" s="12">
        <f t="shared" si="64"/>
        <v>42396.286249999997</v>
      </c>
      <c r="S2059" s="12">
        <f t="shared" si="65"/>
        <v>42426.286249999997</v>
      </c>
    </row>
    <row r="2060" spans="1:19" x14ac:dyDescent="0.35">
      <c r="A2060">
        <v>2058</v>
      </c>
      <c r="B2060" t="s">
        <v>2059</v>
      </c>
      <c r="C2060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>
        <v>1748</v>
      </c>
      <c r="O2060">
        <v>10.507317073170732</v>
      </c>
      <c r="P2060" t="s">
        <v>8319</v>
      </c>
      <c r="Q2060" t="s">
        <v>8349</v>
      </c>
      <c r="R2060" s="12">
        <f t="shared" si="64"/>
        <v>42026.16238425926</v>
      </c>
      <c r="S2060" s="12">
        <f t="shared" si="65"/>
        <v>42065.624999999993</v>
      </c>
    </row>
    <row r="2061" spans="1:19" x14ac:dyDescent="0.35">
      <c r="A2061">
        <v>2059</v>
      </c>
      <c r="B2061" t="s">
        <v>2060</v>
      </c>
      <c r="C206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>
        <v>13037</v>
      </c>
      <c r="O2061">
        <v>114.76533333333333</v>
      </c>
      <c r="P2061" t="s">
        <v>8319</v>
      </c>
      <c r="Q2061" t="s">
        <v>8349</v>
      </c>
      <c r="R2061" s="12">
        <f t="shared" si="64"/>
        <v>42361.394143518519</v>
      </c>
      <c r="S2061" s="12">
        <f t="shared" si="65"/>
        <v>42400.707638888889</v>
      </c>
    </row>
    <row r="2062" spans="1:19" x14ac:dyDescent="0.35">
      <c r="A2062">
        <v>2060</v>
      </c>
      <c r="B2062" t="s">
        <v>2061</v>
      </c>
      <c r="C2062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>
        <v>24100</v>
      </c>
      <c r="O2062">
        <v>35.997067448680355</v>
      </c>
      <c r="P2062" t="s">
        <v>8319</v>
      </c>
      <c r="Q2062" t="s">
        <v>8349</v>
      </c>
      <c r="R2062" s="12">
        <f t="shared" si="64"/>
        <v>41783.434606481482</v>
      </c>
      <c r="S2062" s="12">
        <f t="shared" si="65"/>
        <v>41843.434606481482</v>
      </c>
    </row>
    <row r="2063" spans="1:19" x14ac:dyDescent="0.35">
      <c r="A2063">
        <v>2061</v>
      </c>
      <c r="B2063" t="s">
        <v>2062</v>
      </c>
      <c r="C206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>
        <v>396</v>
      </c>
      <c r="O2063">
        <v>154.17142857142858</v>
      </c>
      <c r="P2063" t="s">
        <v>8319</v>
      </c>
      <c r="Q2063" t="s">
        <v>8349</v>
      </c>
      <c r="R2063" s="12">
        <f t="shared" si="64"/>
        <v>42705.556180555555</v>
      </c>
      <c r="S2063" s="12">
        <f t="shared" si="65"/>
        <v>42735.556180555555</v>
      </c>
    </row>
    <row r="2064" spans="1:19" x14ac:dyDescent="0.35">
      <c r="A2064">
        <v>2062</v>
      </c>
      <c r="B2064" t="s">
        <v>2063</v>
      </c>
      <c r="C2064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>
        <v>14977</v>
      </c>
      <c r="O2064">
        <v>566.38916256157631</v>
      </c>
      <c r="P2064" t="s">
        <v>8319</v>
      </c>
      <c r="Q2064" t="s">
        <v>8349</v>
      </c>
      <c r="R2064" s="12">
        <f t="shared" si="64"/>
        <v>42423.174745370365</v>
      </c>
      <c r="S2064" s="12">
        <f t="shared" si="65"/>
        <v>42453.1330787037</v>
      </c>
    </row>
    <row r="2065" spans="1:19" x14ac:dyDescent="0.35">
      <c r="A2065">
        <v>2063</v>
      </c>
      <c r="B2065" t="s">
        <v>2064</v>
      </c>
      <c r="C2065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>
        <v>1922</v>
      </c>
      <c r="O2065">
        <v>120.85714285714286</v>
      </c>
      <c r="P2065" t="s">
        <v>8319</v>
      </c>
      <c r="Q2065" t="s">
        <v>8349</v>
      </c>
      <c r="R2065" s="12">
        <f t="shared" si="64"/>
        <v>42472.524317129624</v>
      </c>
      <c r="S2065" s="12">
        <f t="shared" si="65"/>
        <v>42505.524317129624</v>
      </c>
    </row>
    <row r="2066" spans="1:19" x14ac:dyDescent="0.35">
      <c r="A2066">
        <v>2064</v>
      </c>
      <c r="B2066" t="s">
        <v>2065</v>
      </c>
      <c r="C2066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>
        <v>238822.27000000002</v>
      </c>
      <c r="O2066">
        <v>86.163845492085343</v>
      </c>
      <c r="P2066" t="s">
        <v>8319</v>
      </c>
      <c r="Q2066" t="s">
        <v>8349</v>
      </c>
      <c r="R2066" s="12">
        <f t="shared" si="64"/>
        <v>41389.1565162037</v>
      </c>
      <c r="S2066" s="12">
        <f t="shared" si="65"/>
        <v>41425.291666666664</v>
      </c>
    </row>
    <row r="2067" spans="1:19" x14ac:dyDescent="0.35">
      <c r="A2067">
        <v>2065</v>
      </c>
      <c r="B2067" t="s">
        <v>2066</v>
      </c>
      <c r="C2067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>
        <v>39686.050000000003</v>
      </c>
      <c r="O2067">
        <v>51.212114395886893</v>
      </c>
      <c r="P2067" t="s">
        <v>8319</v>
      </c>
      <c r="Q2067" t="s">
        <v>8349</v>
      </c>
      <c r="R2067" s="12">
        <f t="shared" si="64"/>
        <v>41603.125335648147</v>
      </c>
      <c r="S2067" s="12">
        <f t="shared" si="65"/>
        <v>41633.125335648147</v>
      </c>
    </row>
    <row r="2068" spans="1:19" x14ac:dyDescent="0.35">
      <c r="A2068">
        <v>2066</v>
      </c>
      <c r="B2068" t="s">
        <v>2067</v>
      </c>
      <c r="C2068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>
        <v>2372</v>
      </c>
      <c r="O2068">
        <v>67.261538461538464</v>
      </c>
      <c r="P2068" t="s">
        <v>8319</v>
      </c>
      <c r="Q2068" t="s">
        <v>8349</v>
      </c>
      <c r="R2068" s="12">
        <f t="shared" si="64"/>
        <v>41844.563460648147</v>
      </c>
      <c r="S2068" s="12">
        <f t="shared" si="65"/>
        <v>41874.563460648147</v>
      </c>
    </row>
    <row r="2069" spans="1:19" x14ac:dyDescent="0.35">
      <c r="A2069">
        <v>2067</v>
      </c>
      <c r="B2069" t="s">
        <v>2068</v>
      </c>
      <c r="C2069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>
        <v>133</v>
      </c>
      <c r="O2069">
        <v>62.8</v>
      </c>
      <c r="P2069" t="s">
        <v>8319</v>
      </c>
      <c r="Q2069" t="s">
        <v>8349</v>
      </c>
      <c r="R2069" s="12">
        <f t="shared" si="64"/>
        <v>42115.645555555551</v>
      </c>
      <c r="S2069" s="12">
        <f t="shared" si="65"/>
        <v>42148.645555555551</v>
      </c>
    </row>
    <row r="2070" spans="1:19" x14ac:dyDescent="0.35">
      <c r="A2070">
        <v>2068</v>
      </c>
      <c r="B2070" t="s">
        <v>2069</v>
      </c>
      <c r="C2070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>
        <v>1305.9700000000012</v>
      </c>
      <c r="O2070">
        <v>346.13118421052633</v>
      </c>
      <c r="P2070" t="s">
        <v>8319</v>
      </c>
      <c r="Q2070" t="s">
        <v>8349</v>
      </c>
      <c r="R2070" s="12">
        <f t="shared" si="64"/>
        <v>42633.633275462962</v>
      </c>
      <c r="S2070" s="12">
        <f t="shared" si="65"/>
        <v>42663.633275462962</v>
      </c>
    </row>
    <row r="2071" spans="1:19" x14ac:dyDescent="0.35">
      <c r="A2071">
        <v>2069</v>
      </c>
      <c r="B2071" t="s">
        <v>2070</v>
      </c>
      <c r="C207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>
        <v>14203.330000000002</v>
      </c>
      <c r="O2071">
        <v>244.11912547528519</v>
      </c>
      <c r="P2071" t="s">
        <v>8319</v>
      </c>
      <c r="Q2071" t="s">
        <v>8349</v>
      </c>
      <c r="R2071" s="12">
        <f t="shared" si="64"/>
        <v>42340.763784722221</v>
      </c>
      <c r="S2071" s="12">
        <f t="shared" si="65"/>
        <v>42371.763784722221</v>
      </c>
    </row>
    <row r="2072" spans="1:19" x14ac:dyDescent="0.35">
      <c r="A2072">
        <v>2070</v>
      </c>
      <c r="B2072" t="s">
        <v>2071</v>
      </c>
      <c r="C2072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>
        <v>271659</v>
      </c>
      <c r="O2072">
        <v>259.25424836601309</v>
      </c>
      <c r="P2072" t="s">
        <v>8319</v>
      </c>
      <c r="Q2072" t="s">
        <v>8349</v>
      </c>
      <c r="R2072" s="12">
        <f t="shared" si="64"/>
        <v>42519.448182870365</v>
      </c>
      <c r="S2072" s="12">
        <f t="shared" si="65"/>
        <v>42549.448182870365</v>
      </c>
    </row>
    <row r="2073" spans="1:19" x14ac:dyDescent="0.35">
      <c r="A2073">
        <v>2071</v>
      </c>
      <c r="B2073" t="s">
        <v>2072</v>
      </c>
      <c r="C207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>
        <v>36146</v>
      </c>
      <c r="O2073">
        <v>201.96402877697841</v>
      </c>
      <c r="P2073" t="s">
        <v>8319</v>
      </c>
      <c r="Q2073" t="s">
        <v>8349</v>
      </c>
      <c r="R2073" s="12">
        <f t="shared" si="64"/>
        <v>42600.070416666662</v>
      </c>
      <c r="S2073" s="12">
        <f t="shared" si="65"/>
        <v>42645.070416666662</v>
      </c>
    </row>
    <row r="2074" spans="1:19" x14ac:dyDescent="0.35">
      <c r="A2074">
        <v>2072</v>
      </c>
      <c r="B2074" t="s">
        <v>2073</v>
      </c>
      <c r="C2074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>
        <v>7673</v>
      </c>
      <c r="O2074">
        <v>226.20857142857142</v>
      </c>
      <c r="P2074" t="s">
        <v>8319</v>
      </c>
      <c r="Q2074" t="s">
        <v>8349</v>
      </c>
      <c r="R2074" s="12">
        <f t="shared" si="64"/>
        <v>42467.373055555552</v>
      </c>
      <c r="S2074" s="12">
        <f t="shared" si="65"/>
        <v>42497.373055555552</v>
      </c>
    </row>
    <row r="2075" spans="1:19" x14ac:dyDescent="0.35">
      <c r="A2075">
        <v>2073</v>
      </c>
      <c r="B2075" t="s">
        <v>2074</v>
      </c>
      <c r="C2075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>
        <v>52604.299999999988</v>
      </c>
      <c r="O2075">
        <v>324.69</v>
      </c>
      <c r="P2075" t="s">
        <v>8319</v>
      </c>
      <c r="Q2075" t="s">
        <v>8349</v>
      </c>
      <c r="R2075" s="12">
        <f t="shared" si="64"/>
        <v>42087.459699074076</v>
      </c>
      <c r="S2075" s="12">
        <f t="shared" si="65"/>
        <v>42132.459699074076</v>
      </c>
    </row>
    <row r="2076" spans="1:19" x14ac:dyDescent="0.35">
      <c r="A2076">
        <v>2074</v>
      </c>
      <c r="B2076" t="s">
        <v>2075</v>
      </c>
      <c r="C2076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>
        <v>15</v>
      </c>
      <c r="O2076">
        <v>205</v>
      </c>
      <c r="P2076" t="s">
        <v>8319</v>
      </c>
      <c r="Q2076" t="s">
        <v>8349</v>
      </c>
      <c r="R2076" s="12">
        <f t="shared" si="64"/>
        <v>42466.617847222216</v>
      </c>
      <c r="S2076" s="12">
        <f t="shared" si="65"/>
        <v>42496.617847222216</v>
      </c>
    </row>
    <row r="2077" spans="1:19" x14ac:dyDescent="0.35">
      <c r="A2077">
        <v>2075</v>
      </c>
      <c r="B2077" t="s">
        <v>2076</v>
      </c>
      <c r="C2077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>
        <v>157821.6</v>
      </c>
      <c r="O2077">
        <v>20.465926829268295</v>
      </c>
      <c r="P2077" t="s">
        <v>8319</v>
      </c>
      <c r="Q2077" t="s">
        <v>8349</v>
      </c>
      <c r="R2077" s="12">
        <f t="shared" si="64"/>
        <v>41450.473240740735</v>
      </c>
      <c r="S2077" s="12">
        <f t="shared" si="65"/>
        <v>41480.473240740735</v>
      </c>
    </row>
    <row r="2078" spans="1:19" x14ac:dyDescent="0.35">
      <c r="A2078">
        <v>2076</v>
      </c>
      <c r="B2078" t="s">
        <v>2077</v>
      </c>
      <c r="C2078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>
        <v>793594.99</v>
      </c>
      <c r="O2078">
        <v>116.35303146309367</v>
      </c>
      <c r="P2078" t="s">
        <v>8319</v>
      </c>
      <c r="Q2078" t="s">
        <v>8349</v>
      </c>
      <c r="R2078" s="12">
        <f t="shared" si="64"/>
        <v>41803.672326388885</v>
      </c>
      <c r="S2078" s="12">
        <f t="shared" si="65"/>
        <v>41843.672326388885</v>
      </c>
    </row>
    <row r="2079" spans="1:19" x14ac:dyDescent="0.35">
      <c r="A2079">
        <v>2077</v>
      </c>
      <c r="B2079" t="s">
        <v>2078</v>
      </c>
      <c r="C2079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>
        <v>7754</v>
      </c>
      <c r="O2079">
        <v>307.20212765957444</v>
      </c>
      <c r="P2079" t="s">
        <v>8319</v>
      </c>
      <c r="Q2079" t="s">
        <v>8349</v>
      </c>
      <c r="R2079" s="12">
        <f t="shared" si="64"/>
        <v>42102.83421296296</v>
      </c>
      <c r="S2079" s="12">
        <f t="shared" si="65"/>
        <v>42160.666666666664</v>
      </c>
    </row>
    <row r="2080" spans="1:19" x14ac:dyDescent="0.35">
      <c r="A2080">
        <v>2078</v>
      </c>
      <c r="B2080" t="s">
        <v>2079</v>
      </c>
      <c r="C2080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>
        <v>6241</v>
      </c>
      <c r="O2080">
        <v>546.6875</v>
      </c>
      <c r="P2080" t="s">
        <v>8319</v>
      </c>
      <c r="Q2080" t="s">
        <v>8349</v>
      </c>
      <c r="R2080" s="12">
        <f t="shared" si="64"/>
        <v>42692.563159722216</v>
      </c>
      <c r="S2080" s="12">
        <f t="shared" si="65"/>
        <v>42722.563159722216</v>
      </c>
    </row>
    <row r="2081" spans="1:19" x14ac:dyDescent="0.35">
      <c r="A2081">
        <v>2079</v>
      </c>
      <c r="B2081" t="s">
        <v>2080</v>
      </c>
      <c r="C208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>
        <v>18817</v>
      </c>
      <c r="O2081">
        <v>47.474464579901152</v>
      </c>
      <c r="P2081" t="s">
        <v>8319</v>
      </c>
      <c r="Q2081" t="s">
        <v>8349</v>
      </c>
      <c r="R2081" s="12">
        <f t="shared" si="64"/>
        <v>42150.502233796295</v>
      </c>
      <c r="S2081" s="12">
        <f t="shared" si="65"/>
        <v>42180.583333333336</v>
      </c>
    </row>
    <row r="2082" spans="1:19" x14ac:dyDescent="0.35">
      <c r="A2082">
        <v>2080</v>
      </c>
      <c r="B2082" t="s">
        <v>2081</v>
      </c>
      <c r="C2082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>
        <v>4078</v>
      </c>
      <c r="O2082">
        <v>101.56</v>
      </c>
      <c r="P2082" t="s">
        <v>8319</v>
      </c>
      <c r="Q2082" t="s">
        <v>8349</v>
      </c>
      <c r="R2082" s="12">
        <f t="shared" si="64"/>
        <v>42289.748842592591</v>
      </c>
      <c r="S2082" s="12">
        <f t="shared" si="65"/>
        <v>42319.790509259255</v>
      </c>
    </row>
    <row r="2083" spans="1:19" x14ac:dyDescent="0.35">
      <c r="A2083">
        <v>2081</v>
      </c>
      <c r="B2083" t="s">
        <v>2082</v>
      </c>
      <c r="C208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>
        <v>510</v>
      </c>
      <c r="O2083">
        <v>72.909090909090907</v>
      </c>
      <c r="P2083" t="s">
        <v>8325</v>
      </c>
      <c r="Q2083" t="s">
        <v>8329</v>
      </c>
      <c r="R2083" s="12">
        <f t="shared" si="64"/>
        <v>41003.948553240734</v>
      </c>
      <c r="S2083" s="12">
        <f t="shared" si="65"/>
        <v>41044.999305555553</v>
      </c>
    </row>
    <row r="2084" spans="1:19" x14ac:dyDescent="0.35">
      <c r="A2084">
        <v>2082</v>
      </c>
      <c r="B2084" t="s">
        <v>2083</v>
      </c>
      <c r="C2084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>
        <v>161</v>
      </c>
      <c r="O2084">
        <v>43.710526315789473</v>
      </c>
      <c r="P2084" t="s">
        <v>8325</v>
      </c>
      <c r="Q2084" t="s">
        <v>8329</v>
      </c>
      <c r="R2084" s="12">
        <f t="shared" si="64"/>
        <v>40810.911990740737</v>
      </c>
      <c r="S2084" s="12">
        <f t="shared" si="65"/>
        <v>40870.953657407408</v>
      </c>
    </row>
    <row r="2085" spans="1:19" x14ac:dyDescent="0.35">
      <c r="A2085">
        <v>2083</v>
      </c>
      <c r="B2085" t="s">
        <v>2084</v>
      </c>
      <c r="C2085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>
        <v>100</v>
      </c>
      <c r="O2085">
        <v>34</v>
      </c>
      <c r="P2085" t="s">
        <v>8325</v>
      </c>
      <c r="Q2085" t="s">
        <v>8329</v>
      </c>
      <c r="R2085" s="12">
        <f t="shared" si="64"/>
        <v>41034.513831018514</v>
      </c>
      <c r="S2085" s="12">
        <f t="shared" si="65"/>
        <v>41064.513831018514</v>
      </c>
    </row>
    <row r="2086" spans="1:19" x14ac:dyDescent="0.35">
      <c r="A2086">
        <v>2084</v>
      </c>
      <c r="B2086" t="s">
        <v>2085</v>
      </c>
      <c r="C2086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>
        <v>250</v>
      </c>
      <c r="O2086">
        <v>70.652173913043484</v>
      </c>
      <c r="P2086" t="s">
        <v>8325</v>
      </c>
      <c r="Q2086" t="s">
        <v>8329</v>
      </c>
      <c r="R2086" s="12">
        <f t="shared" si="64"/>
        <v>41731.624791666662</v>
      </c>
      <c r="S2086" s="12">
        <f t="shared" si="65"/>
        <v>41763.082638888889</v>
      </c>
    </row>
    <row r="2087" spans="1:19" x14ac:dyDescent="0.35">
      <c r="A2087">
        <v>2085</v>
      </c>
      <c r="B2087" t="s">
        <v>2086</v>
      </c>
      <c r="C2087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>
        <v>1412</v>
      </c>
      <c r="O2087">
        <v>89.301204819277103</v>
      </c>
      <c r="P2087" t="s">
        <v>8325</v>
      </c>
      <c r="Q2087" t="s">
        <v>8329</v>
      </c>
      <c r="R2087" s="12">
        <f t="shared" si="64"/>
        <v>41075.627164351848</v>
      </c>
      <c r="S2087" s="12">
        <f t="shared" si="65"/>
        <v>41105.627164351848</v>
      </c>
    </row>
    <row r="2088" spans="1:19" x14ac:dyDescent="0.35">
      <c r="A2088">
        <v>2086</v>
      </c>
      <c r="B2088" t="s">
        <v>2087</v>
      </c>
      <c r="C2088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>
        <v>28</v>
      </c>
      <c r="O2088">
        <v>115.08571428571429</v>
      </c>
      <c r="P2088" t="s">
        <v>8325</v>
      </c>
      <c r="Q2088" t="s">
        <v>8329</v>
      </c>
      <c r="R2088" s="12">
        <f t="shared" si="64"/>
        <v>40860.462175925924</v>
      </c>
      <c r="S2088" s="12">
        <f t="shared" si="65"/>
        <v>40890.999305555553</v>
      </c>
    </row>
    <row r="2089" spans="1:19" x14ac:dyDescent="0.35">
      <c r="A2089">
        <v>2087</v>
      </c>
      <c r="B2089" t="s">
        <v>2088</v>
      </c>
      <c r="C2089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>
        <v>53</v>
      </c>
      <c r="O2089">
        <v>62.12</v>
      </c>
      <c r="P2089" t="s">
        <v>8325</v>
      </c>
      <c r="Q2089" t="s">
        <v>8329</v>
      </c>
      <c r="R2089" s="12">
        <f t="shared" si="64"/>
        <v>40763.996041666665</v>
      </c>
      <c r="S2089" s="12">
        <f t="shared" si="65"/>
        <v>40793.996041666665</v>
      </c>
    </row>
    <row r="2090" spans="1:19" x14ac:dyDescent="0.35">
      <c r="A2090">
        <v>2088</v>
      </c>
      <c r="B2090" t="s">
        <v>2089</v>
      </c>
      <c r="C2090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>
        <v>465.32000000000016</v>
      </c>
      <c r="O2090">
        <v>46.204266666666669</v>
      </c>
      <c r="P2090" t="s">
        <v>8325</v>
      </c>
      <c r="Q2090" t="s">
        <v>8329</v>
      </c>
      <c r="R2090" s="12">
        <f t="shared" si="64"/>
        <v>40395.506388888891</v>
      </c>
      <c r="S2090" s="12">
        <f t="shared" si="65"/>
        <v>40431.957638888889</v>
      </c>
    </row>
    <row r="2091" spans="1:19" x14ac:dyDescent="0.35">
      <c r="A2091">
        <v>2089</v>
      </c>
      <c r="B2091" t="s">
        <v>2090</v>
      </c>
      <c r="C209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>
        <v>510.01000000000022</v>
      </c>
      <c r="O2091">
        <v>48.54854838709678</v>
      </c>
      <c r="P2091" t="s">
        <v>8325</v>
      </c>
      <c r="Q2091" t="s">
        <v>8329</v>
      </c>
      <c r="R2091" s="12">
        <f t="shared" si="64"/>
        <v>41452.867986111109</v>
      </c>
      <c r="S2091" s="12">
        <f t="shared" si="65"/>
        <v>41487.867986111109</v>
      </c>
    </row>
    <row r="2092" spans="1:19" x14ac:dyDescent="0.35">
      <c r="A2092">
        <v>2090</v>
      </c>
      <c r="B2092" t="s">
        <v>2091</v>
      </c>
      <c r="C2092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>
        <v>1203.2299999999996</v>
      </c>
      <c r="O2092">
        <v>57.520187499999999</v>
      </c>
      <c r="P2092" t="s">
        <v>8325</v>
      </c>
      <c r="Q2092" t="s">
        <v>8329</v>
      </c>
      <c r="R2092" s="12">
        <f t="shared" si="64"/>
        <v>41299.173090277771</v>
      </c>
      <c r="S2092" s="12">
        <f t="shared" si="65"/>
        <v>41329.173090277771</v>
      </c>
    </row>
    <row r="2093" spans="1:19" x14ac:dyDescent="0.35">
      <c r="A2093">
        <v>2091</v>
      </c>
      <c r="B2093" t="s">
        <v>2092</v>
      </c>
      <c r="C209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>
        <v>3684.2000000000007</v>
      </c>
      <c r="O2093">
        <v>88.147154471544724</v>
      </c>
      <c r="P2093" t="s">
        <v>8325</v>
      </c>
      <c r="Q2093" t="s">
        <v>8329</v>
      </c>
      <c r="R2093" s="12">
        <f t="shared" si="64"/>
        <v>40555.114328703705</v>
      </c>
      <c r="S2093" s="12">
        <f t="shared" si="65"/>
        <v>40603.625</v>
      </c>
    </row>
    <row r="2094" spans="1:19" x14ac:dyDescent="0.35">
      <c r="A2094">
        <v>2092</v>
      </c>
      <c r="B2094" t="s">
        <v>2093</v>
      </c>
      <c r="C2094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>
        <v>77</v>
      </c>
      <c r="O2094">
        <v>110.49090909090908</v>
      </c>
      <c r="P2094" t="s">
        <v>8325</v>
      </c>
      <c r="Q2094" t="s">
        <v>8329</v>
      </c>
      <c r="R2094" s="12">
        <f t="shared" si="64"/>
        <v>40763.499212962961</v>
      </c>
      <c r="S2094" s="12">
        <f t="shared" si="65"/>
        <v>40823.499212962961</v>
      </c>
    </row>
    <row r="2095" spans="1:19" x14ac:dyDescent="0.35">
      <c r="A2095">
        <v>2093</v>
      </c>
      <c r="B2095" t="s">
        <v>2094</v>
      </c>
      <c r="C2095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>
        <v>37</v>
      </c>
      <c r="O2095">
        <v>66.826086956521735</v>
      </c>
      <c r="P2095" t="s">
        <v>8325</v>
      </c>
      <c r="Q2095" t="s">
        <v>8329</v>
      </c>
      <c r="R2095" s="12">
        <f t="shared" si="64"/>
        <v>41205.646203703705</v>
      </c>
      <c r="S2095" s="12">
        <f t="shared" si="65"/>
        <v>41265.68787037037</v>
      </c>
    </row>
    <row r="2096" spans="1:19" x14ac:dyDescent="0.35">
      <c r="A2096">
        <v>2094</v>
      </c>
      <c r="B2096" t="s">
        <v>2095</v>
      </c>
      <c r="C2096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>
        <v>719</v>
      </c>
      <c r="O2096">
        <v>58.597222222222221</v>
      </c>
      <c r="P2096" t="s">
        <v>8325</v>
      </c>
      <c r="Q2096" t="s">
        <v>8329</v>
      </c>
      <c r="R2096" s="12">
        <f t="shared" si="64"/>
        <v>40938.811689814815</v>
      </c>
      <c r="S2096" s="12">
        <f t="shared" si="65"/>
        <v>40972.916666666664</v>
      </c>
    </row>
    <row r="2097" spans="1:19" x14ac:dyDescent="0.35">
      <c r="A2097">
        <v>2095</v>
      </c>
      <c r="B2097" t="s">
        <v>2096</v>
      </c>
      <c r="C2097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>
        <v>0</v>
      </c>
      <c r="O2097">
        <v>113.63636363636364</v>
      </c>
      <c r="P2097" t="s">
        <v>8325</v>
      </c>
      <c r="Q2097" t="s">
        <v>8329</v>
      </c>
      <c r="R2097" s="12">
        <f t="shared" si="64"/>
        <v>40758.525150462963</v>
      </c>
      <c r="S2097" s="12">
        <f t="shared" si="65"/>
        <v>40818.525150462963</v>
      </c>
    </row>
    <row r="2098" spans="1:19" x14ac:dyDescent="0.35">
      <c r="A2098">
        <v>2096</v>
      </c>
      <c r="B2098" t="s">
        <v>2097</v>
      </c>
      <c r="C2098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>
        <v>10</v>
      </c>
      <c r="O2098">
        <v>43.571428571428569</v>
      </c>
      <c r="P2098" t="s">
        <v>8325</v>
      </c>
      <c r="Q2098" t="s">
        <v>8329</v>
      </c>
      <c r="R2098" s="12">
        <f t="shared" si="64"/>
        <v>41192.550173611111</v>
      </c>
      <c r="S2098" s="12">
        <f t="shared" si="65"/>
        <v>41207.957638888889</v>
      </c>
    </row>
    <row r="2099" spans="1:19" x14ac:dyDescent="0.35">
      <c r="A2099">
        <v>2097</v>
      </c>
      <c r="B2099" t="s">
        <v>2098</v>
      </c>
      <c r="C2099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>
        <v>0</v>
      </c>
      <c r="O2099">
        <v>78.94736842105263</v>
      </c>
      <c r="P2099" t="s">
        <v>8325</v>
      </c>
      <c r="Q2099" t="s">
        <v>8329</v>
      </c>
      <c r="R2099" s="12">
        <f t="shared" si="64"/>
        <v>40818.376562500001</v>
      </c>
      <c r="S2099" s="12">
        <f t="shared" si="65"/>
        <v>40878.418229166666</v>
      </c>
    </row>
    <row r="2100" spans="1:19" x14ac:dyDescent="0.35">
      <c r="A2100">
        <v>2098</v>
      </c>
      <c r="B2100" t="s">
        <v>2099</v>
      </c>
      <c r="C2100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>
        <v>20</v>
      </c>
      <c r="O2100">
        <v>188.125</v>
      </c>
      <c r="P2100" t="s">
        <v>8325</v>
      </c>
      <c r="Q2100" t="s">
        <v>8329</v>
      </c>
      <c r="R2100" s="12">
        <f t="shared" si="64"/>
        <v>40945.905497685184</v>
      </c>
      <c r="S2100" s="12">
        <f t="shared" si="65"/>
        <v>40975.905497685184</v>
      </c>
    </row>
    <row r="2101" spans="1:19" x14ac:dyDescent="0.35">
      <c r="A2101">
        <v>2099</v>
      </c>
      <c r="B2101" t="s">
        <v>2100</v>
      </c>
      <c r="C210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>
        <v>971</v>
      </c>
      <c r="O2101">
        <v>63.031746031746032</v>
      </c>
      <c r="P2101" t="s">
        <v>8325</v>
      </c>
      <c r="Q2101" t="s">
        <v>8329</v>
      </c>
      <c r="R2101" s="12">
        <f t="shared" si="64"/>
        <v>42173.53800925926</v>
      </c>
      <c r="S2101" s="12">
        <f t="shared" si="65"/>
        <v>42186.944444444445</v>
      </c>
    </row>
    <row r="2102" spans="1:19" x14ac:dyDescent="0.35">
      <c r="A2102">
        <v>2100</v>
      </c>
      <c r="B2102" t="s">
        <v>2101</v>
      </c>
      <c r="C2102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>
        <v>220</v>
      </c>
      <c r="O2102">
        <v>30.37037037037037</v>
      </c>
      <c r="P2102" t="s">
        <v>8325</v>
      </c>
      <c r="Q2102" t="s">
        <v>8329</v>
      </c>
      <c r="R2102" s="12">
        <f t="shared" si="64"/>
        <v>41074.62663194444</v>
      </c>
      <c r="S2102" s="12">
        <f t="shared" si="65"/>
        <v>41089.957638888889</v>
      </c>
    </row>
    <row r="2103" spans="1:19" x14ac:dyDescent="0.35">
      <c r="A2103">
        <v>2101</v>
      </c>
      <c r="B2103" t="s">
        <v>2102</v>
      </c>
      <c r="C210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>
        <v>265</v>
      </c>
      <c r="O2103">
        <v>51.477272727272727</v>
      </c>
      <c r="P2103" t="s">
        <v>8325</v>
      </c>
      <c r="Q2103" t="s">
        <v>8329</v>
      </c>
      <c r="R2103" s="12">
        <f t="shared" si="64"/>
        <v>40891.941134259258</v>
      </c>
      <c r="S2103" s="12">
        <f t="shared" si="65"/>
        <v>40951.941134259258</v>
      </c>
    </row>
    <row r="2104" spans="1:19" x14ac:dyDescent="0.35">
      <c r="A2104">
        <v>2102</v>
      </c>
      <c r="B2104" t="s">
        <v>2103</v>
      </c>
      <c r="C2104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>
        <v>360</v>
      </c>
      <c r="O2104">
        <v>35.789473684210527</v>
      </c>
      <c r="P2104" t="s">
        <v>8325</v>
      </c>
      <c r="Q2104" t="s">
        <v>8329</v>
      </c>
      <c r="R2104" s="12">
        <f t="shared" si="64"/>
        <v>40638.660277777773</v>
      </c>
      <c r="S2104" s="12">
        <f t="shared" si="65"/>
        <v>40668.660277777773</v>
      </c>
    </row>
    <row r="2105" spans="1:19" x14ac:dyDescent="0.35">
      <c r="A2105">
        <v>2103</v>
      </c>
      <c r="B2105" t="s">
        <v>2104</v>
      </c>
      <c r="C2105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>
        <v>3587</v>
      </c>
      <c r="O2105">
        <v>98.817391304347822</v>
      </c>
      <c r="P2105" t="s">
        <v>8325</v>
      </c>
      <c r="Q2105" t="s">
        <v>8329</v>
      </c>
      <c r="R2105" s="12">
        <f t="shared" si="64"/>
        <v>41192.546608796292</v>
      </c>
      <c r="S2105" s="12">
        <f t="shared" si="65"/>
        <v>41222.588275462964</v>
      </c>
    </row>
    <row r="2106" spans="1:19" x14ac:dyDescent="0.35">
      <c r="A2106">
        <v>2104</v>
      </c>
      <c r="B2106" t="s">
        <v>2105</v>
      </c>
      <c r="C2106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>
        <v>236</v>
      </c>
      <c r="O2106">
        <v>28</v>
      </c>
      <c r="P2106" t="s">
        <v>8325</v>
      </c>
      <c r="Q2106" t="s">
        <v>8329</v>
      </c>
      <c r="R2106" s="12">
        <f t="shared" si="64"/>
        <v>41393.86613425926</v>
      </c>
      <c r="S2106" s="12">
        <f t="shared" si="65"/>
        <v>41424.791666666664</v>
      </c>
    </row>
    <row r="2107" spans="1:19" x14ac:dyDescent="0.35">
      <c r="A2107">
        <v>2105</v>
      </c>
      <c r="B2107" t="s">
        <v>2106</v>
      </c>
      <c r="C2107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>
        <v>3080</v>
      </c>
      <c r="O2107">
        <v>51.313131313131315</v>
      </c>
      <c r="P2107" t="s">
        <v>8325</v>
      </c>
      <c r="Q2107" t="s">
        <v>8329</v>
      </c>
      <c r="R2107" s="12">
        <f t="shared" si="64"/>
        <v>41951.580474537033</v>
      </c>
      <c r="S2107" s="12">
        <f t="shared" si="65"/>
        <v>41963.958333333336</v>
      </c>
    </row>
    <row r="2108" spans="1:19" x14ac:dyDescent="0.35">
      <c r="A2108">
        <v>2106</v>
      </c>
      <c r="B2108" t="s">
        <v>2107</v>
      </c>
      <c r="C2108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>
        <v>155</v>
      </c>
      <c r="O2108">
        <v>53.522727272727273</v>
      </c>
      <c r="P2108" t="s">
        <v>8325</v>
      </c>
      <c r="Q2108" t="s">
        <v>8329</v>
      </c>
      <c r="R2108" s="12">
        <f t="shared" si="64"/>
        <v>41270.006643518514</v>
      </c>
      <c r="S2108" s="12">
        <f t="shared" si="65"/>
        <v>41300.006643518514</v>
      </c>
    </row>
    <row r="2109" spans="1:19" x14ac:dyDescent="0.35">
      <c r="A2109">
        <v>2107</v>
      </c>
      <c r="B2109" t="s">
        <v>2108</v>
      </c>
      <c r="C2109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>
        <v>154.65999999999985</v>
      </c>
      <c r="O2109">
        <v>37.149310344827583</v>
      </c>
      <c r="P2109" t="s">
        <v>8325</v>
      </c>
      <c r="Q2109" t="s">
        <v>8329</v>
      </c>
      <c r="R2109" s="12">
        <f t="shared" si="64"/>
        <v>41934.502233796295</v>
      </c>
      <c r="S2109" s="12">
        <f t="shared" si="65"/>
        <v>41955.543900462959</v>
      </c>
    </row>
    <row r="2110" spans="1:19" x14ac:dyDescent="0.35">
      <c r="A2110">
        <v>2108</v>
      </c>
      <c r="B2110" t="s">
        <v>2109</v>
      </c>
      <c r="C2110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>
        <v>1170</v>
      </c>
      <c r="O2110">
        <v>89.895287958115176</v>
      </c>
      <c r="P2110" t="s">
        <v>8325</v>
      </c>
      <c r="Q2110" t="s">
        <v>8329</v>
      </c>
      <c r="R2110" s="12">
        <f t="shared" si="64"/>
        <v>41134.967361111107</v>
      </c>
      <c r="S2110" s="12">
        <f t="shared" si="65"/>
        <v>41161.954861111109</v>
      </c>
    </row>
    <row r="2111" spans="1:19" x14ac:dyDescent="0.35">
      <c r="A2111">
        <v>2109</v>
      </c>
      <c r="B2111" t="s">
        <v>2110</v>
      </c>
      <c r="C211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>
        <v>261</v>
      </c>
      <c r="O2111">
        <v>106.52500000000001</v>
      </c>
      <c r="P2111" t="s">
        <v>8325</v>
      </c>
      <c r="Q2111" t="s">
        <v>8329</v>
      </c>
      <c r="R2111" s="12">
        <f t="shared" si="64"/>
        <v>42160.500196759262</v>
      </c>
      <c r="S2111" s="12">
        <f t="shared" si="65"/>
        <v>42190.500196759262</v>
      </c>
    </row>
    <row r="2112" spans="1:19" x14ac:dyDescent="0.35">
      <c r="A2112">
        <v>2110</v>
      </c>
      <c r="B2112" t="s">
        <v>2111</v>
      </c>
      <c r="C2112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>
        <v>7</v>
      </c>
      <c r="O2112">
        <v>52.815789473684212</v>
      </c>
      <c r="P2112" t="s">
        <v>8325</v>
      </c>
      <c r="Q2112" t="s">
        <v>8329</v>
      </c>
      <c r="R2112" s="12">
        <f t="shared" si="64"/>
        <v>41759.462604166663</v>
      </c>
      <c r="S2112" s="12">
        <f t="shared" si="65"/>
        <v>41786.999305555553</v>
      </c>
    </row>
    <row r="2113" spans="1:19" x14ac:dyDescent="0.35">
      <c r="A2113">
        <v>2111</v>
      </c>
      <c r="B2113" t="s">
        <v>2112</v>
      </c>
      <c r="C211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>
        <v>130</v>
      </c>
      <c r="O2113">
        <v>54.615384615384613</v>
      </c>
      <c r="P2113" t="s">
        <v>8325</v>
      </c>
      <c r="Q2113" t="s">
        <v>8329</v>
      </c>
      <c r="R2113" s="12">
        <f t="shared" si="64"/>
        <v>40702.988715277774</v>
      </c>
      <c r="S2113" s="12">
        <f t="shared" si="65"/>
        <v>40769.833333333328</v>
      </c>
    </row>
    <row r="2114" spans="1:19" x14ac:dyDescent="0.35">
      <c r="A2114">
        <v>2112</v>
      </c>
      <c r="B2114" t="s">
        <v>2113</v>
      </c>
      <c r="C2114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>
        <v>0</v>
      </c>
      <c r="O2114">
        <v>27.272727272727273</v>
      </c>
      <c r="P2114" t="s">
        <v>8325</v>
      </c>
      <c r="Q2114" t="s">
        <v>8329</v>
      </c>
      <c r="R2114" s="12">
        <f t="shared" si="64"/>
        <v>41365.719826388886</v>
      </c>
      <c r="S2114" s="12">
        <f t="shared" si="65"/>
        <v>41379.719826388886</v>
      </c>
    </row>
    <row r="2115" spans="1:19" x14ac:dyDescent="0.35">
      <c r="A2115">
        <v>2113</v>
      </c>
      <c r="B2115" t="s">
        <v>2114</v>
      </c>
      <c r="C2115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>
        <v>340</v>
      </c>
      <c r="O2115">
        <v>68.598130841121488</v>
      </c>
      <c r="P2115" t="s">
        <v>8325</v>
      </c>
      <c r="Q2115" t="s">
        <v>8329</v>
      </c>
      <c r="R2115" s="12">
        <f t="shared" ref="R2115:R2178" si="66">(J2115/86400)+25569+(-5/24)</f>
        <v>41870.657129629624</v>
      </c>
      <c r="S2115" s="12">
        <f t="shared" ref="S2115:S2178" si="67">(I2115/86400)+25569+(-5/24)</f>
        <v>41905.657129629624</v>
      </c>
    </row>
    <row r="2116" spans="1:19" x14ac:dyDescent="0.35">
      <c r="A2116">
        <v>2114</v>
      </c>
      <c r="B2116" t="s">
        <v>2115</v>
      </c>
      <c r="C2116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>
        <v>235</v>
      </c>
      <c r="O2116">
        <v>35.612244897959187</v>
      </c>
      <c r="P2116" t="s">
        <v>8325</v>
      </c>
      <c r="Q2116" t="s">
        <v>8329</v>
      </c>
      <c r="R2116" s="12">
        <f t="shared" si="66"/>
        <v>40458.607291666667</v>
      </c>
      <c r="S2116" s="12">
        <f t="shared" si="67"/>
        <v>40520.999305555553</v>
      </c>
    </row>
    <row r="2117" spans="1:19" x14ac:dyDescent="0.35">
      <c r="A2117">
        <v>2115</v>
      </c>
      <c r="B2117" t="s">
        <v>2116</v>
      </c>
      <c r="C2117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>
        <v>1885</v>
      </c>
      <c r="O2117">
        <v>94.027777777777771</v>
      </c>
      <c r="P2117" t="s">
        <v>8325</v>
      </c>
      <c r="Q2117" t="s">
        <v>8329</v>
      </c>
      <c r="R2117" s="12">
        <f t="shared" si="66"/>
        <v>40563.872696759259</v>
      </c>
      <c r="S2117" s="12">
        <f t="shared" si="67"/>
        <v>40593.872696759259</v>
      </c>
    </row>
    <row r="2118" spans="1:19" x14ac:dyDescent="0.35">
      <c r="A2118">
        <v>2116</v>
      </c>
      <c r="B2118" t="s">
        <v>2117</v>
      </c>
      <c r="C2118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>
        <v>434</v>
      </c>
      <c r="O2118">
        <v>526.45652173913038</v>
      </c>
      <c r="P2118" t="s">
        <v>8325</v>
      </c>
      <c r="Q2118" t="s">
        <v>8329</v>
      </c>
      <c r="R2118" s="12">
        <f t="shared" si="66"/>
        <v>41136.569479166668</v>
      </c>
      <c r="S2118" s="12">
        <f t="shared" si="67"/>
        <v>41184.569479166668</v>
      </c>
    </row>
    <row r="2119" spans="1:19" x14ac:dyDescent="0.35">
      <c r="A2119">
        <v>2117</v>
      </c>
      <c r="B2119" t="s">
        <v>2118</v>
      </c>
      <c r="C2119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>
        <v>573</v>
      </c>
      <c r="O2119">
        <v>50.657142857142858</v>
      </c>
      <c r="P2119" t="s">
        <v>8325</v>
      </c>
      <c r="Q2119" t="s">
        <v>8329</v>
      </c>
      <c r="R2119" s="12">
        <f t="shared" si="66"/>
        <v>42289.851261574069</v>
      </c>
      <c r="S2119" s="12">
        <f t="shared" si="67"/>
        <v>42303.999305555553</v>
      </c>
    </row>
    <row r="2120" spans="1:19" x14ac:dyDescent="0.35">
      <c r="A2120">
        <v>2118</v>
      </c>
      <c r="B2120" t="s">
        <v>2119</v>
      </c>
      <c r="C2120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>
        <v>346.1099999999999</v>
      </c>
      <c r="O2120">
        <v>79.182941176470578</v>
      </c>
      <c r="P2120" t="s">
        <v>8325</v>
      </c>
      <c r="Q2120" t="s">
        <v>8329</v>
      </c>
      <c r="R2120" s="12">
        <f t="shared" si="66"/>
        <v>40718.631203703699</v>
      </c>
      <c r="S2120" s="12">
        <f t="shared" si="67"/>
        <v>40748.631203703699</v>
      </c>
    </row>
    <row r="2121" spans="1:19" x14ac:dyDescent="0.35">
      <c r="A2121">
        <v>2119</v>
      </c>
      <c r="B2121" t="s">
        <v>2120</v>
      </c>
      <c r="C212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>
        <v>15</v>
      </c>
      <c r="O2121">
        <v>91.590909090909093</v>
      </c>
      <c r="P2121" t="s">
        <v>8325</v>
      </c>
      <c r="Q2121" t="s">
        <v>8329</v>
      </c>
      <c r="R2121" s="12">
        <f t="shared" si="66"/>
        <v>41106.921817129631</v>
      </c>
      <c r="S2121" s="12">
        <f t="shared" si="67"/>
        <v>41136.921817129631</v>
      </c>
    </row>
    <row r="2122" spans="1:19" x14ac:dyDescent="0.35">
      <c r="A2122">
        <v>2120</v>
      </c>
      <c r="B2122" t="s">
        <v>2121</v>
      </c>
      <c r="C2122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>
        <v>70.430000000000291</v>
      </c>
      <c r="O2122">
        <v>116.96275362318841</v>
      </c>
      <c r="P2122" t="s">
        <v>8325</v>
      </c>
      <c r="Q2122" t="s">
        <v>8329</v>
      </c>
      <c r="R2122" s="12">
        <f t="shared" si="66"/>
        <v>41591.756203703699</v>
      </c>
      <c r="S2122" s="12">
        <f t="shared" si="67"/>
        <v>41640.756203703699</v>
      </c>
    </row>
    <row r="2123" spans="1:19" x14ac:dyDescent="0.35">
      <c r="A2123">
        <v>2121</v>
      </c>
      <c r="B2123" t="s">
        <v>2122</v>
      </c>
      <c r="C212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>
        <v>-49716</v>
      </c>
      <c r="O2123">
        <v>28.4</v>
      </c>
      <c r="P2123" t="s">
        <v>8333</v>
      </c>
      <c r="Q2123" t="s">
        <v>8334</v>
      </c>
      <c r="R2123" s="12">
        <f t="shared" si="66"/>
        <v>42716.534120370365</v>
      </c>
      <c r="S2123" s="12">
        <f t="shared" si="67"/>
        <v>42746.534120370365</v>
      </c>
    </row>
    <row r="2124" spans="1:19" x14ac:dyDescent="0.35">
      <c r="A2124">
        <v>2122</v>
      </c>
      <c r="B2124" t="s">
        <v>2123</v>
      </c>
      <c r="C2124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>
        <v>-79690</v>
      </c>
      <c r="O2124">
        <v>103.33333333333333</v>
      </c>
      <c r="P2124" t="s">
        <v>8333</v>
      </c>
      <c r="Q2124" t="s">
        <v>8334</v>
      </c>
      <c r="R2124" s="12">
        <f t="shared" si="66"/>
        <v>42712.092233796291</v>
      </c>
      <c r="S2124" s="12">
        <f t="shared" si="67"/>
        <v>42742.092233796291</v>
      </c>
    </row>
    <row r="2125" spans="1:19" x14ac:dyDescent="0.35">
      <c r="A2125">
        <v>2123</v>
      </c>
      <c r="B2125" t="s">
        <v>2124</v>
      </c>
      <c r="C2125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>
        <v>-450</v>
      </c>
      <c r="O2125">
        <v>10</v>
      </c>
      <c r="P2125" t="s">
        <v>8333</v>
      </c>
      <c r="Q2125" t="s">
        <v>8334</v>
      </c>
      <c r="R2125" s="12">
        <f t="shared" si="66"/>
        <v>40198.216516203705</v>
      </c>
      <c r="S2125" s="12">
        <f t="shared" si="67"/>
        <v>40252.082638888889</v>
      </c>
    </row>
    <row r="2126" spans="1:19" x14ac:dyDescent="0.35">
      <c r="A2126">
        <v>2124</v>
      </c>
      <c r="B2126" t="s">
        <v>2125</v>
      </c>
      <c r="C2126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>
        <v>-985</v>
      </c>
      <c r="O2126">
        <v>23</v>
      </c>
      <c r="P2126" t="s">
        <v>8333</v>
      </c>
      <c r="Q2126" t="s">
        <v>8334</v>
      </c>
      <c r="R2126" s="12">
        <f t="shared" si="66"/>
        <v>40463.819849537038</v>
      </c>
      <c r="S2126" s="12">
        <f t="shared" si="67"/>
        <v>40512</v>
      </c>
    </row>
    <row r="2127" spans="1:19" x14ac:dyDescent="0.35">
      <c r="A2127">
        <v>2125</v>
      </c>
      <c r="B2127" t="s">
        <v>2126</v>
      </c>
      <c r="C2127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>
        <v>-59148</v>
      </c>
      <c r="O2127">
        <v>31.555555555555557</v>
      </c>
      <c r="P2127" t="s">
        <v>8333</v>
      </c>
      <c r="Q2127" t="s">
        <v>8334</v>
      </c>
      <c r="R2127" s="12">
        <f t="shared" si="66"/>
        <v>42190.815196759257</v>
      </c>
      <c r="S2127" s="12">
        <f t="shared" si="67"/>
        <v>42220.815196759257</v>
      </c>
    </row>
    <row r="2128" spans="1:19" x14ac:dyDescent="0.35">
      <c r="A2128">
        <v>2126</v>
      </c>
      <c r="B2128" t="s">
        <v>2127</v>
      </c>
      <c r="C2128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>
        <v>-19990</v>
      </c>
      <c r="O2128">
        <v>5</v>
      </c>
      <c r="P2128" t="s">
        <v>8333</v>
      </c>
      <c r="Q2128" t="s">
        <v>8334</v>
      </c>
      <c r="R2128" s="12">
        <f t="shared" si="66"/>
        <v>41951.76489583333</v>
      </c>
      <c r="S2128" s="12">
        <f t="shared" si="67"/>
        <v>41981.76489583333</v>
      </c>
    </row>
    <row r="2129" spans="1:19" x14ac:dyDescent="0.35">
      <c r="A2129">
        <v>2127</v>
      </c>
      <c r="B2129" t="s">
        <v>2128</v>
      </c>
      <c r="C2129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>
        <v>-19924</v>
      </c>
      <c r="O2129">
        <v>34.220338983050844</v>
      </c>
      <c r="P2129" t="s">
        <v>8333</v>
      </c>
      <c r="Q2129" t="s">
        <v>8334</v>
      </c>
      <c r="R2129" s="12">
        <f t="shared" si="66"/>
        <v>42045.297025462962</v>
      </c>
      <c r="S2129" s="12">
        <f t="shared" si="67"/>
        <v>42075.255358796298</v>
      </c>
    </row>
    <row r="2130" spans="1:19" x14ac:dyDescent="0.35">
      <c r="A2130">
        <v>2128</v>
      </c>
      <c r="B2130" t="s">
        <v>2129</v>
      </c>
      <c r="C2130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>
        <v>-14975</v>
      </c>
      <c r="O2130">
        <v>25</v>
      </c>
      <c r="P2130" t="s">
        <v>8333</v>
      </c>
      <c r="Q2130" t="s">
        <v>8334</v>
      </c>
      <c r="R2130" s="12">
        <f t="shared" si="66"/>
        <v>41843.564456018517</v>
      </c>
      <c r="S2130" s="12">
        <f t="shared" si="67"/>
        <v>41903.564456018517</v>
      </c>
    </row>
    <row r="2131" spans="1:19" x14ac:dyDescent="0.35">
      <c r="A2131">
        <v>2129</v>
      </c>
      <c r="B2131" t="s">
        <v>2130</v>
      </c>
      <c r="C213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>
        <v>-1764</v>
      </c>
      <c r="O2131">
        <v>19.666666666666668</v>
      </c>
      <c r="P2131" t="s">
        <v>8333</v>
      </c>
      <c r="Q2131" t="s">
        <v>8334</v>
      </c>
      <c r="R2131" s="12">
        <f t="shared" si="66"/>
        <v>42408.815972222219</v>
      </c>
      <c r="S2131" s="12">
        <f t="shared" si="67"/>
        <v>42438.815972222219</v>
      </c>
    </row>
    <row r="2132" spans="1:19" x14ac:dyDescent="0.35">
      <c r="A2132">
        <v>2130</v>
      </c>
      <c r="B2132" t="s">
        <v>2131</v>
      </c>
      <c r="C2132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>
        <v>-41915</v>
      </c>
      <c r="O2132">
        <v>21.25</v>
      </c>
      <c r="P2132" t="s">
        <v>8333</v>
      </c>
      <c r="Q2132" t="s">
        <v>8334</v>
      </c>
      <c r="R2132" s="12">
        <f t="shared" si="66"/>
        <v>41831.87804398148</v>
      </c>
      <c r="S2132" s="12">
        <f t="shared" si="67"/>
        <v>41866.87804398148</v>
      </c>
    </row>
    <row r="2133" spans="1:19" x14ac:dyDescent="0.35">
      <c r="A2133">
        <v>2131</v>
      </c>
      <c r="B2133" t="s">
        <v>2132</v>
      </c>
      <c r="C213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>
        <v>-475</v>
      </c>
      <c r="O2133">
        <v>8.3333333333333339</v>
      </c>
      <c r="P2133" t="s">
        <v>8333</v>
      </c>
      <c r="Q2133" t="s">
        <v>8334</v>
      </c>
      <c r="R2133" s="12">
        <f t="shared" si="66"/>
        <v>42166.998738425922</v>
      </c>
      <c r="S2133" s="12">
        <f t="shared" si="67"/>
        <v>42196.998738425922</v>
      </c>
    </row>
    <row r="2134" spans="1:19" x14ac:dyDescent="0.35">
      <c r="A2134">
        <v>2132</v>
      </c>
      <c r="B2134" t="s">
        <v>2133</v>
      </c>
      <c r="C2134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>
        <v>-97887.01</v>
      </c>
      <c r="O2134">
        <v>21.34333333333333</v>
      </c>
      <c r="P2134" t="s">
        <v>8333</v>
      </c>
      <c r="Q2134" t="s">
        <v>8334</v>
      </c>
      <c r="R2134" s="12">
        <f t="shared" si="66"/>
        <v>41643.27884259259</v>
      </c>
      <c r="S2134" s="12">
        <f t="shared" si="67"/>
        <v>41673.27884259259</v>
      </c>
    </row>
    <row r="2135" spans="1:19" x14ac:dyDescent="0.35">
      <c r="A2135">
        <v>2133</v>
      </c>
      <c r="B2135" t="s">
        <v>2134</v>
      </c>
      <c r="C2135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>
        <v>-984</v>
      </c>
      <c r="O2135">
        <v>5.333333333333333</v>
      </c>
      <c r="P2135" t="s">
        <v>8333</v>
      </c>
      <c r="Q2135" t="s">
        <v>8334</v>
      </c>
      <c r="R2135" s="12">
        <f t="shared" si="66"/>
        <v>40618.888877314814</v>
      </c>
      <c r="S2135" s="12">
        <f t="shared" si="67"/>
        <v>40657.082638888889</v>
      </c>
    </row>
    <row r="2136" spans="1:19" x14ac:dyDescent="0.35">
      <c r="A2136">
        <v>2134</v>
      </c>
      <c r="B2136" t="s">
        <v>2135</v>
      </c>
      <c r="C2136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>
        <v>-5896</v>
      </c>
      <c r="O2136">
        <v>34.666666666666664</v>
      </c>
      <c r="P2136" t="s">
        <v>8333</v>
      </c>
      <c r="Q2136" t="s">
        <v>8334</v>
      </c>
      <c r="R2136" s="12">
        <f t="shared" si="66"/>
        <v>41361.678136574068</v>
      </c>
      <c r="S2136" s="12">
        <f t="shared" si="67"/>
        <v>41391.678136574068</v>
      </c>
    </row>
    <row r="2137" spans="1:19" x14ac:dyDescent="0.35">
      <c r="A2137">
        <v>2135</v>
      </c>
      <c r="B2137" t="s">
        <v>2136</v>
      </c>
      <c r="C2137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>
        <v>-4522</v>
      </c>
      <c r="O2137">
        <v>21.727272727272727</v>
      </c>
      <c r="P2137" t="s">
        <v>8333</v>
      </c>
      <c r="Q2137" t="s">
        <v>8334</v>
      </c>
      <c r="R2137" s="12">
        <f t="shared" si="66"/>
        <v>41156.755011574074</v>
      </c>
      <c r="S2137" s="12">
        <f t="shared" si="67"/>
        <v>41186.755011574074</v>
      </c>
    </row>
    <row r="2138" spans="1:19" x14ac:dyDescent="0.35">
      <c r="A2138">
        <v>2136</v>
      </c>
      <c r="B2138" t="s">
        <v>2137</v>
      </c>
      <c r="C2138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>
        <v>-79952.31</v>
      </c>
      <c r="O2138">
        <v>11.922499999999999</v>
      </c>
      <c r="P2138" t="s">
        <v>8333</v>
      </c>
      <c r="Q2138" t="s">
        <v>8334</v>
      </c>
      <c r="R2138" s="12">
        <f t="shared" si="66"/>
        <v>41536.300763888888</v>
      </c>
      <c r="S2138" s="12">
        <f t="shared" si="67"/>
        <v>41566.300763888888</v>
      </c>
    </row>
    <row r="2139" spans="1:19" x14ac:dyDescent="0.35">
      <c r="A2139">
        <v>2137</v>
      </c>
      <c r="B2139" t="s">
        <v>2138</v>
      </c>
      <c r="C2139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>
        <v>-35797</v>
      </c>
      <c r="O2139">
        <v>26.59737827715356</v>
      </c>
      <c r="P2139" t="s">
        <v>8333</v>
      </c>
      <c r="Q2139" t="s">
        <v>8334</v>
      </c>
      <c r="R2139" s="12">
        <f t="shared" si="66"/>
        <v>41948.562835648147</v>
      </c>
      <c r="S2139" s="12">
        <f t="shared" si="67"/>
        <v>41978.562835648147</v>
      </c>
    </row>
    <row r="2140" spans="1:19" x14ac:dyDescent="0.35">
      <c r="A2140">
        <v>2138</v>
      </c>
      <c r="B2140" t="s">
        <v>2139</v>
      </c>
      <c r="C2140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>
        <v>-872</v>
      </c>
      <c r="O2140">
        <v>10.666666666666666</v>
      </c>
      <c r="P2140" t="s">
        <v>8333</v>
      </c>
      <c r="Q2140" t="s">
        <v>8334</v>
      </c>
      <c r="R2140" s="12">
        <f t="shared" si="66"/>
        <v>41556.804849537039</v>
      </c>
      <c r="S2140" s="12">
        <f t="shared" si="67"/>
        <v>41586.846516203703</v>
      </c>
    </row>
    <row r="2141" spans="1:19" x14ac:dyDescent="0.35">
      <c r="A2141">
        <v>2139</v>
      </c>
      <c r="B2141" t="s">
        <v>2140</v>
      </c>
      <c r="C214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>
        <v>-28374</v>
      </c>
      <c r="O2141">
        <v>29.035714285714285</v>
      </c>
      <c r="P2141" t="s">
        <v>8333</v>
      </c>
      <c r="Q2141" t="s">
        <v>8334</v>
      </c>
      <c r="R2141" s="12">
        <f t="shared" si="66"/>
        <v>42647.541759259257</v>
      </c>
      <c r="S2141" s="12">
        <f t="shared" si="67"/>
        <v>42677.541759259257</v>
      </c>
    </row>
    <row r="2142" spans="1:19" x14ac:dyDescent="0.35">
      <c r="A2142">
        <v>2140</v>
      </c>
      <c r="B2142" t="s">
        <v>2141</v>
      </c>
      <c r="C2142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>
        <v>-499440</v>
      </c>
      <c r="O2142">
        <v>50.909090909090907</v>
      </c>
      <c r="P2142" t="s">
        <v>8333</v>
      </c>
      <c r="Q2142" t="s">
        <v>8334</v>
      </c>
      <c r="R2142" s="12">
        <f t="shared" si="66"/>
        <v>41255.625277777777</v>
      </c>
      <c r="S2142" s="12">
        <f t="shared" si="67"/>
        <v>41285.625277777777</v>
      </c>
    </row>
    <row r="2143" spans="1:19" x14ac:dyDescent="0.35">
      <c r="A2143">
        <v>2141</v>
      </c>
      <c r="B2143" t="s">
        <v>2142</v>
      </c>
      <c r="C214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>
        <v>-15000</v>
      </c>
      <c r="O2143" t="e">
        <v>#DIV/0!</v>
      </c>
      <c r="P2143" t="s">
        <v>8333</v>
      </c>
      <c r="Q2143" t="s">
        <v>8334</v>
      </c>
      <c r="R2143" s="12">
        <f t="shared" si="66"/>
        <v>41927.027303240735</v>
      </c>
      <c r="S2143" s="12">
        <f t="shared" si="67"/>
        <v>41957.068969907406</v>
      </c>
    </row>
    <row r="2144" spans="1:19" x14ac:dyDescent="0.35">
      <c r="A2144">
        <v>2142</v>
      </c>
      <c r="B2144" t="s">
        <v>2143</v>
      </c>
      <c r="C2144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>
        <v>-9899</v>
      </c>
      <c r="O2144">
        <v>50.083333333333336</v>
      </c>
      <c r="P2144" t="s">
        <v>8333</v>
      </c>
      <c r="Q2144" t="s">
        <v>8334</v>
      </c>
      <c r="R2144" s="12">
        <f t="shared" si="66"/>
        <v>42340.493171296293</v>
      </c>
      <c r="S2144" s="12">
        <f t="shared" si="67"/>
        <v>42368.493171296293</v>
      </c>
    </row>
    <row r="2145" spans="1:19" x14ac:dyDescent="0.35">
      <c r="A2145">
        <v>2143</v>
      </c>
      <c r="B2145" t="s">
        <v>2144</v>
      </c>
      <c r="C2145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>
        <v>-1775</v>
      </c>
      <c r="O2145">
        <v>45</v>
      </c>
      <c r="P2145" t="s">
        <v>8333</v>
      </c>
      <c r="Q2145" t="s">
        <v>8334</v>
      </c>
      <c r="R2145" s="12">
        <f t="shared" si="66"/>
        <v>40332.678379629629</v>
      </c>
      <c r="S2145" s="12">
        <f t="shared" si="67"/>
        <v>40380.583333333328</v>
      </c>
    </row>
    <row r="2146" spans="1:19" x14ac:dyDescent="0.35">
      <c r="A2146">
        <v>2144</v>
      </c>
      <c r="B2146" t="s">
        <v>2145</v>
      </c>
      <c r="C2146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>
        <v>-34893</v>
      </c>
      <c r="O2146">
        <v>25.291666666666668</v>
      </c>
      <c r="P2146" t="s">
        <v>8333</v>
      </c>
      <c r="Q2146" t="s">
        <v>8334</v>
      </c>
      <c r="R2146" s="12">
        <f t="shared" si="66"/>
        <v>41499.338425925926</v>
      </c>
      <c r="S2146" s="12">
        <f t="shared" si="67"/>
        <v>41531.338425925926</v>
      </c>
    </row>
    <row r="2147" spans="1:19" x14ac:dyDescent="0.35">
      <c r="A2147">
        <v>2145</v>
      </c>
      <c r="B2147" t="s">
        <v>2146</v>
      </c>
      <c r="C2147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>
        <v>-10435</v>
      </c>
      <c r="O2147">
        <v>51.292134831460672</v>
      </c>
      <c r="P2147" t="s">
        <v>8333</v>
      </c>
      <c r="Q2147" t="s">
        <v>8334</v>
      </c>
      <c r="R2147" s="12">
        <f t="shared" si="66"/>
        <v>41575.029097222221</v>
      </c>
      <c r="S2147" s="12">
        <f t="shared" si="67"/>
        <v>41605.070763888885</v>
      </c>
    </row>
    <row r="2148" spans="1:19" x14ac:dyDescent="0.35">
      <c r="A2148">
        <v>2146</v>
      </c>
      <c r="B2148" t="s">
        <v>2147</v>
      </c>
      <c r="C2148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>
        <v>-4999</v>
      </c>
      <c r="O2148">
        <v>1</v>
      </c>
      <c r="P2148" t="s">
        <v>8333</v>
      </c>
      <c r="Q2148" t="s">
        <v>8334</v>
      </c>
      <c r="R2148" s="12">
        <f t="shared" si="66"/>
        <v>42397.471180555549</v>
      </c>
      <c r="S2148" s="12">
        <f t="shared" si="67"/>
        <v>42411.471180555549</v>
      </c>
    </row>
    <row r="2149" spans="1:19" x14ac:dyDescent="0.35">
      <c r="A2149">
        <v>2147</v>
      </c>
      <c r="B2149" t="s">
        <v>2148</v>
      </c>
      <c r="C2149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>
        <v>-387284</v>
      </c>
      <c r="O2149">
        <v>49.381818181818183</v>
      </c>
      <c r="P2149" t="s">
        <v>8333</v>
      </c>
      <c r="Q2149" t="s">
        <v>8334</v>
      </c>
      <c r="R2149" s="12">
        <f t="shared" si="66"/>
        <v>41927.087361111109</v>
      </c>
      <c r="S2149" s="12">
        <f t="shared" si="67"/>
        <v>41959.129027777781</v>
      </c>
    </row>
    <row r="2150" spans="1:19" x14ac:dyDescent="0.35">
      <c r="A2150">
        <v>2148</v>
      </c>
      <c r="B2150" t="s">
        <v>2149</v>
      </c>
      <c r="C2150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>
        <v>-98</v>
      </c>
      <c r="O2150">
        <v>1</v>
      </c>
      <c r="P2150" t="s">
        <v>8333</v>
      </c>
      <c r="Q2150" t="s">
        <v>8334</v>
      </c>
      <c r="R2150" s="12">
        <f t="shared" si="66"/>
        <v>42066.525254629632</v>
      </c>
      <c r="S2150" s="12">
        <f t="shared" si="67"/>
        <v>42096.483587962961</v>
      </c>
    </row>
    <row r="2151" spans="1:19" x14ac:dyDescent="0.35">
      <c r="A2151">
        <v>2149</v>
      </c>
      <c r="B2151" t="s">
        <v>2150</v>
      </c>
      <c r="C215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>
        <v>-2000</v>
      </c>
      <c r="O2151" t="e">
        <v>#DIV/0!</v>
      </c>
      <c r="P2151" t="s">
        <v>8333</v>
      </c>
      <c r="Q2151" t="s">
        <v>8334</v>
      </c>
      <c r="R2151" s="12">
        <f t="shared" si="66"/>
        <v>40354.816620370366</v>
      </c>
      <c r="S2151" s="12">
        <f t="shared" si="67"/>
        <v>40389.791666666664</v>
      </c>
    </row>
    <row r="2152" spans="1:19" x14ac:dyDescent="0.35">
      <c r="A2152">
        <v>2150</v>
      </c>
      <c r="B2152" t="s">
        <v>2151</v>
      </c>
      <c r="C2152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>
        <v>-49595</v>
      </c>
      <c r="O2152">
        <v>101.25</v>
      </c>
      <c r="P2152" t="s">
        <v>8333</v>
      </c>
      <c r="Q2152" t="s">
        <v>8334</v>
      </c>
      <c r="R2152" s="12">
        <f t="shared" si="66"/>
        <v>42534.076377314814</v>
      </c>
      <c r="S2152" s="12">
        <f t="shared" si="67"/>
        <v>42564.076377314814</v>
      </c>
    </row>
    <row r="2153" spans="1:19" x14ac:dyDescent="0.35">
      <c r="A2153">
        <v>2151</v>
      </c>
      <c r="B2153" t="s">
        <v>2152</v>
      </c>
      <c r="C215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>
        <v>-44882</v>
      </c>
      <c r="O2153">
        <v>19.666666666666668</v>
      </c>
      <c r="P2153" t="s">
        <v>8333</v>
      </c>
      <c r="Q2153" t="s">
        <v>8334</v>
      </c>
      <c r="R2153" s="12">
        <f t="shared" si="66"/>
        <v>42520.639050925922</v>
      </c>
      <c r="S2153" s="12">
        <f t="shared" si="67"/>
        <v>42550.639050925922</v>
      </c>
    </row>
    <row r="2154" spans="1:19" x14ac:dyDescent="0.35">
      <c r="A2154">
        <v>2152</v>
      </c>
      <c r="B2154" t="s">
        <v>2153</v>
      </c>
      <c r="C2154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>
        <v>-29950</v>
      </c>
      <c r="O2154">
        <v>12.5</v>
      </c>
      <c r="P2154" t="s">
        <v>8333</v>
      </c>
      <c r="Q2154" t="s">
        <v>8334</v>
      </c>
      <c r="R2154" s="12">
        <f t="shared" si="66"/>
        <v>41683.62394675926</v>
      </c>
      <c r="S2154" s="12">
        <f t="shared" si="67"/>
        <v>41713.582280092589</v>
      </c>
    </row>
    <row r="2155" spans="1:19" x14ac:dyDescent="0.35">
      <c r="A2155">
        <v>2153</v>
      </c>
      <c r="B2155" t="s">
        <v>2154</v>
      </c>
      <c r="C2155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>
        <v>-372591</v>
      </c>
      <c r="O2155">
        <v>8.5</v>
      </c>
      <c r="P2155" t="s">
        <v>8333</v>
      </c>
      <c r="Q2155" t="s">
        <v>8334</v>
      </c>
      <c r="R2155" s="12">
        <f t="shared" si="66"/>
        <v>41974.702754629623</v>
      </c>
      <c r="S2155" s="12">
        <f t="shared" si="67"/>
        <v>42014.124305555553</v>
      </c>
    </row>
    <row r="2156" spans="1:19" x14ac:dyDescent="0.35">
      <c r="A2156">
        <v>2154</v>
      </c>
      <c r="B2156" t="s">
        <v>2155</v>
      </c>
      <c r="C2156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>
        <v>-248</v>
      </c>
      <c r="O2156">
        <v>1</v>
      </c>
      <c r="P2156" t="s">
        <v>8333</v>
      </c>
      <c r="Q2156" t="s">
        <v>8334</v>
      </c>
      <c r="R2156" s="12">
        <f t="shared" si="66"/>
        <v>41647.42392361111</v>
      </c>
      <c r="S2156" s="12">
        <f t="shared" si="67"/>
        <v>41667.42392361111</v>
      </c>
    </row>
    <row r="2157" spans="1:19" x14ac:dyDescent="0.35">
      <c r="A2157">
        <v>2155</v>
      </c>
      <c r="B2157" t="s">
        <v>2156</v>
      </c>
      <c r="C2157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>
        <v>-4885</v>
      </c>
      <c r="O2157">
        <v>23</v>
      </c>
      <c r="P2157" t="s">
        <v>8333</v>
      </c>
      <c r="Q2157" t="s">
        <v>8334</v>
      </c>
      <c r="R2157" s="12">
        <f t="shared" si="66"/>
        <v>42430.539178240739</v>
      </c>
      <c r="S2157" s="12">
        <f t="shared" si="67"/>
        <v>42460.497511574074</v>
      </c>
    </row>
    <row r="2158" spans="1:19" x14ac:dyDescent="0.35">
      <c r="A2158">
        <v>2156</v>
      </c>
      <c r="B2158" t="s">
        <v>2157</v>
      </c>
      <c r="C2158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>
        <v>-54507</v>
      </c>
      <c r="O2158">
        <v>17.987951807228917</v>
      </c>
      <c r="P2158" t="s">
        <v>8333</v>
      </c>
      <c r="Q2158" t="s">
        <v>8334</v>
      </c>
      <c r="R2158" s="12">
        <f t="shared" si="66"/>
        <v>41488.645902777775</v>
      </c>
      <c r="S2158" s="12">
        <f t="shared" si="67"/>
        <v>41533.645902777775</v>
      </c>
    </row>
    <row r="2159" spans="1:19" x14ac:dyDescent="0.35">
      <c r="A2159">
        <v>2157</v>
      </c>
      <c r="B2159" t="s">
        <v>2158</v>
      </c>
      <c r="C2159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>
        <v>-53856</v>
      </c>
      <c r="O2159">
        <v>370.94736842105266</v>
      </c>
      <c r="P2159" t="s">
        <v>8333</v>
      </c>
      <c r="Q2159" t="s">
        <v>8334</v>
      </c>
      <c r="R2159" s="12">
        <f t="shared" si="66"/>
        <v>42694.772951388884</v>
      </c>
      <c r="S2159" s="12">
        <f t="shared" si="67"/>
        <v>42727.124305555553</v>
      </c>
    </row>
    <row r="2160" spans="1:19" x14ac:dyDescent="0.35">
      <c r="A2160">
        <v>2158</v>
      </c>
      <c r="B2160" t="s">
        <v>2159</v>
      </c>
      <c r="C2160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>
        <v>-280229.89</v>
      </c>
      <c r="O2160">
        <v>63.569485530546629</v>
      </c>
      <c r="P2160" t="s">
        <v>8333</v>
      </c>
      <c r="Q2160" t="s">
        <v>8334</v>
      </c>
      <c r="R2160" s="12">
        <f t="shared" si="66"/>
        <v>41264.645532407405</v>
      </c>
      <c r="S2160" s="12">
        <f t="shared" si="67"/>
        <v>41309.645532407405</v>
      </c>
    </row>
    <row r="2161" spans="1:19" x14ac:dyDescent="0.35">
      <c r="A2161">
        <v>2159</v>
      </c>
      <c r="B2161" t="s">
        <v>2160</v>
      </c>
      <c r="C216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>
        <v>-3574</v>
      </c>
      <c r="O2161">
        <v>13</v>
      </c>
      <c r="P2161" t="s">
        <v>8333</v>
      </c>
      <c r="Q2161" t="s">
        <v>8334</v>
      </c>
      <c r="R2161" s="12">
        <f t="shared" si="66"/>
        <v>40710.522847222222</v>
      </c>
      <c r="S2161" s="12">
        <f t="shared" si="67"/>
        <v>40740.522847222222</v>
      </c>
    </row>
    <row r="2162" spans="1:19" x14ac:dyDescent="0.35">
      <c r="A2162">
        <v>2160</v>
      </c>
      <c r="B2162" t="s">
        <v>2161</v>
      </c>
      <c r="C2162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>
        <v>-9915</v>
      </c>
      <c r="O2162">
        <v>5.3125</v>
      </c>
      <c r="P2162" t="s">
        <v>8333</v>
      </c>
      <c r="Q2162" t="s">
        <v>8334</v>
      </c>
      <c r="R2162" s="12">
        <f t="shared" si="66"/>
        <v>41018.503530092588</v>
      </c>
      <c r="S2162" s="12">
        <f t="shared" si="67"/>
        <v>41048.503530092588</v>
      </c>
    </row>
    <row r="2163" spans="1:19" x14ac:dyDescent="0.35">
      <c r="A2163">
        <v>2161</v>
      </c>
      <c r="B2163" t="s">
        <v>2162</v>
      </c>
      <c r="C216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>
        <v>63</v>
      </c>
      <c r="O2163">
        <v>35.615384615384613</v>
      </c>
      <c r="P2163" t="s">
        <v>8325</v>
      </c>
      <c r="Q2163" t="s">
        <v>8326</v>
      </c>
      <c r="R2163" s="12">
        <f t="shared" si="66"/>
        <v>42240.644201388888</v>
      </c>
      <c r="S2163" s="12">
        <f t="shared" si="67"/>
        <v>42270.644201388888</v>
      </c>
    </row>
    <row r="2164" spans="1:19" x14ac:dyDescent="0.35">
      <c r="A2164">
        <v>2162</v>
      </c>
      <c r="B2164" t="s">
        <v>2163</v>
      </c>
      <c r="C2164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>
        <v>552</v>
      </c>
      <c r="O2164">
        <v>87.103448275862064</v>
      </c>
      <c r="P2164" t="s">
        <v>8325</v>
      </c>
      <c r="Q2164" t="s">
        <v>8326</v>
      </c>
      <c r="R2164" s="12">
        <f t="shared" si="66"/>
        <v>41813.557766203703</v>
      </c>
      <c r="S2164" s="12">
        <f t="shared" si="67"/>
        <v>41844.557766203703</v>
      </c>
    </row>
    <row r="2165" spans="1:19" x14ac:dyDescent="0.35">
      <c r="A2165">
        <v>2163</v>
      </c>
      <c r="B2165" t="s">
        <v>2164</v>
      </c>
      <c r="C2165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>
        <v>805</v>
      </c>
      <c r="O2165">
        <v>75.11363636363636</v>
      </c>
      <c r="P2165" t="s">
        <v>8325</v>
      </c>
      <c r="Q2165" t="s">
        <v>8326</v>
      </c>
      <c r="R2165" s="12">
        <f t="shared" si="66"/>
        <v>42111.691203703704</v>
      </c>
      <c r="S2165" s="12">
        <f t="shared" si="67"/>
        <v>42162.951388888883</v>
      </c>
    </row>
    <row r="2166" spans="1:19" x14ac:dyDescent="0.35">
      <c r="A2166">
        <v>2164</v>
      </c>
      <c r="B2166" t="s">
        <v>2165</v>
      </c>
      <c r="C2166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>
        <v>145</v>
      </c>
      <c r="O2166">
        <v>68.01204819277109</v>
      </c>
      <c r="P2166" t="s">
        <v>8325</v>
      </c>
      <c r="Q2166" t="s">
        <v>8326</v>
      </c>
      <c r="R2166" s="12">
        <f t="shared" si="66"/>
        <v>42515.509421296294</v>
      </c>
      <c r="S2166" s="12">
        <f t="shared" si="67"/>
        <v>42545.957638888889</v>
      </c>
    </row>
    <row r="2167" spans="1:19" x14ac:dyDescent="0.35">
      <c r="A2167">
        <v>2165</v>
      </c>
      <c r="B2167" t="s">
        <v>2166</v>
      </c>
      <c r="C2167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>
        <v>966</v>
      </c>
      <c r="O2167">
        <v>29.623931623931625</v>
      </c>
      <c r="P2167" t="s">
        <v>8325</v>
      </c>
      <c r="Q2167" t="s">
        <v>8326</v>
      </c>
      <c r="R2167" s="12">
        <f t="shared" si="66"/>
        <v>42438.458738425928</v>
      </c>
      <c r="S2167" s="12">
        <f t="shared" si="67"/>
        <v>42468.417071759257</v>
      </c>
    </row>
    <row r="2168" spans="1:19" x14ac:dyDescent="0.35">
      <c r="A2168">
        <v>2166</v>
      </c>
      <c r="B2168" t="s">
        <v>2167</v>
      </c>
      <c r="C2168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>
        <v>932</v>
      </c>
      <c r="O2168">
        <v>91.625</v>
      </c>
      <c r="P2168" t="s">
        <v>8325</v>
      </c>
      <c r="Q2168" t="s">
        <v>8326</v>
      </c>
      <c r="R2168" s="12">
        <f t="shared" si="66"/>
        <v>41933.629837962959</v>
      </c>
      <c r="S2168" s="12">
        <f t="shared" si="67"/>
        <v>41978.671504629623</v>
      </c>
    </row>
    <row r="2169" spans="1:19" x14ac:dyDescent="0.35">
      <c r="A2169">
        <v>2167</v>
      </c>
      <c r="B2169" t="s">
        <v>2168</v>
      </c>
      <c r="C2169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>
        <v>30</v>
      </c>
      <c r="O2169">
        <v>22.5</v>
      </c>
      <c r="P2169" t="s">
        <v>8325</v>
      </c>
      <c r="Q2169" t="s">
        <v>8326</v>
      </c>
      <c r="R2169" s="12">
        <f t="shared" si="66"/>
        <v>41152.858067129629</v>
      </c>
      <c r="S2169" s="12">
        <f t="shared" si="67"/>
        <v>41166.858067129629</v>
      </c>
    </row>
    <row r="2170" spans="1:19" x14ac:dyDescent="0.35">
      <c r="A2170">
        <v>2168</v>
      </c>
      <c r="B2170" t="s">
        <v>2169</v>
      </c>
      <c r="C2170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>
        <v>3884.6899999999987</v>
      </c>
      <c r="O2170">
        <v>64.366735294117646</v>
      </c>
      <c r="P2170" t="s">
        <v>8325</v>
      </c>
      <c r="Q2170" t="s">
        <v>8326</v>
      </c>
      <c r="R2170" s="12">
        <f t="shared" si="66"/>
        <v>42745.391909722217</v>
      </c>
      <c r="S2170" s="12">
        <f t="shared" si="67"/>
        <v>42775.999999999993</v>
      </c>
    </row>
    <row r="2171" spans="1:19" x14ac:dyDescent="0.35">
      <c r="A2171">
        <v>2169</v>
      </c>
      <c r="B2171" t="s">
        <v>2170</v>
      </c>
      <c r="C217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>
        <v>0</v>
      </c>
      <c r="O2171">
        <v>21.857142857142858</v>
      </c>
      <c r="P2171" t="s">
        <v>8325</v>
      </c>
      <c r="Q2171" t="s">
        <v>8326</v>
      </c>
      <c r="R2171" s="12">
        <f t="shared" si="66"/>
        <v>42793.492488425924</v>
      </c>
      <c r="S2171" s="12">
        <f t="shared" si="67"/>
        <v>42796.492488425924</v>
      </c>
    </row>
    <row r="2172" spans="1:19" x14ac:dyDescent="0.35">
      <c r="A2172">
        <v>2170</v>
      </c>
      <c r="B2172" t="s">
        <v>2171</v>
      </c>
      <c r="C2172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>
        <v>283</v>
      </c>
      <c r="O2172">
        <v>33.315789473684212</v>
      </c>
      <c r="P2172" t="s">
        <v>8325</v>
      </c>
      <c r="Q2172" t="s">
        <v>8326</v>
      </c>
      <c r="R2172" s="12">
        <f t="shared" si="66"/>
        <v>42198.541921296295</v>
      </c>
      <c r="S2172" s="12">
        <f t="shared" si="67"/>
        <v>42238.541921296295</v>
      </c>
    </row>
    <row r="2173" spans="1:19" x14ac:dyDescent="0.35">
      <c r="A2173">
        <v>2171</v>
      </c>
      <c r="B2173" t="s">
        <v>2172</v>
      </c>
      <c r="C217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>
        <v>243</v>
      </c>
      <c r="O2173">
        <v>90.276595744680847</v>
      </c>
      <c r="P2173" t="s">
        <v>8325</v>
      </c>
      <c r="Q2173" t="s">
        <v>8326</v>
      </c>
      <c r="R2173" s="12">
        <f t="shared" si="66"/>
        <v>42141.748784722215</v>
      </c>
      <c r="S2173" s="12">
        <f t="shared" si="67"/>
        <v>42176.999999999993</v>
      </c>
    </row>
    <row r="2174" spans="1:19" x14ac:dyDescent="0.35">
      <c r="A2174">
        <v>2172</v>
      </c>
      <c r="B2174" t="s">
        <v>2173</v>
      </c>
      <c r="C2174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>
        <v>0</v>
      </c>
      <c r="O2174">
        <v>76.92307692307692</v>
      </c>
      <c r="P2174" t="s">
        <v>8325</v>
      </c>
      <c r="Q2174" t="s">
        <v>8326</v>
      </c>
      <c r="R2174" s="12">
        <f t="shared" si="66"/>
        <v>42082.371759259258</v>
      </c>
      <c r="S2174" s="12">
        <f t="shared" si="67"/>
        <v>42112.371759259258</v>
      </c>
    </row>
    <row r="2175" spans="1:19" x14ac:dyDescent="0.35">
      <c r="A2175">
        <v>2173</v>
      </c>
      <c r="B2175" t="s">
        <v>2174</v>
      </c>
      <c r="C2175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>
        <v>1131</v>
      </c>
      <c r="O2175">
        <v>59.233333333333334</v>
      </c>
      <c r="P2175" t="s">
        <v>8325</v>
      </c>
      <c r="Q2175" t="s">
        <v>8326</v>
      </c>
      <c r="R2175" s="12">
        <f t="shared" si="66"/>
        <v>41495.484293981477</v>
      </c>
      <c r="S2175" s="12">
        <f t="shared" si="67"/>
        <v>41526.957638888889</v>
      </c>
    </row>
    <row r="2176" spans="1:19" x14ac:dyDescent="0.35">
      <c r="A2176">
        <v>2174</v>
      </c>
      <c r="B2176" t="s">
        <v>2175</v>
      </c>
      <c r="C2176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>
        <v>119</v>
      </c>
      <c r="O2176">
        <v>65.38095238095238</v>
      </c>
      <c r="P2176" t="s">
        <v>8325</v>
      </c>
      <c r="Q2176" t="s">
        <v>8326</v>
      </c>
      <c r="R2176" s="12">
        <f t="shared" si="66"/>
        <v>42465.334571759253</v>
      </c>
      <c r="S2176" s="12">
        <f t="shared" si="67"/>
        <v>42495.334571759253</v>
      </c>
    </row>
    <row r="2177" spans="1:19" x14ac:dyDescent="0.35">
      <c r="A2177">
        <v>2175</v>
      </c>
      <c r="B2177" t="s">
        <v>2176</v>
      </c>
      <c r="C2177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>
        <v>1050</v>
      </c>
      <c r="O2177">
        <v>67.307692307692307</v>
      </c>
      <c r="P2177" t="s">
        <v>8325</v>
      </c>
      <c r="Q2177" t="s">
        <v>8326</v>
      </c>
      <c r="R2177" s="12">
        <f t="shared" si="66"/>
        <v>42564.800763888888</v>
      </c>
      <c r="S2177" s="12">
        <f t="shared" si="67"/>
        <v>42571.800763888888</v>
      </c>
    </row>
    <row r="2178" spans="1:19" x14ac:dyDescent="0.35">
      <c r="A2178">
        <v>2176</v>
      </c>
      <c r="B2178" t="s">
        <v>2177</v>
      </c>
      <c r="C2178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>
        <v>1301</v>
      </c>
      <c r="O2178">
        <v>88.74647887323944</v>
      </c>
      <c r="P2178" t="s">
        <v>8325</v>
      </c>
      <c r="Q2178" t="s">
        <v>8326</v>
      </c>
      <c r="R2178" s="12">
        <f t="shared" si="66"/>
        <v>42096.424872685187</v>
      </c>
      <c r="S2178" s="12">
        <f t="shared" si="67"/>
        <v>42126.424872685187</v>
      </c>
    </row>
    <row r="2179" spans="1:19" x14ac:dyDescent="0.35">
      <c r="A2179">
        <v>2177</v>
      </c>
      <c r="B2179" t="s">
        <v>2178</v>
      </c>
      <c r="C2179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>
        <v>3</v>
      </c>
      <c r="O2179">
        <v>65.868421052631575</v>
      </c>
      <c r="P2179" t="s">
        <v>8325</v>
      </c>
      <c r="Q2179" t="s">
        <v>8326</v>
      </c>
      <c r="R2179" s="12">
        <f t="shared" ref="R2179:R2242" si="68">(J2179/86400)+25569+(-5/24)</f>
        <v>42502.042442129627</v>
      </c>
      <c r="S2179" s="12">
        <f t="shared" ref="S2179:S2242" si="69">(I2179/86400)+25569+(-5/24)</f>
        <v>42527.042442129627</v>
      </c>
    </row>
    <row r="2180" spans="1:19" x14ac:dyDescent="0.35">
      <c r="A2180">
        <v>2178</v>
      </c>
      <c r="B2180" t="s">
        <v>2179</v>
      </c>
      <c r="C2180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>
        <v>9660</v>
      </c>
      <c r="O2180">
        <v>40.349243306169967</v>
      </c>
      <c r="P2180" t="s">
        <v>8325</v>
      </c>
      <c r="Q2180" t="s">
        <v>8326</v>
      </c>
      <c r="R2180" s="12">
        <f t="shared" si="68"/>
        <v>42723.428206018514</v>
      </c>
      <c r="S2180" s="12">
        <f t="shared" si="69"/>
        <v>42753.428206018514</v>
      </c>
    </row>
    <row r="2181" spans="1:19" x14ac:dyDescent="0.35">
      <c r="A2181">
        <v>2179</v>
      </c>
      <c r="B2181" t="s">
        <v>2180</v>
      </c>
      <c r="C218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>
        <v>614</v>
      </c>
      <c r="O2181">
        <v>76.857142857142861</v>
      </c>
      <c r="P2181" t="s">
        <v>8325</v>
      </c>
      <c r="Q2181" t="s">
        <v>8326</v>
      </c>
      <c r="R2181" s="12">
        <f t="shared" si="68"/>
        <v>42074.962870370371</v>
      </c>
      <c r="S2181" s="12">
        <f t="shared" si="69"/>
        <v>42104.962870370371</v>
      </c>
    </row>
    <row r="2182" spans="1:19" x14ac:dyDescent="0.35">
      <c r="A2182">
        <v>2180</v>
      </c>
      <c r="B2182" t="s">
        <v>2181</v>
      </c>
      <c r="C2182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>
        <v>359.21000000000004</v>
      </c>
      <c r="O2182">
        <v>68.707820512820518</v>
      </c>
      <c r="P2182" t="s">
        <v>8325</v>
      </c>
      <c r="Q2182" t="s">
        <v>8326</v>
      </c>
      <c r="R2182" s="12">
        <f t="shared" si="68"/>
        <v>42279.461435185185</v>
      </c>
      <c r="S2182" s="12">
        <f t="shared" si="69"/>
        <v>42321.503101851849</v>
      </c>
    </row>
    <row r="2183" spans="1:19" x14ac:dyDescent="0.35">
      <c r="A2183">
        <v>2181</v>
      </c>
      <c r="B2183" t="s">
        <v>2182</v>
      </c>
      <c r="C218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>
        <v>1062</v>
      </c>
      <c r="O2183">
        <v>57.773584905660378</v>
      </c>
      <c r="P2183" t="s">
        <v>8333</v>
      </c>
      <c r="Q2183" t="s">
        <v>8351</v>
      </c>
      <c r="R2183" s="12">
        <f t="shared" si="68"/>
        <v>42772.796909722216</v>
      </c>
      <c r="S2183" s="12">
        <f t="shared" si="69"/>
        <v>42786.796909722216</v>
      </c>
    </row>
    <row r="2184" spans="1:19" x14ac:dyDescent="0.35">
      <c r="A2184">
        <v>2182</v>
      </c>
      <c r="B2184" t="s">
        <v>2183</v>
      </c>
      <c r="C2184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>
        <v>12725</v>
      </c>
      <c r="O2184">
        <v>44.171348314606739</v>
      </c>
      <c r="P2184" t="s">
        <v>8333</v>
      </c>
      <c r="Q2184" t="s">
        <v>8351</v>
      </c>
      <c r="R2184" s="12">
        <f t="shared" si="68"/>
        <v>41879.692418981482</v>
      </c>
      <c r="S2184" s="12">
        <f t="shared" si="69"/>
        <v>41914.692418981482</v>
      </c>
    </row>
    <row r="2185" spans="1:19" x14ac:dyDescent="0.35">
      <c r="A2185">
        <v>2183</v>
      </c>
      <c r="B2185" t="s">
        <v>2184</v>
      </c>
      <c r="C2185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>
        <v>7007</v>
      </c>
      <c r="O2185">
        <v>31.566308243727597</v>
      </c>
      <c r="P2185" t="s">
        <v>8333</v>
      </c>
      <c r="Q2185" t="s">
        <v>8351</v>
      </c>
      <c r="R2185" s="12">
        <f t="shared" si="68"/>
        <v>42745.157141203701</v>
      </c>
      <c r="S2185" s="12">
        <f t="shared" si="69"/>
        <v>42774.999999999993</v>
      </c>
    </row>
    <row r="2186" spans="1:19" x14ac:dyDescent="0.35">
      <c r="A2186">
        <v>2184</v>
      </c>
      <c r="B2186" t="s">
        <v>2185</v>
      </c>
      <c r="C2186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>
        <v>18474</v>
      </c>
      <c r="O2186">
        <v>107.04511278195488</v>
      </c>
      <c r="P2186" t="s">
        <v>8333</v>
      </c>
      <c r="Q2186" t="s">
        <v>8351</v>
      </c>
      <c r="R2186" s="12">
        <f t="shared" si="68"/>
        <v>42380.481956018521</v>
      </c>
      <c r="S2186" s="12">
        <f t="shared" si="69"/>
        <v>42394.458333333336</v>
      </c>
    </row>
    <row r="2187" spans="1:19" x14ac:dyDescent="0.35">
      <c r="A2187">
        <v>2185</v>
      </c>
      <c r="B2187" t="s">
        <v>2186</v>
      </c>
      <c r="C2187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>
        <v>87848.5</v>
      </c>
      <c r="O2187">
        <v>149.03451043338683</v>
      </c>
      <c r="P2187" t="s">
        <v>8333</v>
      </c>
      <c r="Q2187" t="s">
        <v>8351</v>
      </c>
      <c r="R2187" s="12">
        <f t="shared" si="68"/>
        <v>41319.141655092586</v>
      </c>
      <c r="S2187" s="12">
        <f t="shared" si="69"/>
        <v>41359.141655092586</v>
      </c>
    </row>
    <row r="2188" spans="1:19" x14ac:dyDescent="0.35">
      <c r="A2188">
        <v>2186</v>
      </c>
      <c r="B2188" t="s">
        <v>2187</v>
      </c>
      <c r="C2188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>
        <v>1935</v>
      </c>
      <c r="O2188">
        <v>55.956632653061227</v>
      </c>
      <c r="P2188" t="s">
        <v>8333</v>
      </c>
      <c r="Q2188" t="s">
        <v>8351</v>
      </c>
      <c r="R2188" s="12">
        <f t="shared" si="68"/>
        <v>42583.406747685185</v>
      </c>
      <c r="S2188" s="12">
        <f t="shared" si="69"/>
        <v>42619.874999999993</v>
      </c>
    </row>
    <row r="2189" spans="1:19" x14ac:dyDescent="0.35">
      <c r="A2189">
        <v>2187</v>
      </c>
      <c r="B2189" t="s">
        <v>2188</v>
      </c>
      <c r="C2189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>
        <v>182928.5</v>
      </c>
      <c r="O2189">
        <v>56.970381807973048</v>
      </c>
      <c r="P2189" t="s">
        <v>8333</v>
      </c>
      <c r="Q2189" t="s">
        <v>8351</v>
      </c>
      <c r="R2189" s="12">
        <f t="shared" si="68"/>
        <v>42068.000763888886</v>
      </c>
      <c r="S2189" s="12">
        <f t="shared" si="69"/>
        <v>42096.957638888889</v>
      </c>
    </row>
    <row r="2190" spans="1:19" x14ac:dyDescent="0.35">
      <c r="A2190">
        <v>2188</v>
      </c>
      <c r="B2190" t="s">
        <v>2189</v>
      </c>
      <c r="C2190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>
        <v>17151</v>
      </c>
      <c r="O2190">
        <v>44.056420233463037</v>
      </c>
      <c r="P2190" t="s">
        <v>8333</v>
      </c>
      <c r="Q2190" t="s">
        <v>8351</v>
      </c>
      <c r="R2190" s="12">
        <f t="shared" si="68"/>
        <v>42633.377789351849</v>
      </c>
      <c r="S2190" s="12">
        <f t="shared" si="69"/>
        <v>42668.499999999993</v>
      </c>
    </row>
    <row r="2191" spans="1:19" x14ac:dyDescent="0.35">
      <c r="A2191">
        <v>2189</v>
      </c>
      <c r="B2191" t="s">
        <v>2190</v>
      </c>
      <c r="C219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>
        <v>4839</v>
      </c>
      <c r="O2191">
        <v>68.625</v>
      </c>
      <c r="P2191" t="s">
        <v>8333</v>
      </c>
      <c r="Q2191" t="s">
        <v>8351</v>
      </c>
      <c r="R2191" s="12">
        <f t="shared" si="68"/>
        <v>42467.579861111109</v>
      </c>
      <c r="S2191" s="12">
        <f t="shared" si="69"/>
        <v>42481.708333333336</v>
      </c>
    </row>
    <row r="2192" spans="1:19" x14ac:dyDescent="0.35">
      <c r="A2192">
        <v>2190</v>
      </c>
      <c r="B2192" t="s">
        <v>2191</v>
      </c>
      <c r="C2192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>
        <v>16076</v>
      </c>
      <c r="O2192">
        <v>65.318435754189949</v>
      </c>
      <c r="P2192" t="s">
        <v>8333</v>
      </c>
      <c r="Q2192" t="s">
        <v>8351</v>
      </c>
      <c r="R2192" s="12">
        <f t="shared" si="68"/>
        <v>42417.416712962957</v>
      </c>
      <c r="S2192" s="12">
        <f t="shared" si="69"/>
        <v>42452.082638888889</v>
      </c>
    </row>
    <row r="2193" spans="1:19" x14ac:dyDescent="0.35">
      <c r="A2193">
        <v>2191</v>
      </c>
      <c r="B2193" t="s">
        <v>2192</v>
      </c>
      <c r="C219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>
        <v>148</v>
      </c>
      <c r="O2193">
        <v>35.92</v>
      </c>
      <c r="P2193" t="s">
        <v>8333</v>
      </c>
      <c r="Q2193" t="s">
        <v>8351</v>
      </c>
      <c r="R2193" s="12">
        <f t="shared" si="68"/>
        <v>42768.6253125</v>
      </c>
      <c r="S2193" s="12">
        <f t="shared" si="69"/>
        <v>42780.6253125</v>
      </c>
    </row>
    <row r="2194" spans="1:19" x14ac:dyDescent="0.35">
      <c r="A2194">
        <v>2192</v>
      </c>
      <c r="B2194" t="s">
        <v>2193</v>
      </c>
      <c r="C2194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>
        <v>117748.82</v>
      </c>
      <c r="O2194">
        <v>40.070667078443485</v>
      </c>
      <c r="P2194" t="s">
        <v>8333</v>
      </c>
      <c r="Q2194" t="s">
        <v>8351</v>
      </c>
      <c r="R2194" s="12">
        <f t="shared" si="68"/>
        <v>42691.642870370364</v>
      </c>
      <c r="S2194" s="12">
        <f t="shared" si="69"/>
        <v>42719.749999999993</v>
      </c>
    </row>
    <row r="2195" spans="1:19" x14ac:dyDescent="0.35">
      <c r="A2195">
        <v>2193</v>
      </c>
      <c r="B2195" t="s">
        <v>2194</v>
      </c>
      <c r="C2195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>
        <v>52856</v>
      </c>
      <c r="O2195">
        <v>75.647714604236342</v>
      </c>
      <c r="P2195" t="s">
        <v>8333</v>
      </c>
      <c r="Q2195" t="s">
        <v>8351</v>
      </c>
      <c r="R2195" s="12">
        <f t="shared" si="68"/>
        <v>42664.197592592587</v>
      </c>
      <c r="S2195" s="12">
        <f t="shared" si="69"/>
        <v>42694.999305555553</v>
      </c>
    </row>
    <row r="2196" spans="1:19" x14ac:dyDescent="0.35">
      <c r="A2196">
        <v>2194</v>
      </c>
      <c r="B2196" t="s">
        <v>2195</v>
      </c>
      <c r="C2196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>
        <v>43737</v>
      </c>
      <c r="O2196">
        <v>61.203872437357631</v>
      </c>
      <c r="P2196" t="s">
        <v>8333</v>
      </c>
      <c r="Q2196" t="s">
        <v>8351</v>
      </c>
      <c r="R2196" s="12">
        <f t="shared" si="68"/>
        <v>42425.54965277778</v>
      </c>
      <c r="S2196" s="12">
        <f t="shared" si="69"/>
        <v>42455.507986111108</v>
      </c>
    </row>
    <row r="2197" spans="1:19" x14ac:dyDescent="0.35">
      <c r="A2197">
        <v>2195</v>
      </c>
      <c r="B2197" t="s">
        <v>2196</v>
      </c>
      <c r="C2197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>
        <v>935</v>
      </c>
      <c r="O2197">
        <v>48.130434782608695</v>
      </c>
      <c r="P2197" t="s">
        <v>8333</v>
      </c>
      <c r="Q2197" t="s">
        <v>8351</v>
      </c>
      <c r="R2197" s="12">
        <f t="shared" si="68"/>
        <v>42197.563657407409</v>
      </c>
      <c r="S2197" s="12">
        <f t="shared" si="69"/>
        <v>42227.563657407409</v>
      </c>
    </row>
    <row r="2198" spans="1:19" x14ac:dyDescent="0.35">
      <c r="A2198">
        <v>2196</v>
      </c>
      <c r="B2198" t="s">
        <v>2197</v>
      </c>
      <c r="C2198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>
        <v>1937</v>
      </c>
      <c r="O2198">
        <v>68.106837606837601</v>
      </c>
      <c r="P2198" t="s">
        <v>8333</v>
      </c>
      <c r="Q2198" t="s">
        <v>8351</v>
      </c>
      <c r="R2198" s="12">
        <f t="shared" si="68"/>
        <v>42675.278958333329</v>
      </c>
      <c r="S2198" s="12">
        <f t="shared" si="69"/>
        <v>42706.083333333336</v>
      </c>
    </row>
    <row r="2199" spans="1:19" x14ac:dyDescent="0.35">
      <c r="A2199">
        <v>2197</v>
      </c>
      <c r="B2199" t="s">
        <v>2198</v>
      </c>
      <c r="C2199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>
        <v>255309.33000000002</v>
      </c>
      <c r="O2199">
        <v>65.891300230946882</v>
      </c>
      <c r="P2199" t="s">
        <v>8333</v>
      </c>
      <c r="Q2199" t="s">
        <v>8351</v>
      </c>
      <c r="R2199" s="12">
        <f t="shared" si="68"/>
        <v>42033.37568287037</v>
      </c>
      <c r="S2199" s="12">
        <f t="shared" si="69"/>
        <v>42063.37568287037</v>
      </c>
    </row>
    <row r="2200" spans="1:19" x14ac:dyDescent="0.35">
      <c r="A2200">
        <v>2198</v>
      </c>
      <c r="B2200" t="s">
        <v>2199</v>
      </c>
      <c r="C2200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>
        <v>13157</v>
      </c>
      <c r="O2200">
        <v>81.654377880184327</v>
      </c>
      <c r="P2200" t="s">
        <v>8333</v>
      </c>
      <c r="Q2200" t="s">
        <v>8351</v>
      </c>
      <c r="R2200" s="12">
        <f t="shared" si="68"/>
        <v>42292.305555555555</v>
      </c>
      <c r="S2200" s="12">
        <f t="shared" si="69"/>
        <v>42322.347222222219</v>
      </c>
    </row>
    <row r="2201" spans="1:19" x14ac:dyDescent="0.35">
      <c r="A2201">
        <v>2199</v>
      </c>
      <c r="B2201" t="s">
        <v>2200</v>
      </c>
      <c r="C220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>
        <v>4228</v>
      </c>
      <c r="O2201">
        <v>52.701195219123505</v>
      </c>
      <c r="P2201" t="s">
        <v>8333</v>
      </c>
      <c r="Q2201" t="s">
        <v>8351</v>
      </c>
      <c r="R2201" s="12">
        <f t="shared" si="68"/>
        <v>42262.208310185182</v>
      </c>
      <c r="S2201" s="12">
        <f t="shared" si="69"/>
        <v>42292.208310185182</v>
      </c>
    </row>
    <row r="2202" spans="1:19" x14ac:dyDescent="0.35">
      <c r="A2202">
        <v>2200</v>
      </c>
      <c r="B2202" t="s">
        <v>2201</v>
      </c>
      <c r="C2202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>
        <v>8843</v>
      </c>
      <c r="O2202">
        <v>41.228136882129277</v>
      </c>
      <c r="P2202" t="s">
        <v>8333</v>
      </c>
      <c r="Q2202" t="s">
        <v>8351</v>
      </c>
      <c r="R2202" s="12">
        <f t="shared" si="68"/>
        <v>42163.417453703696</v>
      </c>
      <c r="S2202" s="12">
        <f t="shared" si="69"/>
        <v>42190.916666666664</v>
      </c>
    </row>
    <row r="2203" spans="1:19" x14ac:dyDescent="0.35">
      <c r="A2203">
        <v>2201</v>
      </c>
      <c r="B2203" t="s">
        <v>2202</v>
      </c>
      <c r="C220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>
        <v>310.99</v>
      </c>
      <c r="O2203">
        <v>15.035357142857142</v>
      </c>
      <c r="P2203" t="s">
        <v>8325</v>
      </c>
      <c r="Q2203" t="s">
        <v>8330</v>
      </c>
      <c r="R2203" s="12">
        <f t="shared" si="68"/>
        <v>41276.638483796291</v>
      </c>
      <c r="S2203" s="12">
        <f t="shared" si="69"/>
        <v>41290.638483796291</v>
      </c>
    </row>
    <row r="2204" spans="1:19" x14ac:dyDescent="0.35">
      <c r="A2204">
        <v>2202</v>
      </c>
      <c r="B2204" t="s">
        <v>2203</v>
      </c>
      <c r="C2204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>
        <v>24167.25</v>
      </c>
      <c r="O2204">
        <v>39.066920943134534</v>
      </c>
      <c r="P2204" t="s">
        <v>8325</v>
      </c>
      <c r="Q2204" t="s">
        <v>8330</v>
      </c>
      <c r="R2204" s="12">
        <f t="shared" si="68"/>
        <v>41184.640833333331</v>
      </c>
      <c r="S2204" s="12">
        <f t="shared" si="69"/>
        <v>41214.640833333331</v>
      </c>
    </row>
    <row r="2205" spans="1:19" x14ac:dyDescent="0.35">
      <c r="A2205">
        <v>2203</v>
      </c>
      <c r="B2205" t="s">
        <v>2204</v>
      </c>
      <c r="C2205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>
        <v>191</v>
      </c>
      <c r="O2205">
        <v>43.82</v>
      </c>
      <c r="P2205" t="s">
        <v>8325</v>
      </c>
      <c r="Q2205" t="s">
        <v>8330</v>
      </c>
      <c r="R2205" s="12">
        <f t="shared" si="68"/>
        <v>42241.651412037034</v>
      </c>
      <c r="S2205" s="12">
        <f t="shared" si="69"/>
        <v>42271.651412037034</v>
      </c>
    </row>
    <row r="2206" spans="1:19" x14ac:dyDescent="0.35">
      <c r="A2206">
        <v>2204</v>
      </c>
      <c r="B2206" t="s">
        <v>2205</v>
      </c>
      <c r="C2206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>
        <v>493</v>
      </c>
      <c r="O2206">
        <v>27.301369863013697</v>
      </c>
      <c r="P2206" t="s">
        <v>8325</v>
      </c>
      <c r="Q2206" t="s">
        <v>8330</v>
      </c>
      <c r="R2206" s="12">
        <f t="shared" si="68"/>
        <v>41312.103229166663</v>
      </c>
      <c r="S2206" s="12">
        <f t="shared" si="69"/>
        <v>41342.103229166663</v>
      </c>
    </row>
    <row r="2207" spans="1:19" x14ac:dyDescent="0.35">
      <c r="A2207">
        <v>2205</v>
      </c>
      <c r="B2207" t="s">
        <v>2206</v>
      </c>
      <c r="C2207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>
        <v>390</v>
      </c>
      <c r="O2207">
        <v>42.222222222222221</v>
      </c>
      <c r="P2207" t="s">
        <v>8325</v>
      </c>
      <c r="Q2207" t="s">
        <v>8330</v>
      </c>
      <c r="R2207" s="12">
        <f t="shared" si="68"/>
        <v>41031.613298611112</v>
      </c>
      <c r="S2207" s="12">
        <f t="shared" si="69"/>
        <v>41061.613298611112</v>
      </c>
    </row>
    <row r="2208" spans="1:19" x14ac:dyDescent="0.35">
      <c r="A2208">
        <v>2206</v>
      </c>
      <c r="B2208" t="s">
        <v>2207</v>
      </c>
      <c r="C2208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>
        <v>30</v>
      </c>
      <c r="O2208">
        <v>33.235294117647058</v>
      </c>
      <c r="P2208" t="s">
        <v>8325</v>
      </c>
      <c r="Q2208" t="s">
        <v>8330</v>
      </c>
      <c r="R2208" s="12">
        <f t="shared" si="68"/>
        <v>40997.048888888887</v>
      </c>
      <c r="S2208" s="12">
        <f t="shared" si="69"/>
        <v>41015.048888888887</v>
      </c>
    </row>
    <row r="2209" spans="1:19" x14ac:dyDescent="0.35">
      <c r="A2209">
        <v>2207</v>
      </c>
      <c r="B2209" t="s">
        <v>2208</v>
      </c>
      <c r="C2209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>
        <v>0</v>
      </c>
      <c r="O2209">
        <v>285.71428571428572</v>
      </c>
      <c r="P2209" t="s">
        <v>8325</v>
      </c>
      <c r="Q2209" t="s">
        <v>8330</v>
      </c>
      <c r="R2209" s="12">
        <f t="shared" si="68"/>
        <v>41563.985798611109</v>
      </c>
      <c r="S2209" s="12">
        <f t="shared" si="69"/>
        <v>41594.027465277773</v>
      </c>
    </row>
    <row r="2210" spans="1:19" x14ac:dyDescent="0.35">
      <c r="A2210">
        <v>2208</v>
      </c>
      <c r="B2210" t="s">
        <v>2209</v>
      </c>
      <c r="C2210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>
        <v>16</v>
      </c>
      <c r="O2210">
        <v>42.333333333333336</v>
      </c>
      <c r="P2210" t="s">
        <v>8325</v>
      </c>
      <c r="Q2210" t="s">
        <v>8330</v>
      </c>
      <c r="R2210" s="12">
        <f t="shared" si="68"/>
        <v>40946.673912037033</v>
      </c>
      <c r="S2210" s="12">
        <f t="shared" si="69"/>
        <v>41005.958333333328</v>
      </c>
    </row>
    <row r="2211" spans="1:19" x14ac:dyDescent="0.35">
      <c r="A2211">
        <v>2209</v>
      </c>
      <c r="B2211" t="s">
        <v>2210</v>
      </c>
      <c r="C221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>
        <v>254</v>
      </c>
      <c r="O2211">
        <v>50.266666666666666</v>
      </c>
      <c r="P2211" t="s">
        <v>8325</v>
      </c>
      <c r="Q2211" t="s">
        <v>8330</v>
      </c>
      <c r="R2211" s="12">
        <f t="shared" si="68"/>
        <v>41732.27134259259</v>
      </c>
      <c r="S2211" s="12">
        <f t="shared" si="69"/>
        <v>41743.75</v>
      </c>
    </row>
    <row r="2212" spans="1:19" x14ac:dyDescent="0.35">
      <c r="A2212">
        <v>2210</v>
      </c>
      <c r="B2212" t="s">
        <v>2211</v>
      </c>
      <c r="C2212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>
        <v>457</v>
      </c>
      <c r="O2212">
        <v>61.902777777777779</v>
      </c>
      <c r="P2212" t="s">
        <v>8325</v>
      </c>
      <c r="Q2212" t="s">
        <v>8330</v>
      </c>
      <c r="R2212" s="12">
        <f t="shared" si="68"/>
        <v>40955.857754629629</v>
      </c>
      <c r="S2212" s="12">
        <f t="shared" si="69"/>
        <v>41013.525000000001</v>
      </c>
    </row>
    <row r="2213" spans="1:19" x14ac:dyDescent="0.35">
      <c r="A2213">
        <v>2211</v>
      </c>
      <c r="B2213" t="s">
        <v>2212</v>
      </c>
      <c r="C221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>
        <v>2390</v>
      </c>
      <c r="O2213">
        <v>40.75</v>
      </c>
      <c r="P2213" t="s">
        <v>8325</v>
      </c>
      <c r="Q2213" t="s">
        <v>8330</v>
      </c>
      <c r="R2213" s="12">
        <f t="shared" si="68"/>
        <v>41716.576678240737</v>
      </c>
      <c r="S2213" s="12">
        <f t="shared" si="69"/>
        <v>41739.082638888889</v>
      </c>
    </row>
    <row r="2214" spans="1:19" x14ac:dyDescent="0.35">
      <c r="A2214">
        <v>2212</v>
      </c>
      <c r="B2214" t="s">
        <v>2213</v>
      </c>
      <c r="C2214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>
        <v>863</v>
      </c>
      <c r="O2214">
        <v>55.796747967479675</v>
      </c>
      <c r="P2214" t="s">
        <v>8325</v>
      </c>
      <c r="Q2214" t="s">
        <v>8330</v>
      </c>
      <c r="R2214" s="12">
        <f t="shared" si="68"/>
        <v>41548.539085648146</v>
      </c>
      <c r="S2214" s="12">
        <f t="shared" si="69"/>
        <v>41581.833333333328</v>
      </c>
    </row>
    <row r="2215" spans="1:19" x14ac:dyDescent="0.35">
      <c r="A2215">
        <v>2213</v>
      </c>
      <c r="B2215" t="s">
        <v>2214</v>
      </c>
      <c r="C2215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>
        <v>5</v>
      </c>
      <c r="O2215">
        <v>10</v>
      </c>
      <c r="P2215" t="s">
        <v>8325</v>
      </c>
      <c r="Q2215" t="s">
        <v>8330</v>
      </c>
      <c r="R2215" s="12">
        <f t="shared" si="68"/>
        <v>42109.617812499993</v>
      </c>
      <c r="S2215" s="12">
        <f t="shared" si="69"/>
        <v>42139.617812499993</v>
      </c>
    </row>
    <row r="2216" spans="1:19" x14ac:dyDescent="0.35">
      <c r="A2216">
        <v>2214</v>
      </c>
      <c r="B2216" t="s">
        <v>2215</v>
      </c>
      <c r="C2216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>
        <v>1155.01</v>
      </c>
      <c r="O2216">
        <v>73.125416666666666</v>
      </c>
      <c r="P2216" t="s">
        <v>8325</v>
      </c>
      <c r="Q2216" t="s">
        <v>8330</v>
      </c>
      <c r="R2216" s="12">
        <f t="shared" si="68"/>
        <v>41646.58388888889</v>
      </c>
      <c r="S2216" s="12">
        <f t="shared" si="69"/>
        <v>41676.58388888889</v>
      </c>
    </row>
    <row r="2217" spans="1:19" x14ac:dyDescent="0.35">
      <c r="A2217">
        <v>2215</v>
      </c>
      <c r="B2217" t="s">
        <v>2216</v>
      </c>
      <c r="C2217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>
        <v>310</v>
      </c>
      <c r="O2217">
        <v>26.060606060606062</v>
      </c>
      <c r="P2217" t="s">
        <v>8325</v>
      </c>
      <c r="Q2217" t="s">
        <v>8330</v>
      </c>
      <c r="R2217" s="12">
        <f t="shared" si="68"/>
        <v>40958.508935185186</v>
      </c>
      <c r="S2217" s="12">
        <f t="shared" si="69"/>
        <v>40981.082638888889</v>
      </c>
    </row>
    <row r="2218" spans="1:19" x14ac:dyDescent="0.35">
      <c r="A2218">
        <v>2216</v>
      </c>
      <c r="B2218" t="s">
        <v>2217</v>
      </c>
      <c r="C2218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>
        <v>17</v>
      </c>
      <c r="O2218">
        <v>22.642857142857142</v>
      </c>
      <c r="P2218" t="s">
        <v>8325</v>
      </c>
      <c r="Q2218" t="s">
        <v>8330</v>
      </c>
      <c r="R2218" s="12">
        <f t="shared" si="68"/>
        <v>42194.543344907404</v>
      </c>
      <c r="S2218" s="12">
        <f t="shared" si="69"/>
        <v>42208.543344907404</v>
      </c>
    </row>
    <row r="2219" spans="1:19" x14ac:dyDescent="0.35">
      <c r="A2219">
        <v>2217</v>
      </c>
      <c r="B2219" t="s">
        <v>2218</v>
      </c>
      <c r="C2219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>
        <v>5</v>
      </c>
      <c r="O2219">
        <v>47.222222222222221</v>
      </c>
      <c r="P2219" t="s">
        <v>8325</v>
      </c>
      <c r="Q2219" t="s">
        <v>8330</v>
      </c>
      <c r="R2219" s="12">
        <f t="shared" si="68"/>
        <v>42299.568437499998</v>
      </c>
      <c r="S2219" s="12">
        <f t="shared" si="69"/>
        <v>42310.124999999993</v>
      </c>
    </row>
    <row r="2220" spans="1:19" x14ac:dyDescent="0.35">
      <c r="A2220">
        <v>2218</v>
      </c>
      <c r="B2220" t="s">
        <v>2219</v>
      </c>
      <c r="C2220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>
        <v>456.65999999999985</v>
      </c>
      <c r="O2220">
        <v>32.324473684210524</v>
      </c>
      <c r="P2220" t="s">
        <v>8325</v>
      </c>
      <c r="Q2220" t="s">
        <v>8330</v>
      </c>
      <c r="R2220" s="12">
        <f t="shared" si="68"/>
        <v>41127.603969907403</v>
      </c>
      <c r="S2220" s="12">
        <f t="shared" si="69"/>
        <v>41149.791666666664</v>
      </c>
    </row>
    <row r="2221" spans="1:19" x14ac:dyDescent="0.35">
      <c r="A2221">
        <v>2219</v>
      </c>
      <c r="B2221" t="s">
        <v>2220</v>
      </c>
      <c r="C222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>
        <v>15</v>
      </c>
      <c r="O2221">
        <v>53.421052631578945</v>
      </c>
      <c r="P2221" t="s">
        <v>8325</v>
      </c>
      <c r="Q2221" t="s">
        <v>8330</v>
      </c>
      <c r="R2221" s="12">
        <f t="shared" si="68"/>
        <v>42205.510555555556</v>
      </c>
      <c r="S2221" s="12">
        <f t="shared" si="69"/>
        <v>42235.510555555556</v>
      </c>
    </row>
    <row r="2222" spans="1:19" x14ac:dyDescent="0.35">
      <c r="A2222">
        <v>2220</v>
      </c>
      <c r="B2222" t="s">
        <v>2221</v>
      </c>
      <c r="C2222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>
        <v>40</v>
      </c>
      <c r="O2222">
        <v>51.304347826086953</v>
      </c>
      <c r="P2222" t="s">
        <v>8325</v>
      </c>
      <c r="Q2222" t="s">
        <v>8330</v>
      </c>
      <c r="R2222" s="12">
        <f t="shared" si="68"/>
        <v>41451.852268518516</v>
      </c>
      <c r="S2222" s="12">
        <f t="shared" si="69"/>
        <v>41481.852268518516</v>
      </c>
    </row>
    <row r="2223" spans="1:19" x14ac:dyDescent="0.35">
      <c r="A2223">
        <v>2221</v>
      </c>
      <c r="B2223" t="s">
        <v>2222</v>
      </c>
      <c r="C222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>
        <v>609</v>
      </c>
      <c r="O2223">
        <v>37.197247706422019</v>
      </c>
      <c r="P2223" t="s">
        <v>8333</v>
      </c>
      <c r="Q2223" t="s">
        <v>8351</v>
      </c>
      <c r="R2223" s="12">
        <f t="shared" si="68"/>
        <v>42452.458437499998</v>
      </c>
      <c r="S2223" s="12">
        <f t="shared" si="69"/>
        <v>42482.791666666664</v>
      </c>
    </row>
    <row r="2224" spans="1:19" x14ac:dyDescent="0.35">
      <c r="A2224">
        <v>2222</v>
      </c>
      <c r="B2224" t="s">
        <v>2223</v>
      </c>
      <c r="C2224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>
        <v>313</v>
      </c>
      <c r="O2224">
        <v>27.1</v>
      </c>
      <c r="P2224" t="s">
        <v>8333</v>
      </c>
      <c r="Q2224" t="s">
        <v>8351</v>
      </c>
      <c r="R2224" s="12">
        <f t="shared" si="68"/>
        <v>40906.579247685186</v>
      </c>
      <c r="S2224" s="12">
        <f t="shared" si="69"/>
        <v>40936.579247685186</v>
      </c>
    </row>
    <row r="2225" spans="1:19" x14ac:dyDescent="0.35">
      <c r="A2225">
        <v>2223</v>
      </c>
      <c r="B2225" t="s">
        <v>2224</v>
      </c>
      <c r="C2225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>
        <v>1131</v>
      </c>
      <c r="O2225">
        <v>206.31</v>
      </c>
      <c r="P2225" t="s">
        <v>8333</v>
      </c>
      <c r="Q2225" t="s">
        <v>8351</v>
      </c>
      <c r="R2225" s="12">
        <f t="shared" si="68"/>
        <v>42152.432500000003</v>
      </c>
      <c r="S2225" s="12">
        <f t="shared" si="69"/>
        <v>42182.432500000003</v>
      </c>
    </row>
    <row r="2226" spans="1:19" x14ac:dyDescent="0.35">
      <c r="A2226">
        <v>2224</v>
      </c>
      <c r="B2226" t="s">
        <v>2225</v>
      </c>
      <c r="C2226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>
        <v>14315</v>
      </c>
      <c r="O2226">
        <v>82.145270270270274</v>
      </c>
      <c r="P2226" t="s">
        <v>8333</v>
      </c>
      <c r="Q2226" t="s">
        <v>8351</v>
      </c>
      <c r="R2226" s="12">
        <f t="shared" si="68"/>
        <v>42644.459201388883</v>
      </c>
      <c r="S2226" s="12">
        <f t="shared" si="69"/>
        <v>42672.583333333336</v>
      </c>
    </row>
    <row r="2227" spans="1:19" x14ac:dyDescent="0.35">
      <c r="A2227">
        <v>2225</v>
      </c>
      <c r="B2227" t="s">
        <v>2226</v>
      </c>
      <c r="C2227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>
        <v>177415.01</v>
      </c>
      <c r="O2227">
        <v>164.79651993355483</v>
      </c>
      <c r="P2227" t="s">
        <v>8333</v>
      </c>
      <c r="Q2227" t="s">
        <v>8351</v>
      </c>
      <c r="R2227" s="12">
        <f t="shared" si="68"/>
        <v>41873.583506944444</v>
      </c>
      <c r="S2227" s="12">
        <f t="shared" si="69"/>
        <v>41903.583506944444</v>
      </c>
    </row>
    <row r="2228" spans="1:19" x14ac:dyDescent="0.35">
      <c r="A2228">
        <v>2226</v>
      </c>
      <c r="B2228" t="s">
        <v>2227</v>
      </c>
      <c r="C2228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>
        <v>1523.3100000000013</v>
      </c>
      <c r="O2228">
        <v>60.820280373831778</v>
      </c>
      <c r="P2228" t="s">
        <v>8333</v>
      </c>
      <c r="Q2228" t="s">
        <v>8351</v>
      </c>
      <c r="R2228" s="12">
        <f t="shared" si="68"/>
        <v>42381.590532407405</v>
      </c>
      <c r="S2228" s="12">
        <f t="shared" si="69"/>
        <v>42411.999305555553</v>
      </c>
    </row>
    <row r="2229" spans="1:19" x14ac:dyDescent="0.35">
      <c r="A2229">
        <v>2227</v>
      </c>
      <c r="B2229" t="s">
        <v>2228</v>
      </c>
      <c r="C2229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>
        <v>7459</v>
      </c>
      <c r="O2229">
        <v>67.970099667774093</v>
      </c>
      <c r="P2229" t="s">
        <v>8333</v>
      </c>
      <c r="Q2229" t="s">
        <v>8351</v>
      </c>
      <c r="R2229" s="12">
        <f t="shared" si="68"/>
        <v>41561.599016203698</v>
      </c>
      <c r="S2229" s="12">
        <f t="shared" si="69"/>
        <v>41591.640682870369</v>
      </c>
    </row>
    <row r="2230" spans="1:19" x14ac:dyDescent="0.35">
      <c r="A2230">
        <v>2228</v>
      </c>
      <c r="B2230" t="s">
        <v>2229</v>
      </c>
      <c r="C2230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>
        <v>10744.9</v>
      </c>
      <c r="O2230">
        <v>81.561805555555551</v>
      </c>
      <c r="P2230" t="s">
        <v>8333</v>
      </c>
      <c r="Q2230" t="s">
        <v>8351</v>
      </c>
      <c r="R2230" s="12">
        <f t="shared" si="68"/>
        <v>42202.069861111107</v>
      </c>
      <c r="S2230" s="12">
        <f t="shared" si="69"/>
        <v>42232.069861111107</v>
      </c>
    </row>
    <row r="2231" spans="1:19" x14ac:dyDescent="0.35">
      <c r="A2231">
        <v>2229</v>
      </c>
      <c r="B2231" t="s">
        <v>2230</v>
      </c>
      <c r="C223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>
        <v>5692.33</v>
      </c>
      <c r="O2231">
        <v>25.42547309833024</v>
      </c>
      <c r="P2231" t="s">
        <v>8333</v>
      </c>
      <c r="Q2231" t="s">
        <v>8351</v>
      </c>
      <c r="R2231" s="12">
        <f t="shared" si="68"/>
        <v>41484.455914351849</v>
      </c>
      <c r="S2231" s="12">
        <f t="shared" si="69"/>
        <v>41519.958333333328</v>
      </c>
    </row>
    <row r="2232" spans="1:19" x14ac:dyDescent="0.35">
      <c r="A2232">
        <v>2230</v>
      </c>
      <c r="B2232" t="s">
        <v>2231</v>
      </c>
      <c r="C2232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>
        <v>2206</v>
      </c>
      <c r="O2232">
        <v>21.497991967871485</v>
      </c>
      <c r="P2232" t="s">
        <v>8333</v>
      </c>
      <c r="Q2232" t="s">
        <v>8351</v>
      </c>
      <c r="R2232" s="12">
        <f t="shared" si="68"/>
        <v>41724.672766203701</v>
      </c>
      <c r="S2232" s="12">
        <f t="shared" si="69"/>
        <v>41754.672766203701</v>
      </c>
    </row>
    <row r="2233" spans="1:19" x14ac:dyDescent="0.35">
      <c r="A2233">
        <v>2231</v>
      </c>
      <c r="B2233" t="s">
        <v>2232</v>
      </c>
      <c r="C223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>
        <v>27803.24</v>
      </c>
      <c r="O2233">
        <v>27.226630727762803</v>
      </c>
      <c r="P2233" t="s">
        <v>8333</v>
      </c>
      <c r="Q2233" t="s">
        <v>8351</v>
      </c>
      <c r="R2233" s="12">
        <f t="shared" si="68"/>
        <v>41423.702557870369</v>
      </c>
      <c r="S2233" s="12">
        <f t="shared" si="69"/>
        <v>41450</v>
      </c>
    </row>
    <row r="2234" spans="1:19" x14ac:dyDescent="0.35">
      <c r="A2234">
        <v>2232</v>
      </c>
      <c r="B2234" t="s">
        <v>2233</v>
      </c>
      <c r="C2234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>
        <v>19790</v>
      </c>
      <c r="O2234">
        <v>25.091093117408906</v>
      </c>
      <c r="P2234" t="s">
        <v>8333</v>
      </c>
      <c r="Q2234" t="s">
        <v>8351</v>
      </c>
      <c r="R2234" s="12">
        <f t="shared" si="68"/>
        <v>41806.585740740738</v>
      </c>
      <c r="S2234" s="12">
        <f t="shared" si="69"/>
        <v>41838.916666666664</v>
      </c>
    </row>
    <row r="2235" spans="1:19" x14ac:dyDescent="0.35">
      <c r="A2235">
        <v>2233</v>
      </c>
      <c r="B2235" t="s">
        <v>2234</v>
      </c>
      <c r="C2235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>
        <v>5801</v>
      </c>
      <c r="O2235">
        <v>21.230179028132991</v>
      </c>
      <c r="P2235" t="s">
        <v>8333</v>
      </c>
      <c r="Q2235" t="s">
        <v>8351</v>
      </c>
      <c r="R2235" s="12">
        <f t="shared" si="68"/>
        <v>42331.170590277776</v>
      </c>
      <c r="S2235" s="12">
        <f t="shared" si="69"/>
        <v>42351.791666666664</v>
      </c>
    </row>
    <row r="2236" spans="1:19" x14ac:dyDescent="0.35">
      <c r="A2236">
        <v>2234</v>
      </c>
      <c r="B2236" t="s">
        <v>2235</v>
      </c>
      <c r="C2236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>
        <v>1065</v>
      </c>
      <c r="O2236">
        <v>41.607142857142854</v>
      </c>
      <c r="P2236" t="s">
        <v>8333</v>
      </c>
      <c r="Q2236" t="s">
        <v>8351</v>
      </c>
      <c r="R2236" s="12">
        <f t="shared" si="68"/>
        <v>42710.616284722222</v>
      </c>
      <c r="S2236" s="12">
        <f t="shared" si="69"/>
        <v>42740.616284722222</v>
      </c>
    </row>
    <row r="2237" spans="1:19" x14ac:dyDescent="0.35">
      <c r="A2237">
        <v>2235</v>
      </c>
      <c r="B2237" t="s">
        <v>2236</v>
      </c>
      <c r="C2237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>
        <v>6931</v>
      </c>
      <c r="O2237">
        <v>135.58503401360545</v>
      </c>
      <c r="P2237" t="s">
        <v>8333</v>
      </c>
      <c r="Q2237" t="s">
        <v>8351</v>
      </c>
      <c r="R2237" s="12">
        <f t="shared" si="68"/>
        <v>42061.813784722217</v>
      </c>
      <c r="S2237" s="12">
        <f t="shared" si="69"/>
        <v>42091.772118055553</v>
      </c>
    </row>
    <row r="2238" spans="1:19" x14ac:dyDescent="0.35">
      <c r="A2238">
        <v>2236</v>
      </c>
      <c r="B2238" t="s">
        <v>2237</v>
      </c>
      <c r="C2238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>
        <v>12239</v>
      </c>
      <c r="O2238">
        <v>22.116176470588236</v>
      </c>
      <c r="P2238" t="s">
        <v>8333</v>
      </c>
      <c r="Q2238" t="s">
        <v>8351</v>
      </c>
      <c r="R2238" s="12">
        <f t="shared" si="68"/>
        <v>42371.408831018511</v>
      </c>
      <c r="S2238" s="12">
        <f t="shared" si="69"/>
        <v>42401.408831018511</v>
      </c>
    </row>
    <row r="2239" spans="1:19" x14ac:dyDescent="0.35">
      <c r="A2239">
        <v>2237</v>
      </c>
      <c r="B2239" t="s">
        <v>2238</v>
      </c>
      <c r="C2239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>
        <v>45527</v>
      </c>
      <c r="O2239">
        <v>64.625635808748726</v>
      </c>
      <c r="P2239" t="s">
        <v>8333</v>
      </c>
      <c r="Q2239" t="s">
        <v>8351</v>
      </c>
      <c r="R2239" s="12">
        <f t="shared" si="68"/>
        <v>41914.794942129629</v>
      </c>
      <c r="S2239" s="12">
        <f t="shared" si="69"/>
        <v>41955.124305555553</v>
      </c>
    </row>
    <row r="2240" spans="1:19" x14ac:dyDescent="0.35">
      <c r="A2240">
        <v>2238</v>
      </c>
      <c r="B2240" t="s">
        <v>2239</v>
      </c>
      <c r="C2240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>
        <v>1496</v>
      </c>
      <c r="O2240">
        <v>69.569620253164558</v>
      </c>
      <c r="P2240" t="s">
        <v>8333</v>
      </c>
      <c r="Q2240" t="s">
        <v>8351</v>
      </c>
      <c r="R2240" s="12">
        <f t="shared" si="68"/>
        <v>42774.41337962963</v>
      </c>
      <c r="S2240" s="12">
        <f t="shared" si="69"/>
        <v>42804.41337962963</v>
      </c>
    </row>
    <row r="2241" spans="1:19" x14ac:dyDescent="0.35">
      <c r="A2241">
        <v>2239</v>
      </c>
      <c r="B2241" t="s">
        <v>2240</v>
      </c>
      <c r="C224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>
        <v>7006.6699999999983</v>
      </c>
      <c r="O2241">
        <v>75.133028169014082</v>
      </c>
      <c r="P2241" t="s">
        <v>8333</v>
      </c>
      <c r="Q2241" t="s">
        <v>8351</v>
      </c>
      <c r="R2241" s="12">
        <f t="shared" si="68"/>
        <v>41572.750162037039</v>
      </c>
      <c r="S2241" s="12">
        <f t="shared" si="69"/>
        <v>41608.959722222222</v>
      </c>
    </row>
    <row r="2242" spans="1:19" x14ac:dyDescent="0.35">
      <c r="A2242">
        <v>2240</v>
      </c>
      <c r="B2242" t="s">
        <v>2241</v>
      </c>
      <c r="C2242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>
        <v>8534</v>
      </c>
      <c r="O2242">
        <v>140.97916666666666</v>
      </c>
      <c r="P2242" t="s">
        <v>8333</v>
      </c>
      <c r="Q2242" t="s">
        <v>8351</v>
      </c>
      <c r="R2242" s="12">
        <f t="shared" si="68"/>
        <v>42452.617407407401</v>
      </c>
      <c r="S2242" s="12">
        <f t="shared" si="69"/>
        <v>42482.617407407401</v>
      </c>
    </row>
    <row r="2243" spans="1:19" x14ac:dyDescent="0.35">
      <c r="A2243">
        <v>2241</v>
      </c>
      <c r="B2243" t="s">
        <v>2242</v>
      </c>
      <c r="C224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>
        <v>7064</v>
      </c>
      <c r="O2243">
        <v>49.472392638036808</v>
      </c>
      <c r="P2243" t="s">
        <v>8333</v>
      </c>
      <c r="Q2243" t="s">
        <v>8351</v>
      </c>
      <c r="R2243" s="12">
        <f t="shared" ref="R2243:R2306" si="70">(J2243/86400)+25569+(-5/24)</f>
        <v>42766.619212962956</v>
      </c>
      <c r="S2243" s="12">
        <f t="shared" ref="S2243:S2306" si="71">(I2243/86400)+25569+(-5/24)</f>
        <v>42796.619212962956</v>
      </c>
    </row>
    <row r="2244" spans="1:19" x14ac:dyDescent="0.35">
      <c r="A2244">
        <v>2242</v>
      </c>
      <c r="B2244" t="s">
        <v>2243</v>
      </c>
      <c r="C2244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>
        <v>126009.76000000001</v>
      </c>
      <c r="O2244">
        <v>53.865251485148519</v>
      </c>
      <c r="P2244" t="s">
        <v>8333</v>
      </c>
      <c r="Q2244" t="s">
        <v>8351</v>
      </c>
      <c r="R2244" s="12">
        <f t="shared" si="70"/>
        <v>41569.367280092592</v>
      </c>
      <c r="S2244" s="12">
        <f t="shared" si="71"/>
        <v>41604.918055555558</v>
      </c>
    </row>
    <row r="2245" spans="1:19" x14ac:dyDescent="0.35">
      <c r="A2245">
        <v>2243</v>
      </c>
      <c r="B2245" t="s">
        <v>2244</v>
      </c>
      <c r="C2245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>
        <v>9301.5</v>
      </c>
      <c r="O2245">
        <v>4.5712530712530715</v>
      </c>
      <c r="P2245" t="s">
        <v>8333</v>
      </c>
      <c r="Q2245" t="s">
        <v>8351</v>
      </c>
      <c r="R2245" s="12">
        <f t="shared" si="70"/>
        <v>42800.542708333327</v>
      </c>
      <c r="S2245" s="12">
        <f t="shared" si="71"/>
        <v>42806.916666666664</v>
      </c>
    </row>
    <row r="2246" spans="1:19" x14ac:dyDescent="0.35">
      <c r="A2246">
        <v>2244</v>
      </c>
      <c r="B2246" t="s">
        <v>2245</v>
      </c>
      <c r="C2246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>
        <v>13851</v>
      </c>
      <c r="O2246">
        <v>65.00344827586207</v>
      </c>
      <c r="P2246" t="s">
        <v>8333</v>
      </c>
      <c r="Q2246" t="s">
        <v>8351</v>
      </c>
      <c r="R2246" s="12">
        <f t="shared" si="70"/>
        <v>42647.610486111109</v>
      </c>
      <c r="S2246" s="12">
        <f t="shared" si="71"/>
        <v>42659.645833333336</v>
      </c>
    </row>
    <row r="2247" spans="1:19" x14ac:dyDescent="0.35">
      <c r="A2247">
        <v>2245</v>
      </c>
      <c r="B2247" t="s">
        <v>2246</v>
      </c>
      <c r="C2247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>
        <v>101881</v>
      </c>
      <c r="O2247">
        <v>53.475252525252522</v>
      </c>
      <c r="P2247" t="s">
        <v>8333</v>
      </c>
      <c r="Q2247" t="s">
        <v>8351</v>
      </c>
      <c r="R2247" s="12">
        <f t="shared" si="70"/>
        <v>41660.500196759254</v>
      </c>
      <c r="S2247" s="12">
        <f t="shared" si="71"/>
        <v>41691.541666666664</v>
      </c>
    </row>
    <row r="2248" spans="1:19" x14ac:dyDescent="0.35">
      <c r="A2248">
        <v>2246</v>
      </c>
      <c r="B2248" t="s">
        <v>2247</v>
      </c>
      <c r="C2248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>
        <v>3</v>
      </c>
      <c r="O2248">
        <v>43.912280701754383</v>
      </c>
      <c r="P2248" t="s">
        <v>8333</v>
      </c>
      <c r="Q2248" t="s">
        <v>8351</v>
      </c>
      <c r="R2248" s="12">
        <f t="shared" si="70"/>
        <v>42221.583449074074</v>
      </c>
      <c r="S2248" s="12">
        <f t="shared" si="71"/>
        <v>42251.583449074074</v>
      </c>
    </row>
    <row r="2249" spans="1:19" x14ac:dyDescent="0.35">
      <c r="A2249">
        <v>2247</v>
      </c>
      <c r="B2249" t="s">
        <v>2248</v>
      </c>
      <c r="C2249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>
        <v>824</v>
      </c>
      <c r="O2249">
        <v>50.852631578947367</v>
      </c>
      <c r="P2249" t="s">
        <v>8333</v>
      </c>
      <c r="Q2249" t="s">
        <v>8351</v>
      </c>
      <c r="R2249" s="12">
        <f t="shared" si="70"/>
        <v>42200.457928240743</v>
      </c>
      <c r="S2249" s="12">
        <f t="shared" si="71"/>
        <v>42214.457928240743</v>
      </c>
    </row>
    <row r="2250" spans="1:19" x14ac:dyDescent="0.35">
      <c r="A2250">
        <v>2248</v>
      </c>
      <c r="B2250" t="s">
        <v>2249</v>
      </c>
      <c r="C2250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>
        <v>505</v>
      </c>
      <c r="O2250">
        <v>58.6328125</v>
      </c>
      <c r="P2250" t="s">
        <v>8333</v>
      </c>
      <c r="Q2250" t="s">
        <v>8351</v>
      </c>
      <c r="R2250" s="12">
        <f t="shared" si="70"/>
        <v>42688.667569444442</v>
      </c>
      <c r="S2250" s="12">
        <f t="shared" si="71"/>
        <v>42718.667569444442</v>
      </c>
    </row>
    <row r="2251" spans="1:19" x14ac:dyDescent="0.35">
      <c r="A2251">
        <v>2249</v>
      </c>
      <c r="B2251" t="s">
        <v>2250</v>
      </c>
      <c r="C225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>
        <v>2407</v>
      </c>
      <c r="O2251">
        <v>32.81666666666667</v>
      </c>
      <c r="P2251" t="s">
        <v>8333</v>
      </c>
      <c r="Q2251" t="s">
        <v>8351</v>
      </c>
      <c r="R2251" s="12">
        <f t="shared" si="70"/>
        <v>41336.49496527778</v>
      </c>
      <c r="S2251" s="12">
        <f t="shared" si="71"/>
        <v>41366.453298611108</v>
      </c>
    </row>
    <row r="2252" spans="1:19" x14ac:dyDescent="0.35">
      <c r="A2252">
        <v>2250</v>
      </c>
      <c r="B2252" t="s">
        <v>2251</v>
      </c>
      <c r="C2252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>
        <v>218778</v>
      </c>
      <c r="O2252">
        <v>426.93169877408059</v>
      </c>
      <c r="P2252" t="s">
        <v>8333</v>
      </c>
      <c r="Q2252" t="s">
        <v>8351</v>
      </c>
      <c r="R2252" s="12">
        <f t="shared" si="70"/>
        <v>42676.7971412037</v>
      </c>
      <c r="S2252" s="12">
        <f t="shared" si="71"/>
        <v>42706.838807870365</v>
      </c>
    </row>
    <row r="2253" spans="1:19" x14ac:dyDescent="0.35">
      <c r="A2253">
        <v>2251</v>
      </c>
      <c r="B2253" t="s">
        <v>2252</v>
      </c>
      <c r="C225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>
        <v>2928.1900000000005</v>
      </c>
      <c r="O2253">
        <v>23.808729166666669</v>
      </c>
      <c r="P2253" t="s">
        <v>8333</v>
      </c>
      <c r="Q2253" t="s">
        <v>8351</v>
      </c>
      <c r="R2253" s="12">
        <f t="shared" si="70"/>
        <v>41846.137465277774</v>
      </c>
      <c r="S2253" s="12">
        <f t="shared" si="71"/>
        <v>41867.137465277774</v>
      </c>
    </row>
    <row r="2254" spans="1:19" x14ac:dyDescent="0.35">
      <c r="A2254">
        <v>2252</v>
      </c>
      <c r="B2254" t="s">
        <v>2253</v>
      </c>
      <c r="C2254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>
        <v>15505</v>
      </c>
      <c r="O2254">
        <v>98.413654618473899</v>
      </c>
      <c r="P2254" t="s">
        <v>8333</v>
      </c>
      <c r="Q2254" t="s">
        <v>8351</v>
      </c>
      <c r="R2254" s="12">
        <f t="shared" si="70"/>
        <v>42573.119652777772</v>
      </c>
      <c r="S2254" s="12">
        <f t="shared" si="71"/>
        <v>42588.119652777772</v>
      </c>
    </row>
    <row r="2255" spans="1:19" x14ac:dyDescent="0.35">
      <c r="A2255">
        <v>2253</v>
      </c>
      <c r="B2255" t="s">
        <v>2254</v>
      </c>
      <c r="C2255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>
        <v>1015</v>
      </c>
      <c r="O2255">
        <v>107.32142857142857</v>
      </c>
      <c r="P2255" t="s">
        <v>8333</v>
      </c>
      <c r="Q2255" t="s">
        <v>8351</v>
      </c>
      <c r="R2255" s="12">
        <f t="shared" si="70"/>
        <v>42296.422997685186</v>
      </c>
      <c r="S2255" s="12">
        <f t="shared" si="71"/>
        <v>42326.46466435185</v>
      </c>
    </row>
    <row r="2256" spans="1:19" x14ac:dyDescent="0.35">
      <c r="A2256">
        <v>2254</v>
      </c>
      <c r="B2256" t="s">
        <v>2255</v>
      </c>
      <c r="C2256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>
        <v>1799</v>
      </c>
      <c r="O2256">
        <v>11.67005076142132</v>
      </c>
      <c r="P2256" t="s">
        <v>8333</v>
      </c>
      <c r="Q2256" t="s">
        <v>8351</v>
      </c>
      <c r="R2256" s="12">
        <f t="shared" si="70"/>
        <v>42752.439444444441</v>
      </c>
      <c r="S2256" s="12">
        <f t="shared" si="71"/>
        <v>42759.439444444441</v>
      </c>
    </row>
    <row r="2257" spans="1:19" x14ac:dyDescent="0.35">
      <c r="A2257">
        <v>2255</v>
      </c>
      <c r="B2257" t="s">
        <v>2256</v>
      </c>
      <c r="C2257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>
        <v>7373</v>
      </c>
      <c r="O2257">
        <v>41.782287822878232</v>
      </c>
      <c r="P2257" t="s">
        <v>8333</v>
      </c>
      <c r="Q2257" t="s">
        <v>8351</v>
      </c>
      <c r="R2257" s="12">
        <f t="shared" si="70"/>
        <v>42467.743645833332</v>
      </c>
      <c r="S2257" s="12">
        <f t="shared" si="71"/>
        <v>42497.743645833332</v>
      </c>
    </row>
    <row r="2258" spans="1:19" x14ac:dyDescent="0.35">
      <c r="A2258">
        <v>2256</v>
      </c>
      <c r="B2258" t="s">
        <v>2257</v>
      </c>
      <c r="C2258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>
        <v>589</v>
      </c>
      <c r="O2258">
        <v>21.38</v>
      </c>
      <c r="P2258" t="s">
        <v>8333</v>
      </c>
      <c r="Q2258" t="s">
        <v>8351</v>
      </c>
      <c r="R2258" s="12">
        <f t="shared" si="70"/>
        <v>42682.243587962956</v>
      </c>
      <c r="S2258" s="12">
        <f t="shared" si="71"/>
        <v>42696.243587962956</v>
      </c>
    </row>
    <row r="2259" spans="1:19" x14ac:dyDescent="0.35">
      <c r="A2259">
        <v>2257</v>
      </c>
      <c r="B2259" t="s">
        <v>2258</v>
      </c>
      <c r="C2259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>
        <v>13403.5</v>
      </c>
      <c r="O2259">
        <v>94.103550295857985</v>
      </c>
      <c r="P2259" t="s">
        <v>8333</v>
      </c>
      <c r="Q2259" t="s">
        <v>8351</v>
      </c>
      <c r="R2259" s="12">
        <f t="shared" si="70"/>
        <v>42505.728344907409</v>
      </c>
      <c r="S2259" s="12">
        <f t="shared" si="71"/>
        <v>42540.749999999993</v>
      </c>
    </row>
    <row r="2260" spans="1:19" x14ac:dyDescent="0.35">
      <c r="A2260">
        <v>2258</v>
      </c>
      <c r="B2260" t="s">
        <v>2259</v>
      </c>
      <c r="C2260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>
        <v>1023</v>
      </c>
      <c r="O2260">
        <v>15.721951219512196</v>
      </c>
      <c r="P2260" t="s">
        <v>8333</v>
      </c>
      <c r="Q2260" t="s">
        <v>8351</v>
      </c>
      <c r="R2260" s="12">
        <f t="shared" si="70"/>
        <v>42136.542673611104</v>
      </c>
      <c r="S2260" s="12">
        <f t="shared" si="71"/>
        <v>42166.542673611104</v>
      </c>
    </row>
    <row r="2261" spans="1:19" x14ac:dyDescent="0.35">
      <c r="A2261">
        <v>2259</v>
      </c>
      <c r="B2261" t="s">
        <v>2260</v>
      </c>
      <c r="C226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>
        <v>17671</v>
      </c>
      <c r="O2261">
        <v>90.635922330097088</v>
      </c>
      <c r="P2261" t="s">
        <v>8333</v>
      </c>
      <c r="Q2261" t="s">
        <v>8351</v>
      </c>
      <c r="R2261" s="12">
        <f t="shared" si="70"/>
        <v>42702.59648148148</v>
      </c>
      <c r="S2261" s="12">
        <f t="shared" si="71"/>
        <v>42712.59648148148</v>
      </c>
    </row>
    <row r="2262" spans="1:19" x14ac:dyDescent="0.35">
      <c r="A2262">
        <v>2260</v>
      </c>
      <c r="B2262" t="s">
        <v>2261</v>
      </c>
      <c r="C2262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>
        <v>5673</v>
      </c>
      <c r="O2262">
        <v>97.297619047619051</v>
      </c>
      <c r="P2262" t="s">
        <v>8333</v>
      </c>
      <c r="Q2262" t="s">
        <v>8351</v>
      </c>
      <c r="R2262" s="12">
        <f t="shared" si="70"/>
        <v>41694.808449074073</v>
      </c>
      <c r="S2262" s="12">
        <f t="shared" si="71"/>
        <v>41724.766782407409</v>
      </c>
    </row>
    <row r="2263" spans="1:19" x14ac:dyDescent="0.35">
      <c r="A2263">
        <v>2261</v>
      </c>
      <c r="B2263" t="s">
        <v>2262</v>
      </c>
      <c r="C226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>
        <v>6795</v>
      </c>
      <c r="O2263">
        <v>37.11904761904762</v>
      </c>
      <c r="P2263" t="s">
        <v>8333</v>
      </c>
      <c r="Q2263" t="s">
        <v>8351</v>
      </c>
      <c r="R2263" s="12">
        <f t="shared" si="70"/>
        <v>42759.516435185178</v>
      </c>
      <c r="S2263" s="12">
        <f t="shared" si="71"/>
        <v>42780.516435185178</v>
      </c>
    </row>
    <row r="2264" spans="1:19" x14ac:dyDescent="0.35">
      <c r="A2264">
        <v>2262</v>
      </c>
      <c r="B2264" t="s">
        <v>2263</v>
      </c>
      <c r="C2264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>
        <v>1787</v>
      </c>
      <c r="O2264">
        <v>28.104972375690608</v>
      </c>
      <c r="P2264" t="s">
        <v>8333</v>
      </c>
      <c r="Q2264" t="s">
        <v>8351</v>
      </c>
      <c r="R2264" s="12">
        <f t="shared" si="70"/>
        <v>41926.376828703702</v>
      </c>
      <c r="S2264" s="12">
        <f t="shared" si="71"/>
        <v>41960.791666666664</v>
      </c>
    </row>
    <row r="2265" spans="1:19" x14ac:dyDescent="0.35">
      <c r="A2265">
        <v>2263</v>
      </c>
      <c r="B2265" t="s">
        <v>2264</v>
      </c>
      <c r="C2265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>
        <v>1166</v>
      </c>
      <c r="O2265">
        <v>144.43333333333334</v>
      </c>
      <c r="P2265" t="s">
        <v>8333</v>
      </c>
      <c r="Q2265" t="s">
        <v>8351</v>
      </c>
      <c r="R2265" s="12">
        <f t="shared" si="70"/>
        <v>42014.623993055553</v>
      </c>
      <c r="S2265" s="12">
        <f t="shared" si="71"/>
        <v>42035.623993055553</v>
      </c>
    </row>
    <row r="2266" spans="1:19" x14ac:dyDescent="0.35">
      <c r="A2266">
        <v>2264</v>
      </c>
      <c r="B2266" t="s">
        <v>2265</v>
      </c>
      <c r="C2266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>
        <v>4802</v>
      </c>
      <c r="O2266">
        <v>24.274157303370785</v>
      </c>
      <c r="P2266" t="s">
        <v>8333</v>
      </c>
      <c r="Q2266" t="s">
        <v>8351</v>
      </c>
      <c r="R2266" s="12">
        <f t="shared" si="70"/>
        <v>42496.374004629623</v>
      </c>
      <c r="S2266" s="12">
        <f t="shared" si="71"/>
        <v>42512.916666666664</v>
      </c>
    </row>
    <row r="2267" spans="1:19" x14ac:dyDescent="0.35">
      <c r="A2267">
        <v>2265</v>
      </c>
      <c r="B2267" t="s">
        <v>2266</v>
      </c>
      <c r="C2267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>
        <v>397</v>
      </c>
      <c r="O2267">
        <v>35.117647058823529</v>
      </c>
      <c r="P2267" t="s">
        <v>8333</v>
      </c>
      <c r="Q2267" t="s">
        <v>8351</v>
      </c>
      <c r="R2267" s="12">
        <f t="shared" si="70"/>
        <v>42689.644756944443</v>
      </c>
      <c r="S2267" s="12">
        <f t="shared" si="71"/>
        <v>42696.644756944443</v>
      </c>
    </row>
    <row r="2268" spans="1:19" x14ac:dyDescent="0.35">
      <c r="A2268">
        <v>2266</v>
      </c>
      <c r="B2268" t="s">
        <v>2267</v>
      </c>
      <c r="C2268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>
        <v>3304</v>
      </c>
      <c r="O2268">
        <v>24.762886597938145</v>
      </c>
      <c r="P2268" t="s">
        <v>8333</v>
      </c>
      <c r="Q2268" t="s">
        <v>8351</v>
      </c>
      <c r="R2268" s="12">
        <f t="shared" si="70"/>
        <v>42469.666574074072</v>
      </c>
      <c r="S2268" s="12">
        <f t="shared" si="71"/>
        <v>42486.874999999993</v>
      </c>
    </row>
    <row r="2269" spans="1:19" x14ac:dyDescent="0.35">
      <c r="A2269">
        <v>2267</v>
      </c>
      <c r="B2269" t="s">
        <v>2268</v>
      </c>
      <c r="C2269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>
        <v>56105</v>
      </c>
      <c r="O2269">
        <v>188.37871287128712</v>
      </c>
      <c r="P2269" t="s">
        <v>8333</v>
      </c>
      <c r="Q2269" t="s">
        <v>8351</v>
      </c>
      <c r="R2269" s="12">
        <f t="shared" si="70"/>
        <v>41968.621493055551</v>
      </c>
      <c r="S2269" s="12">
        <f t="shared" si="71"/>
        <v>41993.833333333336</v>
      </c>
    </row>
    <row r="2270" spans="1:19" x14ac:dyDescent="0.35">
      <c r="A2270">
        <v>2268</v>
      </c>
      <c r="B2270" t="s">
        <v>2269</v>
      </c>
      <c r="C2270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>
        <v>728</v>
      </c>
      <c r="O2270">
        <v>148.08247422680412</v>
      </c>
      <c r="P2270" t="s">
        <v>8333</v>
      </c>
      <c r="Q2270" t="s">
        <v>8351</v>
      </c>
      <c r="R2270" s="12">
        <f t="shared" si="70"/>
        <v>42775.874016203707</v>
      </c>
      <c r="S2270" s="12">
        <f t="shared" si="71"/>
        <v>42805.874016203707</v>
      </c>
    </row>
    <row r="2271" spans="1:19" x14ac:dyDescent="0.35">
      <c r="A2271">
        <v>2269</v>
      </c>
      <c r="B2271" t="s">
        <v>2270</v>
      </c>
      <c r="C227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>
        <v>42541</v>
      </c>
      <c r="O2271">
        <v>49.934589800443462</v>
      </c>
      <c r="P2271" t="s">
        <v>8333</v>
      </c>
      <c r="Q2271" t="s">
        <v>8351</v>
      </c>
      <c r="R2271" s="12">
        <f t="shared" si="70"/>
        <v>42776.496099537035</v>
      </c>
      <c r="S2271" s="12">
        <f t="shared" si="71"/>
        <v>42800.999999999993</v>
      </c>
    </row>
    <row r="2272" spans="1:19" x14ac:dyDescent="0.35">
      <c r="A2272">
        <v>2270</v>
      </c>
      <c r="B2272" t="s">
        <v>2271</v>
      </c>
      <c r="C2272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>
        <v>155062</v>
      </c>
      <c r="O2272">
        <v>107.82155688622754</v>
      </c>
      <c r="P2272" t="s">
        <v>8333</v>
      </c>
      <c r="Q2272" t="s">
        <v>8351</v>
      </c>
      <c r="R2272" s="12">
        <f t="shared" si="70"/>
        <v>42725.661030092589</v>
      </c>
      <c r="S2272" s="12">
        <f t="shared" si="71"/>
        <v>42745.707638888889</v>
      </c>
    </row>
    <row r="2273" spans="1:19" x14ac:dyDescent="0.35">
      <c r="A2273">
        <v>2271</v>
      </c>
      <c r="B2273" t="s">
        <v>2272</v>
      </c>
      <c r="C227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>
        <v>36618</v>
      </c>
      <c r="O2273">
        <v>42.63403614457831</v>
      </c>
      <c r="P2273" t="s">
        <v>8333</v>
      </c>
      <c r="Q2273" t="s">
        <v>8351</v>
      </c>
      <c r="R2273" s="12">
        <f t="shared" si="70"/>
        <v>42683.791712962957</v>
      </c>
      <c r="S2273" s="12">
        <f t="shared" si="71"/>
        <v>42713.791712962957</v>
      </c>
    </row>
    <row r="2274" spans="1:19" x14ac:dyDescent="0.35">
      <c r="A2274">
        <v>2272</v>
      </c>
      <c r="B2274" t="s">
        <v>2273</v>
      </c>
      <c r="C2274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>
        <v>12566</v>
      </c>
      <c r="O2274">
        <v>14.370762711864407</v>
      </c>
      <c r="P2274" t="s">
        <v>8333</v>
      </c>
      <c r="Q2274" t="s">
        <v>8351</v>
      </c>
      <c r="R2274" s="12">
        <f t="shared" si="70"/>
        <v>42315.491157407407</v>
      </c>
      <c r="S2274" s="12">
        <f t="shared" si="71"/>
        <v>42345.491157407407</v>
      </c>
    </row>
    <row r="2275" spans="1:19" x14ac:dyDescent="0.35">
      <c r="A2275">
        <v>2273</v>
      </c>
      <c r="B2275" t="s">
        <v>2274</v>
      </c>
      <c r="C2275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>
        <v>3009</v>
      </c>
      <c r="O2275">
        <v>37.476190476190474</v>
      </c>
      <c r="P2275" t="s">
        <v>8333</v>
      </c>
      <c r="Q2275" t="s">
        <v>8351</v>
      </c>
      <c r="R2275" s="12">
        <f t="shared" si="70"/>
        <v>42781.340763888882</v>
      </c>
      <c r="S2275" s="12">
        <f t="shared" si="71"/>
        <v>42806.299097222225</v>
      </c>
    </row>
    <row r="2276" spans="1:19" x14ac:dyDescent="0.35">
      <c r="A2276">
        <v>2274</v>
      </c>
      <c r="B2276" t="s">
        <v>2275</v>
      </c>
      <c r="C2276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>
        <v>490</v>
      </c>
      <c r="O2276">
        <v>30.202020202020201</v>
      </c>
      <c r="P2276" t="s">
        <v>8333</v>
      </c>
      <c r="Q2276" t="s">
        <v>8351</v>
      </c>
      <c r="R2276" s="12">
        <f t="shared" si="70"/>
        <v>41663.292326388888</v>
      </c>
      <c r="S2276" s="12">
        <f t="shared" si="71"/>
        <v>41693.292326388888</v>
      </c>
    </row>
    <row r="2277" spans="1:19" x14ac:dyDescent="0.35">
      <c r="A2277">
        <v>2275</v>
      </c>
      <c r="B2277" t="s">
        <v>2276</v>
      </c>
      <c r="C2277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>
        <v>2000.5</v>
      </c>
      <c r="O2277">
        <v>33.550632911392405</v>
      </c>
      <c r="P2277" t="s">
        <v>8333</v>
      </c>
      <c r="Q2277" t="s">
        <v>8351</v>
      </c>
      <c r="R2277" s="12">
        <f t="shared" si="70"/>
        <v>41965.408321759256</v>
      </c>
      <c r="S2277" s="12">
        <f t="shared" si="71"/>
        <v>41995.408321759256</v>
      </c>
    </row>
    <row r="2278" spans="1:19" x14ac:dyDescent="0.35">
      <c r="A2278">
        <v>2276</v>
      </c>
      <c r="B2278" t="s">
        <v>2277</v>
      </c>
      <c r="C2278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>
        <v>267</v>
      </c>
      <c r="O2278">
        <v>64.74666666666667</v>
      </c>
      <c r="P2278" t="s">
        <v>8333</v>
      </c>
      <c r="Q2278" t="s">
        <v>8351</v>
      </c>
      <c r="R2278" s="12">
        <f t="shared" si="70"/>
        <v>41614.443159722221</v>
      </c>
      <c r="S2278" s="12">
        <f t="shared" si="71"/>
        <v>41644.443159722221</v>
      </c>
    </row>
    <row r="2279" spans="1:19" x14ac:dyDescent="0.35">
      <c r="A2279">
        <v>2277</v>
      </c>
      <c r="B2279" t="s">
        <v>2278</v>
      </c>
      <c r="C2279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>
        <v>3492</v>
      </c>
      <c r="O2279">
        <v>57.932367149758456</v>
      </c>
      <c r="P2279" t="s">
        <v>8333</v>
      </c>
      <c r="Q2279" t="s">
        <v>8351</v>
      </c>
      <c r="R2279" s="12">
        <f t="shared" si="70"/>
        <v>40936.470173611109</v>
      </c>
      <c r="S2279" s="12">
        <f t="shared" si="71"/>
        <v>40966.470173611109</v>
      </c>
    </row>
    <row r="2280" spans="1:19" x14ac:dyDescent="0.35">
      <c r="A2280">
        <v>2278</v>
      </c>
      <c r="B2280" t="s">
        <v>2279</v>
      </c>
      <c r="C2280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>
        <v>3414</v>
      </c>
      <c r="O2280">
        <v>53.078431372549019</v>
      </c>
      <c r="P2280" t="s">
        <v>8333</v>
      </c>
      <c r="Q2280" t="s">
        <v>8351</v>
      </c>
      <c r="R2280" s="12">
        <f t="shared" si="70"/>
        <v>42338.500775462962</v>
      </c>
      <c r="S2280" s="12">
        <f t="shared" si="71"/>
        <v>42372.749305555553</v>
      </c>
    </row>
    <row r="2281" spans="1:19" x14ac:dyDescent="0.35">
      <c r="A2281">
        <v>2279</v>
      </c>
      <c r="B2281" t="s">
        <v>2280</v>
      </c>
      <c r="C228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>
        <v>538</v>
      </c>
      <c r="O2281">
        <v>48.0625</v>
      </c>
      <c r="P2281" t="s">
        <v>8333</v>
      </c>
      <c r="Q2281" t="s">
        <v>8351</v>
      </c>
      <c r="R2281" s="12">
        <f t="shared" si="70"/>
        <v>42020.598368055558</v>
      </c>
      <c r="S2281" s="12">
        <f t="shared" si="71"/>
        <v>42038.958333333336</v>
      </c>
    </row>
    <row r="2282" spans="1:19" x14ac:dyDescent="0.35">
      <c r="A2282">
        <v>2280</v>
      </c>
      <c r="B2282" t="s">
        <v>2281</v>
      </c>
      <c r="C2282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>
        <v>29750.5</v>
      </c>
      <c r="O2282">
        <v>82.396874999999994</v>
      </c>
      <c r="P2282" t="s">
        <v>8333</v>
      </c>
      <c r="Q2282" t="s">
        <v>8351</v>
      </c>
      <c r="R2282" s="12">
        <f t="shared" si="70"/>
        <v>42234.416562499995</v>
      </c>
      <c r="S2282" s="12">
        <f t="shared" si="71"/>
        <v>42264.416562499995</v>
      </c>
    </row>
    <row r="2283" spans="1:19" x14ac:dyDescent="0.35">
      <c r="A2283">
        <v>2281</v>
      </c>
      <c r="B2283" t="s">
        <v>2282</v>
      </c>
      <c r="C228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>
        <v>255</v>
      </c>
      <c r="O2283">
        <v>50.454545454545453</v>
      </c>
      <c r="P2283" t="s">
        <v>8325</v>
      </c>
      <c r="Q2283" t="s">
        <v>8326</v>
      </c>
      <c r="R2283" s="12">
        <f t="shared" si="70"/>
        <v>40687.077511574069</v>
      </c>
      <c r="S2283" s="12">
        <f t="shared" si="71"/>
        <v>40749.076388888883</v>
      </c>
    </row>
    <row r="2284" spans="1:19" x14ac:dyDescent="0.35">
      <c r="A2284">
        <v>2282</v>
      </c>
      <c r="B2284" t="s">
        <v>2283</v>
      </c>
      <c r="C2284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>
        <v>640</v>
      </c>
      <c r="O2284">
        <v>115.83333333333333</v>
      </c>
      <c r="P2284" t="s">
        <v>8325</v>
      </c>
      <c r="Q2284" t="s">
        <v>8326</v>
      </c>
      <c r="R2284" s="12">
        <f t="shared" si="70"/>
        <v>42322.966273148144</v>
      </c>
      <c r="S2284" s="12">
        <f t="shared" si="71"/>
        <v>42382.966273148144</v>
      </c>
    </row>
    <row r="2285" spans="1:19" x14ac:dyDescent="0.35">
      <c r="A2285">
        <v>2283</v>
      </c>
      <c r="B2285" t="s">
        <v>2284</v>
      </c>
      <c r="C2285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>
        <v>25.659999999999854</v>
      </c>
      <c r="O2285">
        <v>63.03458333333333</v>
      </c>
      <c r="P2285" t="s">
        <v>8325</v>
      </c>
      <c r="Q2285" t="s">
        <v>8326</v>
      </c>
      <c r="R2285" s="12">
        <f t="shared" si="70"/>
        <v>40977.916712962957</v>
      </c>
      <c r="S2285" s="12">
        <f t="shared" si="71"/>
        <v>41037.875046296293</v>
      </c>
    </row>
    <row r="2286" spans="1:19" x14ac:dyDescent="0.35">
      <c r="A2286">
        <v>2284</v>
      </c>
      <c r="B2286" t="s">
        <v>2285</v>
      </c>
      <c r="C2286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>
        <v>373.27000000000044</v>
      </c>
      <c r="O2286">
        <v>108.02152542372882</v>
      </c>
      <c r="P2286" t="s">
        <v>8325</v>
      </c>
      <c r="Q2286" t="s">
        <v>8326</v>
      </c>
      <c r="R2286" s="12">
        <f t="shared" si="70"/>
        <v>40585.588483796295</v>
      </c>
      <c r="S2286" s="12">
        <f t="shared" si="71"/>
        <v>40613.958333333328</v>
      </c>
    </row>
    <row r="2287" spans="1:19" x14ac:dyDescent="0.35">
      <c r="A2287">
        <v>2285</v>
      </c>
      <c r="B2287" t="s">
        <v>2286</v>
      </c>
      <c r="C2287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>
        <v>641</v>
      </c>
      <c r="O2287">
        <v>46.088607594936711</v>
      </c>
      <c r="P2287" t="s">
        <v>8325</v>
      </c>
      <c r="Q2287" t="s">
        <v>8326</v>
      </c>
      <c r="R2287" s="12">
        <f t="shared" si="70"/>
        <v>41058.977349537039</v>
      </c>
      <c r="S2287" s="12">
        <f t="shared" si="71"/>
        <v>41088.977349537039</v>
      </c>
    </row>
    <row r="2288" spans="1:19" x14ac:dyDescent="0.35">
      <c r="A2288">
        <v>2286</v>
      </c>
      <c r="B2288" t="s">
        <v>2287</v>
      </c>
      <c r="C2288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>
        <v>1</v>
      </c>
      <c r="O2288">
        <v>107.21428571428571</v>
      </c>
      <c r="P2288" t="s">
        <v>8325</v>
      </c>
      <c r="Q2288" t="s">
        <v>8326</v>
      </c>
      <c r="R2288" s="12">
        <f t="shared" si="70"/>
        <v>41494.755254629628</v>
      </c>
      <c r="S2288" s="12">
        <f t="shared" si="71"/>
        <v>41522.957638888889</v>
      </c>
    </row>
    <row r="2289" spans="1:19" x14ac:dyDescent="0.35">
      <c r="A2289">
        <v>2287</v>
      </c>
      <c r="B2289" t="s">
        <v>2288</v>
      </c>
      <c r="C2289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>
        <v>898.98999999999978</v>
      </c>
      <c r="O2289">
        <v>50.9338679245283</v>
      </c>
      <c r="P2289" t="s">
        <v>8325</v>
      </c>
      <c r="Q2289" t="s">
        <v>8326</v>
      </c>
      <c r="R2289" s="12">
        <f t="shared" si="70"/>
        <v>41792.459027777775</v>
      </c>
      <c r="S2289" s="12">
        <f t="shared" si="71"/>
        <v>41813.459027777775</v>
      </c>
    </row>
    <row r="2290" spans="1:19" x14ac:dyDescent="0.35">
      <c r="A2290">
        <v>2288</v>
      </c>
      <c r="B2290" t="s">
        <v>2289</v>
      </c>
      <c r="C2290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>
        <v>1</v>
      </c>
      <c r="O2290">
        <v>40.04</v>
      </c>
      <c r="P2290" t="s">
        <v>8325</v>
      </c>
      <c r="Q2290" t="s">
        <v>8326</v>
      </c>
      <c r="R2290" s="12">
        <f t="shared" si="70"/>
        <v>41067.619085648148</v>
      </c>
      <c r="S2290" s="12">
        <f t="shared" si="71"/>
        <v>41086.541666666664</v>
      </c>
    </row>
    <row r="2291" spans="1:19" x14ac:dyDescent="0.35">
      <c r="A2291">
        <v>2289</v>
      </c>
      <c r="B2291" t="s">
        <v>2290</v>
      </c>
      <c r="C229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>
        <v>111</v>
      </c>
      <c r="O2291">
        <v>64.44</v>
      </c>
      <c r="P2291" t="s">
        <v>8325</v>
      </c>
      <c r="Q2291" t="s">
        <v>8326</v>
      </c>
      <c r="R2291" s="12">
        <f t="shared" si="70"/>
        <v>41571.790046296293</v>
      </c>
      <c r="S2291" s="12">
        <f t="shared" si="71"/>
        <v>41614.765277777777</v>
      </c>
    </row>
    <row r="2292" spans="1:19" x14ac:dyDescent="0.35">
      <c r="A2292">
        <v>2290</v>
      </c>
      <c r="B2292" t="s">
        <v>2291</v>
      </c>
      <c r="C2292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>
        <v>61</v>
      </c>
      <c r="O2292">
        <v>53.827586206896555</v>
      </c>
      <c r="P2292" t="s">
        <v>8325</v>
      </c>
      <c r="Q2292" t="s">
        <v>8326</v>
      </c>
      <c r="R2292" s="12">
        <f t="shared" si="70"/>
        <v>40070.045486111107</v>
      </c>
      <c r="S2292" s="12">
        <f t="shared" si="71"/>
        <v>40148.5</v>
      </c>
    </row>
    <row r="2293" spans="1:19" x14ac:dyDescent="0.35">
      <c r="A2293">
        <v>2291</v>
      </c>
      <c r="B2293" t="s">
        <v>2292</v>
      </c>
      <c r="C229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>
        <v>1820</v>
      </c>
      <c r="O2293">
        <v>100.46511627906976</v>
      </c>
      <c r="P2293" t="s">
        <v>8325</v>
      </c>
      <c r="Q2293" t="s">
        <v>8326</v>
      </c>
      <c r="R2293" s="12">
        <f t="shared" si="70"/>
        <v>40987.768726851849</v>
      </c>
      <c r="S2293" s="12">
        <f t="shared" si="71"/>
        <v>41021.958333333328</v>
      </c>
    </row>
    <row r="2294" spans="1:19" x14ac:dyDescent="0.35">
      <c r="A2294">
        <v>2292</v>
      </c>
      <c r="B2294" t="s">
        <v>2293</v>
      </c>
      <c r="C2294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>
        <v>145.01000000000022</v>
      </c>
      <c r="O2294">
        <v>46.630652173913049</v>
      </c>
      <c r="P2294" t="s">
        <v>8325</v>
      </c>
      <c r="Q2294" t="s">
        <v>8326</v>
      </c>
      <c r="R2294" s="12">
        <f t="shared" si="70"/>
        <v>40987.489305555551</v>
      </c>
      <c r="S2294" s="12">
        <f t="shared" si="71"/>
        <v>41017.489305555551</v>
      </c>
    </row>
    <row r="2295" spans="1:19" x14ac:dyDescent="0.35">
      <c r="A2295">
        <v>2293</v>
      </c>
      <c r="B2295" t="s">
        <v>2294</v>
      </c>
      <c r="C2295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>
        <v>70</v>
      </c>
      <c r="O2295">
        <v>34.074074074074076</v>
      </c>
      <c r="P2295" t="s">
        <v>8325</v>
      </c>
      <c r="Q2295" t="s">
        <v>8326</v>
      </c>
      <c r="R2295" s="12">
        <f t="shared" si="70"/>
        <v>41151.499988425923</v>
      </c>
      <c r="S2295" s="12">
        <f t="shared" si="71"/>
        <v>41176.957638888889</v>
      </c>
    </row>
    <row r="2296" spans="1:19" x14ac:dyDescent="0.35">
      <c r="A2296">
        <v>2294</v>
      </c>
      <c r="B2296" t="s">
        <v>2295</v>
      </c>
      <c r="C2296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>
        <v>2304.04</v>
      </c>
      <c r="O2296">
        <v>65.214642857142863</v>
      </c>
      <c r="P2296" t="s">
        <v>8325</v>
      </c>
      <c r="Q2296" t="s">
        <v>8326</v>
      </c>
      <c r="R2296" s="12">
        <f t="shared" si="70"/>
        <v>41264.514814814815</v>
      </c>
      <c r="S2296" s="12">
        <f t="shared" si="71"/>
        <v>41294.514814814815</v>
      </c>
    </row>
    <row r="2297" spans="1:19" x14ac:dyDescent="0.35">
      <c r="A2297">
        <v>2295</v>
      </c>
      <c r="B2297" t="s">
        <v>2296</v>
      </c>
      <c r="C2297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>
        <v>303</v>
      </c>
      <c r="O2297">
        <v>44.205882352941174</v>
      </c>
      <c r="P2297" t="s">
        <v>8325</v>
      </c>
      <c r="Q2297" t="s">
        <v>8326</v>
      </c>
      <c r="R2297" s="12">
        <f t="shared" si="70"/>
        <v>41270.746018518512</v>
      </c>
      <c r="S2297" s="12">
        <f t="shared" si="71"/>
        <v>41300.746018518512</v>
      </c>
    </row>
    <row r="2298" spans="1:19" x14ac:dyDescent="0.35">
      <c r="A2298">
        <v>2296</v>
      </c>
      <c r="B2298" t="s">
        <v>2297</v>
      </c>
      <c r="C2298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>
        <v>3435</v>
      </c>
      <c r="O2298">
        <v>71.965517241379317</v>
      </c>
      <c r="P2298" t="s">
        <v>8325</v>
      </c>
      <c r="Q2298" t="s">
        <v>8326</v>
      </c>
      <c r="R2298" s="12">
        <f t="shared" si="70"/>
        <v>40927.52344907407</v>
      </c>
      <c r="S2298" s="12">
        <f t="shared" si="71"/>
        <v>40962.52344907407</v>
      </c>
    </row>
    <row r="2299" spans="1:19" x14ac:dyDescent="0.35">
      <c r="A2299">
        <v>2297</v>
      </c>
      <c r="B2299" t="s">
        <v>2298</v>
      </c>
      <c r="C2299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>
        <v>6</v>
      </c>
      <c r="O2299">
        <v>52.94736842105263</v>
      </c>
      <c r="P2299" t="s">
        <v>8325</v>
      </c>
      <c r="Q2299" t="s">
        <v>8326</v>
      </c>
      <c r="R2299" s="12">
        <f t="shared" si="70"/>
        <v>40947.83390046296</v>
      </c>
      <c r="S2299" s="12">
        <f t="shared" si="71"/>
        <v>40981.957638888889</v>
      </c>
    </row>
    <row r="2300" spans="1:19" x14ac:dyDescent="0.35">
      <c r="A2300">
        <v>2298</v>
      </c>
      <c r="B2300" t="s">
        <v>2299</v>
      </c>
      <c r="C2300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>
        <v>1522</v>
      </c>
      <c r="O2300">
        <v>109.45138888888889</v>
      </c>
      <c r="P2300" t="s">
        <v>8325</v>
      </c>
      <c r="Q2300" t="s">
        <v>8326</v>
      </c>
      <c r="R2300" s="12">
        <f t="shared" si="70"/>
        <v>41694.632326388884</v>
      </c>
      <c r="S2300" s="12">
        <f t="shared" si="71"/>
        <v>41724.59065972222</v>
      </c>
    </row>
    <row r="2301" spans="1:19" x14ac:dyDescent="0.35">
      <c r="A2301">
        <v>2299</v>
      </c>
      <c r="B2301" t="s">
        <v>2300</v>
      </c>
      <c r="C230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>
        <v>750.5</v>
      </c>
      <c r="O2301">
        <v>75.035714285714292</v>
      </c>
      <c r="P2301" t="s">
        <v>8325</v>
      </c>
      <c r="Q2301" t="s">
        <v>8326</v>
      </c>
      <c r="R2301" s="12">
        <f t="shared" si="70"/>
        <v>40564.824178240735</v>
      </c>
      <c r="S2301" s="12">
        <f t="shared" si="71"/>
        <v>40579.824178240735</v>
      </c>
    </row>
    <row r="2302" spans="1:19" x14ac:dyDescent="0.35">
      <c r="A2302">
        <v>2300</v>
      </c>
      <c r="B2302" t="s">
        <v>2301</v>
      </c>
      <c r="C2302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>
        <v>10</v>
      </c>
      <c r="O2302">
        <v>115.71428571428571</v>
      </c>
      <c r="P2302" t="s">
        <v>8325</v>
      </c>
      <c r="Q2302" t="s">
        <v>8326</v>
      </c>
      <c r="R2302" s="12">
        <f t="shared" si="70"/>
        <v>41074.518703703703</v>
      </c>
      <c r="S2302" s="12">
        <f t="shared" si="71"/>
        <v>41088.518703703703</v>
      </c>
    </row>
    <row r="2303" spans="1:19" x14ac:dyDescent="0.35">
      <c r="A2303">
        <v>2301</v>
      </c>
      <c r="B2303" t="s">
        <v>2302</v>
      </c>
      <c r="C230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>
        <v>1680.2200000000003</v>
      </c>
      <c r="O2303">
        <v>31.659810426540286</v>
      </c>
      <c r="P2303" t="s">
        <v>8325</v>
      </c>
      <c r="Q2303" t="s">
        <v>8329</v>
      </c>
      <c r="R2303" s="12">
        <f t="shared" si="70"/>
        <v>41415.938611111109</v>
      </c>
      <c r="S2303" s="12">
        <f t="shared" si="71"/>
        <v>41445.938611111109</v>
      </c>
    </row>
    <row r="2304" spans="1:19" x14ac:dyDescent="0.35">
      <c r="A2304">
        <v>2302</v>
      </c>
      <c r="B2304" t="s">
        <v>2303</v>
      </c>
      <c r="C2304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>
        <v>1625</v>
      </c>
      <c r="O2304">
        <v>46.176470588235297</v>
      </c>
      <c r="P2304" t="s">
        <v>8325</v>
      </c>
      <c r="Q2304" t="s">
        <v>8329</v>
      </c>
      <c r="R2304" s="12">
        <f t="shared" si="70"/>
        <v>41605.660115740735</v>
      </c>
      <c r="S2304" s="12">
        <f t="shared" si="71"/>
        <v>41639.083333333328</v>
      </c>
    </row>
    <row r="2305" spans="1:19" x14ac:dyDescent="0.35">
      <c r="A2305">
        <v>2303</v>
      </c>
      <c r="B2305" t="s">
        <v>2304</v>
      </c>
      <c r="C2305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>
        <v>603.60999999999967</v>
      </c>
      <c r="O2305">
        <v>68.481650485436887</v>
      </c>
      <c r="P2305" t="s">
        <v>8325</v>
      </c>
      <c r="Q2305" t="s">
        <v>8329</v>
      </c>
      <c r="R2305" s="12">
        <f t="shared" si="70"/>
        <v>40849.902731481481</v>
      </c>
      <c r="S2305" s="12">
        <f t="shared" si="71"/>
        <v>40889.944398148145</v>
      </c>
    </row>
    <row r="2306" spans="1:19" x14ac:dyDescent="0.35">
      <c r="A2306">
        <v>2304</v>
      </c>
      <c r="B2306" t="s">
        <v>2305</v>
      </c>
      <c r="C2306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>
        <v>42.020000000000437</v>
      </c>
      <c r="O2306">
        <v>53.469203539823013</v>
      </c>
      <c r="P2306" t="s">
        <v>8325</v>
      </c>
      <c r="Q2306" t="s">
        <v>8329</v>
      </c>
      <c r="R2306" s="12">
        <f t="shared" si="70"/>
        <v>40502.607534722221</v>
      </c>
      <c r="S2306" s="12">
        <f t="shared" si="71"/>
        <v>40543.999305555553</v>
      </c>
    </row>
    <row r="2307" spans="1:19" x14ac:dyDescent="0.35">
      <c r="A2307">
        <v>2305</v>
      </c>
      <c r="B2307" t="s">
        <v>2306</v>
      </c>
      <c r="C2307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>
        <v>221</v>
      </c>
      <c r="O2307">
        <v>109.10778443113773</v>
      </c>
      <c r="P2307" t="s">
        <v>8325</v>
      </c>
      <c r="Q2307" t="s">
        <v>8329</v>
      </c>
      <c r="R2307" s="12">
        <f t="shared" ref="R2307:R2370" si="72">(J2307/86400)+25569+(-5/24)</f>
        <v>41834.486944444441</v>
      </c>
      <c r="S2307" s="12">
        <f t="shared" ref="S2307:S2370" si="73">(I2307/86400)+25569+(-5/24)</f>
        <v>41859.541666666664</v>
      </c>
    </row>
    <row r="2308" spans="1:19" x14ac:dyDescent="0.35">
      <c r="A2308">
        <v>2306</v>
      </c>
      <c r="B2308" t="s">
        <v>2307</v>
      </c>
      <c r="C2308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>
        <v>236.55000000000018</v>
      </c>
      <c r="O2308">
        <v>51.185616438356163</v>
      </c>
      <c r="P2308" t="s">
        <v>8325</v>
      </c>
      <c r="Q2308" t="s">
        <v>8329</v>
      </c>
      <c r="R2308" s="12">
        <f t="shared" si="72"/>
        <v>40947.959826388884</v>
      </c>
      <c r="S2308" s="12">
        <f t="shared" si="73"/>
        <v>40977.959826388884</v>
      </c>
    </row>
    <row r="2309" spans="1:19" x14ac:dyDescent="0.35">
      <c r="A2309">
        <v>2307</v>
      </c>
      <c r="B2309" t="s">
        <v>2308</v>
      </c>
      <c r="C2309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>
        <v>130.79000000000019</v>
      </c>
      <c r="O2309">
        <v>27.936800000000002</v>
      </c>
      <c r="P2309" t="s">
        <v>8325</v>
      </c>
      <c r="Q2309" t="s">
        <v>8329</v>
      </c>
      <c r="R2309" s="12">
        <f t="shared" si="72"/>
        <v>41004.594131944446</v>
      </c>
      <c r="S2309" s="12">
        <f t="shared" si="73"/>
        <v>41034.59407407407</v>
      </c>
    </row>
    <row r="2310" spans="1:19" x14ac:dyDescent="0.35">
      <c r="A2310">
        <v>2308</v>
      </c>
      <c r="B2310" t="s">
        <v>2309</v>
      </c>
      <c r="C2310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>
        <v>653.11000000000058</v>
      </c>
      <c r="O2310">
        <v>82.496921824104234</v>
      </c>
      <c r="P2310" t="s">
        <v>8325</v>
      </c>
      <c r="Q2310" t="s">
        <v>8329</v>
      </c>
      <c r="R2310" s="12">
        <f t="shared" si="72"/>
        <v>41851.754583333335</v>
      </c>
      <c r="S2310" s="12">
        <f t="shared" si="73"/>
        <v>41879.833333333328</v>
      </c>
    </row>
    <row r="2311" spans="1:19" x14ac:dyDescent="0.35">
      <c r="A2311">
        <v>2309</v>
      </c>
      <c r="B2311" t="s">
        <v>2310</v>
      </c>
      <c r="C231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>
        <v>400.47000000000025</v>
      </c>
      <c r="O2311">
        <v>59.817476635514019</v>
      </c>
      <c r="P2311" t="s">
        <v>8325</v>
      </c>
      <c r="Q2311" t="s">
        <v>8329</v>
      </c>
      <c r="R2311" s="12">
        <f t="shared" si="72"/>
        <v>41307.779363425921</v>
      </c>
      <c r="S2311" s="12">
        <f t="shared" si="73"/>
        <v>41342.779363425921</v>
      </c>
    </row>
    <row r="2312" spans="1:19" x14ac:dyDescent="0.35">
      <c r="A2312">
        <v>2310</v>
      </c>
      <c r="B2312" t="s">
        <v>2311</v>
      </c>
      <c r="C2312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>
        <v>60835.360000000001</v>
      </c>
      <c r="O2312">
        <v>64.816470588235291</v>
      </c>
      <c r="P2312" t="s">
        <v>8325</v>
      </c>
      <c r="Q2312" t="s">
        <v>8329</v>
      </c>
      <c r="R2312" s="12">
        <f t="shared" si="72"/>
        <v>41324.585821759254</v>
      </c>
      <c r="S2312" s="12">
        <f t="shared" si="73"/>
        <v>41354.54415509259</v>
      </c>
    </row>
    <row r="2313" spans="1:19" x14ac:dyDescent="0.35">
      <c r="A2313">
        <v>2311</v>
      </c>
      <c r="B2313" t="s">
        <v>2312</v>
      </c>
      <c r="C231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>
        <v>370</v>
      </c>
      <c r="O2313">
        <v>90.09615384615384</v>
      </c>
      <c r="P2313" t="s">
        <v>8325</v>
      </c>
      <c r="Q2313" t="s">
        <v>8329</v>
      </c>
      <c r="R2313" s="12">
        <f t="shared" si="72"/>
        <v>41735.796168981477</v>
      </c>
      <c r="S2313" s="12">
        <f t="shared" si="73"/>
        <v>41765.796168981477</v>
      </c>
    </row>
    <row r="2314" spans="1:19" x14ac:dyDescent="0.35">
      <c r="A2314">
        <v>2312</v>
      </c>
      <c r="B2314" t="s">
        <v>2313</v>
      </c>
      <c r="C2314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>
        <v>236</v>
      </c>
      <c r="O2314">
        <v>40.962025316455694</v>
      </c>
      <c r="P2314" t="s">
        <v>8325</v>
      </c>
      <c r="Q2314" t="s">
        <v>8329</v>
      </c>
      <c r="R2314" s="12">
        <f t="shared" si="72"/>
        <v>41716.424513888887</v>
      </c>
      <c r="S2314" s="12">
        <f t="shared" si="73"/>
        <v>41747.75</v>
      </c>
    </row>
    <row r="2315" spans="1:19" x14ac:dyDescent="0.35">
      <c r="A2315">
        <v>2313</v>
      </c>
      <c r="B2315" t="s">
        <v>2314</v>
      </c>
      <c r="C2315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>
        <v>3792.0200000000004</v>
      </c>
      <c r="O2315">
        <v>56.000127388535034</v>
      </c>
      <c r="P2315" t="s">
        <v>8325</v>
      </c>
      <c r="Q2315" t="s">
        <v>8329</v>
      </c>
      <c r="R2315" s="12">
        <f t="shared" si="72"/>
        <v>41002.750300925924</v>
      </c>
      <c r="S2315" s="12">
        <f t="shared" si="73"/>
        <v>41032.750300925924</v>
      </c>
    </row>
    <row r="2316" spans="1:19" x14ac:dyDescent="0.35">
      <c r="A2316">
        <v>2314</v>
      </c>
      <c r="B2316" t="s">
        <v>2315</v>
      </c>
      <c r="C2316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>
        <v>683.6400000000001</v>
      </c>
      <c r="O2316">
        <v>37.672800000000002</v>
      </c>
      <c r="P2316" t="s">
        <v>8325</v>
      </c>
      <c r="Q2316" t="s">
        <v>8329</v>
      </c>
      <c r="R2316" s="12">
        <f t="shared" si="72"/>
        <v>41037.343252314815</v>
      </c>
      <c r="S2316" s="12">
        <f t="shared" si="73"/>
        <v>41067.343252314815</v>
      </c>
    </row>
    <row r="2317" spans="1:19" x14ac:dyDescent="0.35">
      <c r="A2317">
        <v>2315</v>
      </c>
      <c r="B2317" t="s">
        <v>2316</v>
      </c>
      <c r="C2317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>
        <v>65</v>
      </c>
      <c r="O2317">
        <v>40.078125</v>
      </c>
      <c r="P2317" t="s">
        <v>8325</v>
      </c>
      <c r="Q2317" t="s">
        <v>8329</v>
      </c>
      <c r="R2317" s="12">
        <f t="shared" si="72"/>
        <v>41004.517858796295</v>
      </c>
      <c r="S2317" s="12">
        <f t="shared" si="73"/>
        <v>41034.517858796295</v>
      </c>
    </row>
    <row r="2318" spans="1:19" x14ac:dyDescent="0.35">
      <c r="A2318">
        <v>2316</v>
      </c>
      <c r="B2318" t="s">
        <v>2317</v>
      </c>
      <c r="C2318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>
        <v>606.39999999999964</v>
      </c>
      <c r="O2318">
        <v>78.031999999999996</v>
      </c>
      <c r="P2318" t="s">
        <v>8325</v>
      </c>
      <c r="Q2318" t="s">
        <v>8329</v>
      </c>
      <c r="R2318" s="12">
        <f t="shared" si="72"/>
        <v>40079.516782407409</v>
      </c>
      <c r="S2318" s="12">
        <f t="shared" si="73"/>
        <v>40156.558333333327</v>
      </c>
    </row>
    <row r="2319" spans="1:19" x14ac:dyDescent="0.35">
      <c r="A2319">
        <v>2317</v>
      </c>
      <c r="B2319" t="s">
        <v>2318</v>
      </c>
      <c r="C2319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>
        <v>16</v>
      </c>
      <c r="O2319">
        <v>18.90909090909091</v>
      </c>
      <c r="P2319" t="s">
        <v>8325</v>
      </c>
      <c r="Q2319" t="s">
        <v>8329</v>
      </c>
      <c r="R2319" s="12">
        <f t="shared" si="72"/>
        <v>40192.33390046296</v>
      </c>
      <c r="S2319" s="12">
        <f t="shared" si="73"/>
        <v>40224</v>
      </c>
    </row>
    <row r="2320" spans="1:19" x14ac:dyDescent="0.35">
      <c r="A2320">
        <v>2318</v>
      </c>
      <c r="B2320" t="s">
        <v>2319</v>
      </c>
      <c r="C2320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>
        <v>1053</v>
      </c>
      <c r="O2320">
        <v>37.134969325153371</v>
      </c>
      <c r="P2320" t="s">
        <v>8325</v>
      </c>
      <c r="Q2320" t="s">
        <v>8329</v>
      </c>
      <c r="R2320" s="12">
        <f t="shared" si="72"/>
        <v>40050.435347222221</v>
      </c>
      <c r="S2320" s="12">
        <f t="shared" si="73"/>
        <v>40081.957638888889</v>
      </c>
    </row>
    <row r="2321" spans="1:19" x14ac:dyDescent="0.35">
      <c r="A2321">
        <v>2319</v>
      </c>
      <c r="B2321" t="s">
        <v>2320</v>
      </c>
      <c r="C232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>
        <v>231</v>
      </c>
      <c r="O2321">
        <v>41.961038961038959</v>
      </c>
      <c r="P2321" t="s">
        <v>8325</v>
      </c>
      <c r="Q2321" t="s">
        <v>8329</v>
      </c>
      <c r="R2321" s="12">
        <f t="shared" si="72"/>
        <v>41592.873668981476</v>
      </c>
      <c r="S2321" s="12">
        <f t="shared" si="73"/>
        <v>41622.873668981476</v>
      </c>
    </row>
    <row r="2322" spans="1:19" x14ac:dyDescent="0.35">
      <c r="A2322">
        <v>2320</v>
      </c>
      <c r="B2322" t="s">
        <v>2321</v>
      </c>
      <c r="C2322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>
        <v>433</v>
      </c>
      <c r="O2322">
        <v>61.044943820224717</v>
      </c>
      <c r="P2322" t="s">
        <v>8325</v>
      </c>
      <c r="Q2322" t="s">
        <v>8329</v>
      </c>
      <c r="R2322" s="12">
        <f t="shared" si="72"/>
        <v>41696.608796296292</v>
      </c>
      <c r="S2322" s="12">
        <f t="shared" si="73"/>
        <v>41731.567129629628</v>
      </c>
    </row>
    <row r="2323" spans="1:19" x14ac:dyDescent="0.35">
      <c r="A2323">
        <v>2321</v>
      </c>
      <c r="B2323" t="s">
        <v>2322</v>
      </c>
      <c r="C232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>
        <v>-6427</v>
      </c>
      <c r="O2323">
        <v>64.53125</v>
      </c>
      <c r="P2323" t="s">
        <v>8336</v>
      </c>
      <c r="Q2323" t="s">
        <v>8352</v>
      </c>
      <c r="R2323" s="12">
        <f t="shared" si="72"/>
        <v>42799.052094907405</v>
      </c>
      <c r="S2323" s="12">
        <f t="shared" si="73"/>
        <v>42829.010428240734</v>
      </c>
    </row>
    <row r="2324" spans="1:19" x14ac:dyDescent="0.35">
      <c r="A2324">
        <v>2322</v>
      </c>
      <c r="B2324" t="s">
        <v>2323</v>
      </c>
      <c r="C2324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>
        <v>-2615</v>
      </c>
      <c r="O2324">
        <v>21.25</v>
      </c>
      <c r="P2324" t="s">
        <v>8336</v>
      </c>
      <c r="Q2324" t="s">
        <v>8352</v>
      </c>
      <c r="R2324" s="12">
        <f t="shared" si="72"/>
        <v>42804.6871412037</v>
      </c>
      <c r="S2324" s="12">
        <f t="shared" si="73"/>
        <v>42834.645474537036</v>
      </c>
    </row>
    <row r="2325" spans="1:19" x14ac:dyDescent="0.35">
      <c r="A2325">
        <v>2323</v>
      </c>
      <c r="B2325" t="s">
        <v>2324</v>
      </c>
      <c r="C2325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>
        <v>-130</v>
      </c>
      <c r="O2325">
        <v>30</v>
      </c>
      <c r="P2325" t="s">
        <v>8336</v>
      </c>
      <c r="Q2325" t="s">
        <v>8352</v>
      </c>
      <c r="R2325" s="12">
        <f t="shared" si="72"/>
        <v>42807.546840277777</v>
      </c>
      <c r="S2325" s="12">
        <f t="shared" si="73"/>
        <v>42814.546840277777</v>
      </c>
    </row>
    <row r="2326" spans="1:19" x14ac:dyDescent="0.35">
      <c r="A2326">
        <v>2324</v>
      </c>
      <c r="B2326" t="s">
        <v>2325</v>
      </c>
      <c r="C2326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>
        <v>-5945</v>
      </c>
      <c r="O2326">
        <v>25.491803278688526</v>
      </c>
      <c r="P2326" t="s">
        <v>8336</v>
      </c>
      <c r="Q2326" t="s">
        <v>8352</v>
      </c>
      <c r="R2326" s="12">
        <f t="shared" si="72"/>
        <v>42790.67690972222</v>
      </c>
      <c r="S2326" s="12">
        <f t="shared" si="73"/>
        <v>42820.635243055549</v>
      </c>
    </row>
    <row r="2327" spans="1:19" x14ac:dyDescent="0.35">
      <c r="A2327">
        <v>2325</v>
      </c>
      <c r="B2327" t="s">
        <v>2326</v>
      </c>
      <c r="C2327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>
        <v>-920</v>
      </c>
      <c r="O2327">
        <v>11.428571428571429</v>
      </c>
      <c r="P2327" t="s">
        <v>8336</v>
      </c>
      <c r="Q2327" t="s">
        <v>8352</v>
      </c>
      <c r="R2327" s="12">
        <f t="shared" si="72"/>
        <v>42793.814016203702</v>
      </c>
      <c r="S2327" s="12">
        <f t="shared" si="73"/>
        <v>42823.772349537037</v>
      </c>
    </row>
    <row r="2328" spans="1:19" x14ac:dyDescent="0.35">
      <c r="A2328">
        <v>2326</v>
      </c>
      <c r="B2328" t="s">
        <v>2327</v>
      </c>
      <c r="C2328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>
        <v>-14892</v>
      </c>
      <c r="O2328">
        <v>108</v>
      </c>
      <c r="P2328" t="s">
        <v>8336</v>
      </c>
      <c r="Q2328" t="s">
        <v>8352</v>
      </c>
      <c r="R2328" s="12">
        <f t="shared" si="72"/>
        <v>42803.825787037036</v>
      </c>
      <c r="S2328" s="12">
        <f t="shared" si="73"/>
        <v>42855.499999999993</v>
      </c>
    </row>
    <row r="2329" spans="1:19" x14ac:dyDescent="0.35">
      <c r="A2329">
        <v>2327</v>
      </c>
      <c r="B2329" t="s">
        <v>2328</v>
      </c>
      <c r="C2329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>
        <v>149133.01</v>
      </c>
      <c r="O2329">
        <v>54.883162444113267</v>
      </c>
      <c r="P2329" t="s">
        <v>8336</v>
      </c>
      <c r="Q2329" t="s">
        <v>8352</v>
      </c>
      <c r="R2329" s="12">
        <f t="shared" si="72"/>
        <v>41842.708796296291</v>
      </c>
      <c r="S2329" s="12">
        <f t="shared" si="73"/>
        <v>41877.708796296291</v>
      </c>
    </row>
    <row r="2330" spans="1:19" x14ac:dyDescent="0.35">
      <c r="A2330">
        <v>2328</v>
      </c>
      <c r="B2330" t="s">
        <v>2329</v>
      </c>
      <c r="C2330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>
        <v>15445</v>
      </c>
      <c r="O2330">
        <v>47.383612662942269</v>
      </c>
      <c r="P2330" t="s">
        <v>8336</v>
      </c>
      <c r="Q2330" t="s">
        <v>8352</v>
      </c>
      <c r="R2330" s="12">
        <f t="shared" si="72"/>
        <v>42139.573344907403</v>
      </c>
      <c r="S2330" s="12">
        <f t="shared" si="73"/>
        <v>42169.573344907403</v>
      </c>
    </row>
    <row r="2331" spans="1:19" x14ac:dyDescent="0.35">
      <c r="A2331">
        <v>2329</v>
      </c>
      <c r="B2331" t="s">
        <v>2330</v>
      </c>
      <c r="C233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>
        <v>1480</v>
      </c>
      <c r="O2331">
        <v>211.84</v>
      </c>
      <c r="P2331" t="s">
        <v>8336</v>
      </c>
      <c r="Q2331" t="s">
        <v>8352</v>
      </c>
      <c r="R2331" s="12">
        <f t="shared" si="72"/>
        <v>41807.416041666664</v>
      </c>
      <c r="S2331" s="12">
        <f t="shared" si="73"/>
        <v>41837.416041666664</v>
      </c>
    </row>
    <row r="2332" spans="1:19" x14ac:dyDescent="0.35">
      <c r="A2332">
        <v>2330</v>
      </c>
      <c r="B2332" t="s">
        <v>2331</v>
      </c>
      <c r="C2332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>
        <v>848</v>
      </c>
      <c r="O2332">
        <v>219.92638036809817</v>
      </c>
      <c r="P2332" t="s">
        <v>8336</v>
      </c>
      <c r="Q2332" t="s">
        <v>8352</v>
      </c>
      <c r="R2332" s="12">
        <f t="shared" si="72"/>
        <v>42332.691469907404</v>
      </c>
      <c r="S2332" s="12">
        <f t="shared" si="73"/>
        <v>42362.791666666664</v>
      </c>
    </row>
    <row r="2333" spans="1:19" x14ac:dyDescent="0.35">
      <c r="A2333">
        <v>2331</v>
      </c>
      <c r="B2333" t="s">
        <v>2332</v>
      </c>
      <c r="C233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>
        <v>3545.1000000000004</v>
      </c>
      <c r="O2333">
        <v>40.795406360424032</v>
      </c>
      <c r="P2333" t="s">
        <v>8336</v>
      </c>
      <c r="Q2333" t="s">
        <v>8352</v>
      </c>
      <c r="R2333" s="12">
        <f t="shared" si="72"/>
        <v>41838.797337962962</v>
      </c>
      <c r="S2333" s="12">
        <f t="shared" si="73"/>
        <v>41868.797337962962</v>
      </c>
    </row>
    <row r="2334" spans="1:19" x14ac:dyDescent="0.35">
      <c r="A2334">
        <v>2332</v>
      </c>
      <c r="B2334" t="s">
        <v>2333</v>
      </c>
      <c r="C2334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>
        <v>1577</v>
      </c>
      <c r="O2334">
        <v>75.502840909090907</v>
      </c>
      <c r="P2334" t="s">
        <v>8336</v>
      </c>
      <c r="Q2334" t="s">
        <v>8352</v>
      </c>
      <c r="R2334" s="12">
        <f t="shared" si="72"/>
        <v>42011.419803240737</v>
      </c>
      <c r="S2334" s="12">
        <f t="shared" si="73"/>
        <v>42041.419803240737</v>
      </c>
    </row>
    <row r="2335" spans="1:19" x14ac:dyDescent="0.35">
      <c r="A2335">
        <v>2333</v>
      </c>
      <c r="B2335" t="s">
        <v>2334</v>
      </c>
      <c r="C2335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>
        <v>673</v>
      </c>
      <c r="O2335">
        <v>13.542553191489361</v>
      </c>
      <c r="P2335" t="s">
        <v>8336</v>
      </c>
      <c r="Q2335" t="s">
        <v>8352</v>
      </c>
      <c r="R2335" s="12">
        <f t="shared" si="72"/>
        <v>41767.442013888889</v>
      </c>
      <c r="S2335" s="12">
        <f t="shared" si="73"/>
        <v>41788.534722222219</v>
      </c>
    </row>
    <row r="2336" spans="1:19" x14ac:dyDescent="0.35">
      <c r="A2336">
        <v>2334</v>
      </c>
      <c r="B2336" t="s">
        <v>2335</v>
      </c>
      <c r="C2336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>
        <v>78</v>
      </c>
      <c r="O2336">
        <v>60.865671641791046</v>
      </c>
      <c r="P2336" t="s">
        <v>8336</v>
      </c>
      <c r="Q2336" t="s">
        <v>8352</v>
      </c>
      <c r="R2336" s="12">
        <f t="shared" si="72"/>
        <v>41918.461782407401</v>
      </c>
      <c r="S2336" s="12">
        <f t="shared" si="73"/>
        <v>41948.523611111108</v>
      </c>
    </row>
    <row r="2337" spans="1:19" x14ac:dyDescent="0.35">
      <c r="A2337">
        <v>2335</v>
      </c>
      <c r="B2337" t="s">
        <v>2336</v>
      </c>
      <c r="C2337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>
        <v>568</v>
      </c>
      <c r="O2337">
        <v>115.69230769230769</v>
      </c>
      <c r="P2337" t="s">
        <v>8336</v>
      </c>
      <c r="Q2337" t="s">
        <v>8352</v>
      </c>
      <c r="R2337" s="12">
        <f t="shared" si="72"/>
        <v>41771.363923611112</v>
      </c>
      <c r="S2337" s="12">
        <f t="shared" si="73"/>
        <v>41801.363923611112</v>
      </c>
    </row>
    <row r="2338" spans="1:19" x14ac:dyDescent="0.35">
      <c r="A2338">
        <v>2336</v>
      </c>
      <c r="B2338" t="s">
        <v>2337</v>
      </c>
      <c r="C2338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>
        <v>84146.51</v>
      </c>
      <c r="O2338">
        <v>48.104623556581984</v>
      </c>
      <c r="P2338" t="s">
        <v>8336</v>
      </c>
      <c r="Q2338" t="s">
        <v>8352</v>
      </c>
      <c r="R2338" s="12">
        <f t="shared" si="72"/>
        <v>41666.716377314813</v>
      </c>
      <c r="S2338" s="12">
        <f t="shared" si="73"/>
        <v>41706.716377314813</v>
      </c>
    </row>
    <row r="2339" spans="1:19" x14ac:dyDescent="0.35">
      <c r="A2339">
        <v>2337</v>
      </c>
      <c r="B2339" t="s">
        <v>2338</v>
      </c>
      <c r="C2339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>
        <v>1279</v>
      </c>
      <c r="O2339">
        <v>74.184357541899445</v>
      </c>
      <c r="P2339" t="s">
        <v>8336</v>
      </c>
      <c r="Q2339" t="s">
        <v>8352</v>
      </c>
      <c r="R2339" s="12">
        <f t="shared" si="72"/>
        <v>41786.432210648149</v>
      </c>
      <c r="S2339" s="12">
        <f t="shared" si="73"/>
        <v>41816.432210648149</v>
      </c>
    </row>
    <row r="2340" spans="1:19" x14ac:dyDescent="0.35">
      <c r="A2340">
        <v>2338</v>
      </c>
      <c r="B2340" t="s">
        <v>2339</v>
      </c>
      <c r="C2340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>
        <v>171.5</v>
      </c>
      <c r="O2340">
        <v>123.34552845528455</v>
      </c>
      <c r="P2340" t="s">
        <v>8336</v>
      </c>
      <c r="Q2340" t="s">
        <v>8352</v>
      </c>
      <c r="R2340" s="12">
        <f t="shared" si="72"/>
        <v>41789.688472222224</v>
      </c>
      <c r="S2340" s="12">
        <f t="shared" si="73"/>
        <v>41819.688472222224</v>
      </c>
    </row>
    <row r="2341" spans="1:19" x14ac:dyDescent="0.35">
      <c r="A2341">
        <v>2339</v>
      </c>
      <c r="B2341" t="s">
        <v>2340</v>
      </c>
      <c r="C234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>
        <v>48552</v>
      </c>
      <c r="O2341">
        <v>66.623188405797094</v>
      </c>
      <c r="P2341" t="s">
        <v>8336</v>
      </c>
      <c r="Q2341" t="s">
        <v>8352</v>
      </c>
      <c r="R2341" s="12">
        <f t="shared" si="72"/>
        <v>42692.591539351844</v>
      </c>
      <c r="S2341" s="12">
        <f t="shared" si="73"/>
        <v>42723.124305555553</v>
      </c>
    </row>
    <row r="2342" spans="1:19" x14ac:dyDescent="0.35">
      <c r="A2342">
        <v>2340</v>
      </c>
      <c r="B2342" t="s">
        <v>2341</v>
      </c>
      <c r="C2342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>
        <v>2311</v>
      </c>
      <c r="O2342">
        <v>104.99007444168734</v>
      </c>
      <c r="P2342" t="s">
        <v>8336</v>
      </c>
      <c r="Q2342" t="s">
        <v>8352</v>
      </c>
      <c r="R2342" s="12">
        <f t="shared" si="72"/>
        <v>42643.434467592589</v>
      </c>
      <c r="S2342" s="12">
        <f t="shared" si="73"/>
        <v>42673.434467592589</v>
      </c>
    </row>
    <row r="2343" spans="1:19" x14ac:dyDescent="0.35">
      <c r="A2343">
        <v>2341</v>
      </c>
      <c r="B2343" t="s">
        <v>2342</v>
      </c>
      <c r="C234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>
        <v>-5000</v>
      </c>
      <c r="O2343" t="e">
        <v>#DIV/0!</v>
      </c>
      <c r="P2343" t="s">
        <v>8319</v>
      </c>
      <c r="Q2343" t="s">
        <v>8320</v>
      </c>
      <c r="R2343" s="12">
        <f t="shared" si="72"/>
        <v>42167.605370370373</v>
      </c>
      <c r="S2343" s="12">
        <f t="shared" si="73"/>
        <v>42197.605370370373</v>
      </c>
    </row>
    <row r="2344" spans="1:19" x14ac:dyDescent="0.35">
      <c r="A2344">
        <v>2342</v>
      </c>
      <c r="B2344" t="s">
        <v>2343</v>
      </c>
      <c r="C2344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>
        <v>-5500</v>
      </c>
      <c r="O2344" t="e">
        <v>#DIV/0!</v>
      </c>
      <c r="P2344" t="s">
        <v>8319</v>
      </c>
      <c r="Q2344" t="s">
        <v>8320</v>
      </c>
      <c r="R2344" s="12">
        <f t="shared" si="72"/>
        <v>41897.49386574074</v>
      </c>
      <c r="S2344" s="12">
        <f t="shared" si="73"/>
        <v>41918</v>
      </c>
    </row>
    <row r="2345" spans="1:19" x14ac:dyDescent="0.35">
      <c r="A2345">
        <v>2343</v>
      </c>
      <c r="B2345" t="s">
        <v>2344</v>
      </c>
      <c r="C2345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>
        <v>-9700</v>
      </c>
      <c r="O2345">
        <v>300</v>
      </c>
      <c r="P2345" t="s">
        <v>8319</v>
      </c>
      <c r="Q2345" t="s">
        <v>8320</v>
      </c>
      <c r="R2345" s="12">
        <f t="shared" si="72"/>
        <v>42327.616956018515</v>
      </c>
      <c r="S2345" s="12">
        <f t="shared" si="73"/>
        <v>42377.615972222215</v>
      </c>
    </row>
    <row r="2346" spans="1:19" x14ac:dyDescent="0.35">
      <c r="A2346">
        <v>2344</v>
      </c>
      <c r="B2346" t="s">
        <v>2345</v>
      </c>
      <c r="C2346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>
        <v>-999</v>
      </c>
      <c r="O2346">
        <v>1</v>
      </c>
      <c r="P2346" t="s">
        <v>8319</v>
      </c>
      <c r="Q2346" t="s">
        <v>8320</v>
      </c>
      <c r="R2346" s="12">
        <f t="shared" si="72"/>
        <v>42515.519317129627</v>
      </c>
      <c r="S2346" s="12">
        <f t="shared" si="73"/>
        <v>42545.519317129627</v>
      </c>
    </row>
    <row r="2347" spans="1:19" x14ac:dyDescent="0.35">
      <c r="A2347">
        <v>2345</v>
      </c>
      <c r="B2347" t="s">
        <v>2346</v>
      </c>
      <c r="C2347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>
        <v>-3000</v>
      </c>
      <c r="O2347" t="e">
        <v>#DIV/0!</v>
      </c>
      <c r="P2347" t="s">
        <v>8319</v>
      </c>
      <c r="Q2347" t="s">
        <v>8320</v>
      </c>
      <c r="R2347" s="12">
        <f t="shared" si="72"/>
        <v>42059.79347222222</v>
      </c>
      <c r="S2347" s="12">
        <f t="shared" si="73"/>
        <v>42094.777083333327</v>
      </c>
    </row>
    <row r="2348" spans="1:19" x14ac:dyDescent="0.35">
      <c r="A2348">
        <v>2346</v>
      </c>
      <c r="B2348" t="s">
        <v>2347</v>
      </c>
      <c r="C2348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>
        <v>-59961</v>
      </c>
      <c r="O2348">
        <v>13</v>
      </c>
      <c r="P2348" t="s">
        <v>8319</v>
      </c>
      <c r="Q2348" t="s">
        <v>8320</v>
      </c>
      <c r="R2348" s="12">
        <f t="shared" si="72"/>
        <v>42615.590636574074</v>
      </c>
      <c r="S2348" s="12">
        <f t="shared" si="73"/>
        <v>42660.590636574074</v>
      </c>
    </row>
    <row r="2349" spans="1:19" x14ac:dyDescent="0.35">
      <c r="A2349">
        <v>2347</v>
      </c>
      <c r="B2349" t="s">
        <v>2348</v>
      </c>
      <c r="C2349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>
        <v>-985</v>
      </c>
      <c r="O2349">
        <v>15</v>
      </c>
      <c r="P2349" t="s">
        <v>8319</v>
      </c>
      <c r="Q2349" t="s">
        <v>8320</v>
      </c>
      <c r="R2349" s="12">
        <f t="shared" si="72"/>
        <v>42577.39902777777</v>
      </c>
      <c r="S2349" s="12">
        <f t="shared" si="73"/>
        <v>42607.39902777777</v>
      </c>
    </row>
    <row r="2350" spans="1:19" x14ac:dyDescent="0.35">
      <c r="A2350">
        <v>2348</v>
      </c>
      <c r="B2350" t="s">
        <v>2349</v>
      </c>
      <c r="C2350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>
        <v>-69730</v>
      </c>
      <c r="O2350">
        <v>54</v>
      </c>
      <c r="P2350" t="s">
        <v>8319</v>
      </c>
      <c r="Q2350" t="s">
        <v>8320</v>
      </c>
      <c r="R2350" s="12">
        <f t="shared" si="72"/>
        <v>42360.723819444444</v>
      </c>
      <c r="S2350" s="12">
        <f t="shared" si="73"/>
        <v>42420.723819444444</v>
      </c>
    </row>
    <row r="2351" spans="1:19" x14ac:dyDescent="0.35">
      <c r="A2351">
        <v>2349</v>
      </c>
      <c r="B2351" t="s">
        <v>2350</v>
      </c>
      <c r="C235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>
        <v>-474900</v>
      </c>
      <c r="O2351" t="e">
        <v>#DIV/0!</v>
      </c>
      <c r="P2351" t="s">
        <v>8319</v>
      </c>
      <c r="Q2351" t="s">
        <v>8320</v>
      </c>
      <c r="R2351" s="12">
        <f t="shared" si="72"/>
        <v>42198.567453703705</v>
      </c>
      <c r="S2351" s="12">
        <f t="shared" si="73"/>
        <v>42227.567453703705</v>
      </c>
    </row>
    <row r="2352" spans="1:19" x14ac:dyDescent="0.35">
      <c r="A2352">
        <v>2350</v>
      </c>
      <c r="B2352" t="s">
        <v>2351</v>
      </c>
      <c r="C2352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>
        <v>-50000</v>
      </c>
      <c r="O2352" t="e">
        <v>#DIV/0!</v>
      </c>
      <c r="P2352" t="s">
        <v>8319</v>
      </c>
      <c r="Q2352" t="s">
        <v>8320</v>
      </c>
      <c r="R2352" s="12">
        <f t="shared" si="72"/>
        <v>42708.633912037032</v>
      </c>
      <c r="S2352" s="12">
        <f t="shared" si="73"/>
        <v>42738.633912037032</v>
      </c>
    </row>
    <row r="2353" spans="1:19" x14ac:dyDescent="0.35">
      <c r="A2353">
        <v>2351</v>
      </c>
      <c r="B2353" t="s">
        <v>2352</v>
      </c>
      <c r="C235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>
        <v>-18792</v>
      </c>
      <c r="O2353">
        <v>15.428571428571429</v>
      </c>
      <c r="P2353" t="s">
        <v>8319</v>
      </c>
      <c r="Q2353" t="s">
        <v>8320</v>
      </c>
      <c r="R2353" s="12">
        <f t="shared" si="72"/>
        <v>42093.892812500002</v>
      </c>
      <c r="S2353" s="12">
        <f t="shared" si="73"/>
        <v>42123.892812500002</v>
      </c>
    </row>
    <row r="2354" spans="1:19" x14ac:dyDescent="0.35">
      <c r="A2354">
        <v>2352</v>
      </c>
      <c r="B2354" t="s">
        <v>2353</v>
      </c>
      <c r="C2354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>
        <v>-2000</v>
      </c>
      <c r="O2354" t="e">
        <v>#DIV/0!</v>
      </c>
      <c r="P2354" t="s">
        <v>8319</v>
      </c>
      <c r="Q2354" t="s">
        <v>8320</v>
      </c>
      <c r="R2354" s="12">
        <f t="shared" si="72"/>
        <v>42101.425370370365</v>
      </c>
      <c r="S2354" s="12">
        <f t="shared" si="73"/>
        <v>42161.425370370365</v>
      </c>
    </row>
    <row r="2355" spans="1:19" x14ac:dyDescent="0.35">
      <c r="A2355">
        <v>2353</v>
      </c>
      <c r="B2355" t="s">
        <v>2354</v>
      </c>
      <c r="C2355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>
        <v>-1000</v>
      </c>
      <c r="O2355" t="e">
        <v>#DIV/0!</v>
      </c>
      <c r="P2355" t="s">
        <v>8319</v>
      </c>
      <c r="Q2355" t="s">
        <v>8320</v>
      </c>
      <c r="R2355" s="12">
        <f t="shared" si="72"/>
        <v>42103.467847222222</v>
      </c>
      <c r="S2355" s="12">
        <f t="shared" si="73"/>
        <v>42115.467847222222</v>
      </c>
    </row>
    <row r="2356" spans="1:19" x14ac:dyDescent="0.35">
      <c r="A2356">
        <v>2354</v>
      </c>
      <c r="B2356" t="s">
        <v>2355</v>
      </c>
      <c r="C2356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>
        <v>-34975</v>
      </c>
      <c r="O2356">
        <v>25</v>
      </c>
      <c r="P2356" t="s">
        <v>8319</v>
      </c>
      <c r="Q2356" t="s">
        <v>8320</v>
      </c>
      <c r="R2356" s="12">
        <f t="shared" si="72"/>
        <v>41954.51458333333</v>
      </c>
      <c r="S2356" s="12">
        <f t="shared" si="73"/>
        <v>42014.51458333333</v>
      </c>
    </row>
    <row r="2357" spans="1:19" x14ac:dyDescent="0.35">
      <c r="A2357">
        <v>2355</v>
      </c>
      <c r="B2357" t="s">
        <v>2356</v>
      </c>
      <c r="C2357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>
        <v>-7945</v>
      </c>
      <c r="O2357">
        <v>27.5</v>
      </c>
      <c r="P2357" t="s">
        <v>8319</v>
      </c>
      <c r="Q2357" t="s">
        <v>8320</v>
      </c>
      <c r="R2357" s="12">
        <f t="shared" si="72"/>
        <v>42096.709907407407</v>
      </c>
      <c r="S2357" s="12">
        <f t="shared" si="73"/>
        <v>42126.709907407407</v>
      </c>
    </row>
    <row r="2358" spans="1:19" x14ac:dyDescent="0.35">
      <c r="A2358">
        <v>2356</v>
      </c>
      <c r="B2358" t="s">
        <v>2357</v>
      </c>
      <c r="C2358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>
        <v>-10000</v>
      </c>
      <c r="O2358" t="e">
        <v>#DIV/0!</v>
      </c>
      <c r="P2358" t="s">
        <v>8319</v>
      </c>
      <c r="Q2358" t="s">
        <v>8320</v>
      </c>
      <c r="R2358" s="12">
        <f t="shared" si="72"/>
        <v>42130.575277777774</v>
      </c>
      <c r="S2358" s="12">
        <f t="shared" si="73"/>
        <v>42160.575277777774</v>
      </c>
    </row>
    <row r="2359" spans="1:19" x14ac:dyDescent="0.35">
      <c r="A2359">
        <v>2357</v>
      </c>
      <c r="B2359" t="s">
        <v>2358</v>
      </c>
      <c r="C2359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>
        <v>-27000</v>
      </c>
      <c r="O2359" t="e">
        <v>#DIV/0!</v>
      </c>
      <c r="P2359" t="s">
        <v>8319</v>
      </c>
      <c r="Q2359" t="s">
        <v>8320</v>
      </c>
      <c r="R2359" s="12">
        <f t="shared" si="72"/>
        <v>42264.411782407406</v>
      </c>
      <c r="S2359" s="12">
        <f t="shared" si="73"/>
        <v>42294.411782407406</v>
      </c>
    </row>
    <row r="2360" spans="1:19" x14ac:dyDescent="0.35">
      <c r="A2360">
        <v>2358</v>
      </c>
      <c r="B2360" t="s">
        <v>2359</v>
      </c>
      <c r="C2360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>
        <v>-1500</v>
      </c>
      <c r="O2360" t="e">
        <v>#DIV/0!</v>
      </c>
      <c r="P2360" t="s">
        <v>8319</v>
      </c>
      <c r="Q2360" t="s">
        <v>8320</v>
      </c>
      <c r="R2360" s="12">
        <f t="shared" si="72"/>
        <v>41978.722638888888</v>
      </c>
      <c r="S2360" s="12">
        <f t="shared" si="73"/>
        <v>42034.818749999999</v>
      </c>
    </row>
    <row r="2361" spans="1:19" x14ac:dyDescent="0.35">
      <c r="A2361">
        <v>2359</v>
      </c>
      <c r="B2361" t="s">
        <v>2360</v>
      </c>
      <c r="C236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>
        <v>-6399</v>
      </c>
      <c r="O2361">
        <v>367</v>
      </c>
      <c r="P2361" t="s">
        <v>8319</v>
      </c>
      <c r="Q2361" t="s">
        <v>8320</v>
      </c>
      <c r="R2361" s="12">
        <f t="shared" si="72"/>
        <v>42159.441249999996</v>
      </c>
      <c r="S2361" s="12">
        <f t="shared" si="73"/>
        <v>42219.441249999996</v>
      </c>
    </row>
    <row r="2362" spans="1:19" x14ac:dyDescent="0.35">
      <c r="A2362">
        <v>2360</v>
      </c>
      <c r="B2362" t="s">
        <v>2361</v>
      </c>
      <c r="C2362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>
        <v>-4998</v>
      </c>
      <c r="O2362">
        <v>2</v>
      </c>
      <c r="P2362" t="s">
        <v>8319</v>
      </c>
      <c r="Q2362" t="s">
        <v>8320</v>
      </c>
      <c r="R2362" s="12">
        <f t="shared" si="72"/>
        <v>42377.498611111114</v>
      </c>
      <c r="S2362" s="12">
        <f t="shared" si="73"/>
        <v>42407.498611111114</v>
      </c>
    </row>
    <row r="2363" spans="1:19" x14ac:dyDescent="0.35">
      <c r="A2363">
        <v>2361</v>
      </c>
      <c r="B2363" t="s">
        <v>2362</v>
      </c>
      <c r="C236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>
        <v>-200</v>
      </c>
      <c r="O2363" t="e">
        <v>#DIV/0!</v>
      </c>
      <c r="P2363" t="s">
        <v>8319</v>
      </c>
      <c r="Q2363" t="s">
        <v>8320</v>
      </c>
      <c r="R2363" s="12">
        <f t="shared" si="72"/>
        <v>42466.650555555556</v>
      </c>
      <c r="S2363" s="12">
        <f t="shared" si="73"/>
        <v>42490.708333333336</v>
      </c>
    </row>
    <row r="2364" spans="1:19" x14ac:dyDescent="0.35">
      <c r="A2364">
        <v>2362</v>
      </c>
      <c r="B2364" t="s">
        <v>2363</v>
      </c>
      <c r="C2364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>
        <v>-300</v>
      </c>
      <c r="O2364">
        <v>60</v>
      </c>
      <c r="P2364" t="s">
        <v>8319</v>
      </c>
      <c r="Q2364" t="s">
        <v>8320</v>
      </c>
      <c r="R2364" s="12">
        <f t="shared" si="72"/>
        <v>41954.47997685185</v>
      </c>
      <c r="S2364" s="12">
        <f t="shared" si="73"/>
        <v>41984.47997685185</v>
      </c>
    </row>
    <row r="2365" spans="1:19" x14ac:dyDescent="0.35">
      <c r="A2365">
        <v>2363</v>
      </c>
      <c r="B2365" t="s">
        <v>2364</v>
      </c>
      <c r="C2365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>
        <v>-175000</v>
      </c>
      <c r="O2365" t="e">
        <v>#DIV/0!</v>
      </c>
      <c r="P2365" t="s">
        <v>8319</v>
      </c>
      <c r="Q2365" t="s">
        <v>8320</v>
      </c>
      <c r="R2365" s="12">
        <f t="shared" si="72"/>
        <v>42321.803240740737</v>
      </c>
      <c r="S2365" s="12">
        <f t="shared" si="73"/>
        <v>42366.803240740737</v>
      </c>
    </row>
    <row r="2366" spans="1:19" x14ac:dyDescent="0.35">
      <c r="A2366">
        <v>2364</v>
      </c>
      <c r="B2366" t="s">
        <v>2365</v>
      </c>
      <c r="C2366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>
        <v>-128</v>
      </c>
      <c r="O2366" t="e">
        <v>#DIV/0!</v>
      </c>
      <c r="P2366" t="s">
        <v>8319</v>
      </c>
      <c r="Q2366" t="s">
        <v>8320</v>
      </c>
      <c r="R2366" s="12">
        <f t="shared" si="72"/>
        <v>42248.726342592585</v>
      </c>
      <c r="S2366" s="12">
        <f t="shared" si="73"/>
        <v>42303.726342592585</v>
      </c>
    </row>
    <row r="2367" spans="1:19" x14ac:dyDescent="0.35">
      <c r="A2367">
        <v>2365</v>
      </c>
      <c r="B2367" t="s">
        <v>2366</v>
      </c>
      <c r="C2367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>
        <v>-1000</v>
      </c>
      <c r="O2367" t="e">
        <v>#DIV/0!</v>
      </c>
      <c r="P2367" t="s">
        <v>8319</v>
      </c>
      <c r="Q2367" t="s">
        <v>8320</v>
      </c>
      <c r="R2367" s="12">
        <f t="shared" si="72"/>
        <v>42346.528067129628</v>
      </c>
      <c r="S2367" s="12">
        <f t="shared" si="73"/>
        <v>42386.749999999993</v>
      </c>
    </row>
    <row r="2368" spans="1:19" x14ac:dyDescent="0.35">
      <c r="A2368">
        <v>2366</v>
      </c>
      <c r="B2368" t="s">
        <v>2367</v>
      </c>
      <c r="C2368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>
        <v>-22370</v>
      </c>
      <c r="O2368">
        <v>97.407407407407405</v>
      </c>
      <c r="P2368" t="s">
        <v>8319</v>
      </c>
      <c r="Q2368" t="s">
        <v>8320</v>
      </c>
      <c r="R2368" s="12">
        <f t="shared" si="72"/>
        <v>42268.323298611103</v>
      </c>
      <c r="S2368" s="12">
        <f t="shared" si="73"/>
        <v>42298.323298611103</v>
      </c>
    </row>
    <row r="2369" spans="1:19" x14ac:dyDescent="0.35">
      <c r="A2369">
        <v>2367</v>
      </c>
      <c r="B2369" t="s">
        <v>2368</v>
      </c>
      <c r="C2369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>
        <v>-49330</v>
      </c>
      <c r="O2369">
        <v>47.857142857142854</v>
      </c>
      <c r="P2369" t="s">
        <v>8319</v>
      </c>
      <c r="Q2369" t="s">
        <v>8320</v>
      </c>
      <c r="R2369" s="12">
        <f t="shared" si="72"/>
        <v>42425.761759259258</v>
      </c>
      <c r="S2369" s="12">
        <f t="shared" si="73"/>
        <v>42485.720092592594</v>
      </c>
    </row>
    <row r="2370" spans="1:19" x14ac:dyDescent="0.35">
      <c r="A2370">
        <v>2368</v>
      </c>
      <c r="B2370" t="s">
        <v>2369</v>
      </c>
      <c r="C2370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>
        <v>-39900</v>
      </c>
      <c r="O2370">
        <v>50</v>
      </c>
      <c r="P2370" t="s">
        <v>8319</v>
      </c>
      <c r="Q2370" t="s">
        <v>8320</v>
      </c>
      <c r="R2370" s="12">
        <f t="shared" si="72"/>
        <v>42063.513483796291</v>
      </c>
      <c r="S2370" s="12">
        <f t="shared" si="73"/>
        <v>42108.471817129626</v>
      </c>
    </row>
    <row r="2371" spans="1:19" x14ac:dyDescent="0.35">
      <c r="A2371">
        <v>2369</v>
      </c>
      <c r="B2371" t="s">
        <v>2370</v>
      </c>
      <c r="C237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>
        <v>-25000</v>
      </c>
      <c r="O2371" t="e">
        <v>#DIV/0!</v>
      </c>
      <c r="P2371" t="s">
        <v>8319</v>
      </c>
      <c r="Q2371" t="s">
        <v>8320</v>
      </c>
      <c r="R2371" s="12">
        <f t="shared" ref="R2371:R2434" si="74">(J2371/86400)+25569+(-5/24)</f>
        <v>42380.60429398148</v>
      </c>
      <c r="S2371" s="12">
        <f t="shared" ref="S2371:S2434" si="75">(I2371/86400)+25569+(-5/24)</f>
        <v>42410.60429398148</v>
      </c>
    </row>
    <row r="2372" spans="1:19" x14ac:dyDescent="0.35">
      <c r="A2372">
        <v>2370</v>
      </c>
      <c r="B2372" t="s">
        <v>2371</v>
      </c>
      <c r="C2372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>
        <v>-24918</v>
      </c>
      <c r="O2372">
        <v>20.5</v>
      </c>
      <c r="P2372" t="s">
        <v>8319</v>
      </c>
      <c r="Q2372" t="s">
        <v>8320</v>
      </c>
      <c r="R2372" s="12">
        <f t="shared" si="74"/>
        <v>41960.980798611105</v>
      </c>
      <c r="S2372" s="12">
        <f t="shared" si="75"/>
        <v>41990.980798611105</v>
      </c>
    </row>
    <row r="2373" spans="1:19" x14ac:dyDescent="0.35">
      <c r="A2373">
        <v>2371</v>
      </c>
      <c r="B2373" t="s">
        <v>2372</v>
      </c>
      <c r="C237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>
        <v>-2000</v>
      </c>
      <c r="O2373" t="e">
        <v>#DIV/0!</v>
      </c>
      <c r="P2373" t="s">
        <v>8319</v>
      </c>
      <c r="Q2373" t="s">
        <v>8320</v>
      </c>
      <c r="R2373" s="12">
        <f t="shared" si="74"/>
        <v>42150.569398148145</v>
      </c>
      <c r="S2373" s="12">
        <f t="shared" si="75"/>
        <v>42180.569398148145</v>
      </c>
    </row>
    <row r="2374" spans="1:19" x14ac:dyDescent="0.35">
      <c r="A2374">
        <v>2372</v>
      </c>
      <c r="B2374" t="s">
        <v>2373</v>
      </c>
      <c r="C2374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>
        <v>-5320</v>
      </c>
      <c r="O2374">
        <v>30</v>
      </c>
      <c r="P2374" t="s">
        <v>8319</v>
      </c>
      <c r="Q2374" t="s">
        <v>8320</v>
      </c>
      <c r="R2374" s="12">
        <f t="shared" si="74"/>
        <v>42087.860775462956</v>
      </c>
      <c r="S2374" s="12">
        <f t="shared" si="75"/>
        <v>42117.860775462956</v>
      </c>
    </row>
    <row r="2375" spans="1:19" x14ac:dyDescent="0.35">
      <c r="A2375">
        <v>2373</v>
      </c>
      <c r="B2375" t="s">
        <v>2374</v>
      </c>
      <c r="C2375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>
        <v>-849950</v>
      </c>
      <c r="O2375">
        <v>50</v>
      </c>
      <c r="P2375" t="s">
        <v>8319</v>
      </c>
      <c r="Q2375" t="s">
        <v>8320</v>
      </c>
      <c r="R2375" s="12">
        <f t="shared" si="74"/>
        <v>42215.453981481478</v>
      </c>
      <c r="S2375" s="12">
        <f t="shared" si="75"/>
        <v>42245.453981481478</v>
      </c>
    </row>
    <row r="2376" spans="1:19" x14ac:dyDescent="0.35">
      <c r="A2376">
        <v>2374</v>
      </c>
      <c r="B2376" t="s">
        <v>2375</v>
      </c>
      <c r="C2376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>
        <v>-21990</v>
      </c>
      <c r="O2376">
        <v>10</v>
      </c>
      <c r="P2376" t="s">
        <v>8319</v>
      </c>
      <c r="Q2376" t="s">
        <v>8320</v>
      </c>
      <c r="R2376" s="12">
        <f t="shared" si="74"/>
        <v>42017.634953703702</v>
      </c>
      <c r="S2376" s="12">
        <f t="shared" si="75"/>
        <v>42047.634953703702</v>
      </c>
    </row>
    <row r="2377" spans="1:19" x14ac:dyDescent="0.35">
      <c r="A2377">
        <v>2375</v>
      </c>
      <c r="B2377" t="s">
        <v>2376</v>
      </c>
      <c r="C2377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>
        <v>-10000</v>
      </c>
      <c r="O2377" t="e">
        <v>#DIV/0!</v>
      </c>
      <c r="P2377" t="s">
        <v>8319</v>
      </c>
      <c r="Q2377" t="s">
        <v>8320</v>
      </c>
      <c r="R2377" s="12">
        <f t="shared" si="74"/>
        <v>42592.627743055556</v>
      </c>
      <c r="S2377" s="12">
        <f t="shared" si="75"/>
        <v>42622.627743055556</v>
      </c>
    </row>
    <row r="2378" spans="1:19" x14ac:dyDescent="0.35">
      <c r="A2378">
        <v>2376</v>
      </c>
      <c r="B2378" t="s">
        <v>2377</v>
      </c>
      <c r="C2378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>
        <v>-2673.67</v>
      </c>
      <c r="O2378">
        <v>81.582499999999996</v>
      </c>
      <c r="P2378" t="s">
        <v>8319</v>
      </c>
      <c r="Q2378" t="s">
        <v>8320</v>
      </c>
      <c r="R2378" s="12">
        <f t="shared" si="74"/>
        <v>42318.717199074068</v>
      </c>
      <c r="S2378" s="12">
        <f t="shared" si="75"/>
        <v>42348.717199074068</v>
      </c>
    </row>
    <row r="2379" spans="1:19" x14ac:dyDescent="0.35">
      <c r="A2379">
        <v>2377</v>
      </c>
      <c r="B2379" t="s">
        <v>2378</v>
      </c>
      <c r="C2379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>
        <v>-2500</v>
      </c>
      <c r="O2379" t="e">
        <v>#DIV/0!</v>
      </c>
      <c r="P2379" t="s">
        <v>8319</v>
      </c>
      <c r="Q2379" t="s">
        <v>8320</v>
      </c>
      <c r="R2379" s="12">
        <f t="shared" si="74"/>
        <v>42669.661840277775</v>
      </c>
      <c r="S2379" s="12">
        <f t="shared" si="75"/>
        <v>42699.703506944446</v>
      </c>
    </row>
    <row r="2380" spans="1:19" x14ac:dyDescent="0.35">
      <c r="A2380">
        <v>2378</v>
      </c>
      <c r="B2380" t="s">
        <v>2379</v>
      </c>
      <c r="C2380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>
        <v>-110000</v>
      </c>
      <c r="O2380" t="e">
        <v>#DIV/0!</v>
      </c>
      <c r="P2380" t="s">
        <v>8319</v>
      </c>
      <c r="Q2380" t="s">
        <v>8320</v>
      </c>
      <c r="R2380" s="12">
        <f t="shared" si="74"/>
        <v>42212.804745370369</v>
      </c>
      <c r="S2380" s="12">
        <f t="shared" si="75"/>
        <v>42241.804745370369</v>
      </c>
    </row>
    <row r="2381" spans="1:19" x14ac:dyDescent="0.35">
      <c r="A2381">
        <v>2379</v>
      </c>
      <c r="B2381" t="s">
        <v>2380</v>
      </c>
      <c r="C238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>
        <v>-30000</v>
      </c>
      <c r="O2381" t="e">
        <v>#DIV/0!</v>
      </c>
      <c r="P2381" t="s">
        <v>8319</v>
      </c>
      <c r="Q2381" t="s">
        <v>8320</v>
      </c>
      <c r="R2381" s="12">
        <f t="shared" si="74"/>
        <v>42236.808055555557</v>
      </c>
      <c r="S2381" s="12">
        <f t="shared" si="75"/>
        <v>42281.808055555557</v>
      </c>
    </row>
    <row r="2382" spans="1:19" x14ac:dyDescent="0.35">
      <c r="A2382">
        <v>2380</v>
      </c>
      <c r="B2382" t="s">
        <v>2381</v>
      </c>
      <c r="C2382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>
        <v>-14945</v>
      </c>
      <c r="O2382">
        <v>18.333333333333332</v>
      </c>
      <c r="P2382" t="s">
        <v>8319</v>
      </c>
      <c r="Q2382" t="s">
        <v>8320</v>
      </c>
      <c r="R2382" s="12">
        <f t="shared" si="74"/>
        <v>42248.584976851846</v>
      </c>
      <c r="S2382" s="12">
        <f t="shared" si="75"/>
        <v>42278.584976851846</v>
      </c>
    </row>
    <row r="2383" spans="1:19" x14ac:dyDescent="0.35">
      <c r="A2383">
        <v>2381</v>
      </c>
      <c r="B2383" t="s">
        <v>2382</v>
      </c>
      <c r="C238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>
        <v>-84779</v>
      </c>
      <c r="O2383">
        <v>224.42857142857142</v>
      </c>
      <c r="P2383" t="s">
        <v>8319</v>
      </c>
      <c r="Q2383" t="s">
        <v>8320</v>
      </c>
      <c r="R2383" s="12">
        <f t="shared" si="74"/>
        <v>42074.727407407401</v>
      </c>
      <c r="S2383" s="12">
        <f t="shared" si="75"/>
        <v>42104.727407407401</v>
      </c>
    </row>
    <row r="2384" spans="1:19" x14ac:dyDescent="0.35">
      <c r="A2384">
        <v>2382</v>
      </c>
      <c r="B2384" t="s">
        <v>2383</v>
      </c>
      <c r="C2384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>
        <v>-2925</v>
      </c>
      <c r="O2384">
        <v>37.5</v>
      </c>
      <c r="P2384" t="s">
        <v>8319</v>
      </c>
      <c r="Q2384" t="s">
        <v>8320</v>
      </c>
      <c r="R2384" s="12">
        <f t="shared" si="74"/>
        <v>42194.979201388887</v>
      </c>
      <c r="S2384" s="12">
        <f t="shared" si="75"/>
        <v>42219.979201388887</v>
      </c>
    </row>
    <row r="2385" spans="1:19" x14ac:dyDescent="0.35">
      <c r="A2385">
        <v>2383</v>
      </c>
      <c r="B2385" t="s">
        <v>2384</v>
      </c>
      <c r="C2385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>
        <v>-9565</v>
      </c>
      <c r="O2385">
        <v>145</v>
      </c>
      <c r="P2385" t="s">
        <v>8319</v>
      </c>
      <c r="Q2385" t="s">
        <v>8320</v>
      </c>
      <c r="R2385" s="12">
        <f t="shared" si="74"/>
        <v>42026.848460648143</v>
      </c>
      <c r="S2385" s="12">
        <f t="shared" si="75"/>
        <v>42056.848460648143</v>
      </c>
    </row>
    <row r="2386" spans="1:19" x14ac:dyDescent="0.35">
      <c r="A2386">
        <v>2384</v>
      </c>
      <c r="B2386" t="s">
        <v>2385</v>
      </c>
      <c r="C2386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>
        <v>-992</v>
      </c>
      <c r="O2386">
        <v>1</v>
      </c>
      <c r="P2386" t="s">
        <v>8319</v>
      </c>
      <c r="Q2386" t="s">
        <v>8320</v>
      </c>
      <c r="R2386" s="12">
        <f t="shared" si="74"/>
        <v>41926.859293981477</v>
      </c>
      <c r="S2386" s="12">
        <f t="shared" si="75"/>
        <v>41956.900960648149</v>
      </c>
    </row>
    <row r="2387" spans="1:19" x14ac:dyDescent="0.35">
      <c r="A2387">
        <v>2385</v>
      </c>
      <c r="B2387" t="s">
        <v>2386</v>
      </c>
      <c r="C2387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>
        <v>-64212</v>
      </c>
      <c r="O2387">
        <v>112.57142857142857</v>
      </c>
      <c r="P2387" t="s">
        <v>8319</v>
      </c>
      <c r="Q2387" t="s">
        <v>8320</v>
      </c>
      <c r="R2387" s="12">
        <f t="shared" si="74"/>
        <v>42191.493425925924</v>
      </c>
      <c r="S2387" s="12">
        <f t="shared" si="75"/>
        <v>42221.493425925924</v>
      </c>
    </row>
    <row r="2388" spans="1:19" x14ac:dyDescent="0.35">
      <c r="A2388">
        <v>2386</v>
      </c>
      <c r="B2388" t="s">
        <v>2387</v>
      </c>
      <c r="C2388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>
        <v>-30000</v>
      </c>
      <c r="O2388" t="e">
        <v>#DIV/0!</v>
      </c>
      <c r="P2388" t="s">
        <v>8319</v>
      </c>
      <c r="Q2388" t="s">
        <v>8320</v>
      </c>
      <c r="R2388" s="12">
        <f t="shared" si="74"/>
        <v>41954.629907407405</v>
      </c>
      <c r="S2388" s="12">
        <f t="shared" si="75"/>
        <v>42014.629907407405</v>
      </c>
    </row>
    <row r="2389" spans="1:19" x14ac:dyDescent="0.35">
      <c r="A2389">
        <v>2387</v>
      </c>
      <c r="B2389" t="s">
        <v>2388</v>
      </c>
      <c r="C2389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>
        <v>-148974</v>
      </c>
      <c r="O2389">
        <v>342</v>
      </c>
      <c r="P2389" t="s">
        <v>8319</v>
      </c>
      <c r="Q2389" t="s">
        <v>8320</v>
      </c>
      <c r="R2389" s="12">
        <f t="shared" si="74"/>
        <v>42528.418287037035</v>
      </c>
      <c r="S2389" s="12">
        <f t="shared" si="75"/>
        <v>42573.418287037035</v>
      </c>
    </row>
    <row r="2390" spans="1:19" x14ac:dyDescent="0.35">
      <c r="A2390">
        <v>2388</v>
      </c>
      <c r="B2390" t="s">
        <v>2389</v>
      </c>
      <c r="C2390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>
        <v>-36537</v>
      </c>
      <c r="O2390">
        <v>57.875</v>
      </c>
      <c r="P2390" t="s">
        <v>8319</v>
      </c>
      <c r="Q2390" t="s">
        <v>8320</v>
      </c>
      <c r="R2390" s="12">
        <f t="shared" si="74"/>
        <v>41989.645358796297</v>
      </c>
      <c r="S2390" s="12">
        <f t="shared" si="75"/>
        <v>42019.603472222218</v>
      </c>
    </row>
    <row r="2391" spans="1:19" x14ac:dyDescent="0.35">
      <c r="A2391">
        <v>2389</v>
      </c>
      <c r="B2391" t="s">
        <v>2390</v>
      </c>
      <c r="C239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>
        <v>-15970</v>
      </c>
      <c r="O2391">
        <v>30</v>
      </c>
      <c r="P2391" t="s">
        <v>8319</v>
      </c>
      <c r="Q2391" t="s">
        <v>8320</v>
      </c>
      <c r="R2391" s="12">
        <f t="shared" si="74"/>
        <v>42179.445046296292</v>
      </c>
      <c r="S2391" s="12">
        <f t="shared" si="75"/>
        <v>42210.707638888889</v>
      </c>
    </row>
    <row r="2392" spans="1:19" x14ac:dyDescent="0.35">
      <c r="A2392">
        <v>2390</v>
      </c>
      <c r="B2392" t="s">
        <v>2391</v>
      </c>
      <c r="C2392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>
        <v>-510000</v>
      </c>
      <c r="O2392" t="e">
        <v>#DIV/0!</v>
      </c>
      <c r="P2392" t="s">
        <v>8319</v>
      </c>
      <c r="Q2392" t="s">
        <v>8320</v>
      </c>
      <c r="R2392" s="12">
        <f t="shared" si="74"/>
        <v>41968.053981481477</v>
      </c>
      <c r="S2392" s="12">
        <f t="shared" si="75"/>
        <v>42008.053981481477</v>
      </c>
    </row>
    <row r="2393" spans="1:19" x14ac:dyDescent="0.35">
      <c r="A2393">
        <v>2391</v>
      </c>
      <c r="B2393" t="s">
        <v>2392</v>
      </c>
      <c r="C239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>
        <v>-19975</v>
      </c>
      <c r="O2393">
        <v>25</v>
      </c>
      <c r="P2393" t="s">
        <v>8319</v>
      </c>
      <c r="Q2393" t="s">
        <v>8320</v>
      </c>
      <c r="R2393" s="12">
        <f t="shared" si="74"/>
        <v>42064.586157407401</v>
      </c>
      <c r="S2393" s="12">
        <f t="shared" si="75"/>
        <v>42094.544490740744</v>
      </c>
    </row>
    <row r="2394" spans="1:19" x14ac:dyDescent="0.35">
      <c r="A2394">
        <v>2392</v>
      </c>
      <c r="B2394" t="s">
        <v>2393</v>
      </c>
      <c r="C2394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>
        <v>-4200</v>
      </c>
      <c r="O2394" t="e">
        <v>#DIV/0!</v>
      </c>
      <c r="P2394" t="s">
        <v>8319</v>
      </c>
      <c r="Q2394" t="s">
        <v>8320</v>
      </c>
      <c r="R2394" s="12">
        <f t="shared" si="74"/>
        <v>42275.912303240737</v>
      </c>
      <c r="S2394" s="12">
        <f t="shared" si="75"/>
        <v>42305.912303240737</v>
      </c>
    </row>
    <row r="2395" spans="1:19" x14ac:dyDescent="0.35">
      <c r="A2395">
        <v>2393</v>
      </c>
      <c r="B2395" t="s">
        <v>2394</v>
      </c>
      <c r="C2395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>
        <v>-99950</v>
      </c>
      <c r="O2395">
        <v>50</v>
      </c>
      <c r="P2395" t="s">
        <v>8319</v>
      </c>
      <c r="Q2395" t="s">
        <v>8320</v>
      </c>
      <c r="R2395" s="12">
        <f t="shared" si="74"/>
        <v>42194.440011574072</v>
      </c>
      <c r="S2395" s="12">
        <f t="shared" si="75"/>
        <v>42224.440011574072</v>
      </c>
    </row>
    <row r="2396" spans="1:19" x14ac:dyDescent="0.35">
      <c r="A2396">
        <v>2394</v>
      </c>
      <c r="B2396" t="s">
        <v>2395</v>
      </c>
      <c r="C2396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>
        <v>-4997</v>
      </c>
      <c r="O2396">
        <v>1.5</v>
      </c>
      <c r="P2396" t="s">
        <v>8319</v>
      </c>
      <c r="Q2396" t="s">
        <v>8320</v>
      </c>
      <c r="R2396" s="12">
        <f t="shared" si="74"/>
        <v>42031.15385416666</v>
      </c>
      <c r="S2396" s="12">
        <f t="shared" si="75"/>
        <v>42061.15385416666</v>
      </c>
    </row>
    <row r="2397" spans="1:19" x14ac:dyDescent="0.35">
      <c r="A2397">
        <v>2395</v>
      </c>
      <c r="B2397" t="s">
        <v>2396</v>
      </c>
      <c r="C2397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>
        <v>-33000</v>
      </c>
      <c r="O2397" t="e">
        <v>#DIV/0!</v>
      </c>
      <c r="P2397" t="s">
        <v>8319</v>
      </c>
      <c r="Q2397" t="s">
        <v>8320</v>
      </c>
      <c r="R2397" s="12">
        <f t="shared" si="74"/>
        <v>42716.913043981483</v>
      </c>
      <c r="S2397" s="12">
        <f t="shared" si="75"/>
        <v>42745.164583333331</v>
      </c>
    </row>
    <row r="2398" spans="1:19" x14ac:dyDescent="0.35">
      <c r="A2398">
        <v>2396</v>
      </c>
      <c r="B2398" t="s">
        <v>2397</v>
      </c>
      <c r="C2398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>
        <v>-4990</v>
      </c>
      <c r="O2398">
        <v>10</v>
      </c>
      <c r="P2398" t="s">
        <v>8319</v>
      </c>
      <c r="Q2398" t="s">
        <v>8320</v>
      </c>
      <c r="R2398" s="12">
        <f t="shared" si="74"/>
        <v>42262.640717592592</v>
      </c>
      <c r="S2398" s="12">
        <f t="shared" si="75"/>
        <v>42292.640717592592</v>
      </c>
    </row>
    <row r="2399" spans="1:19" x14ac:dyDescent="0.35">
      <c r="A2399">
        <v>2397</v>
      </c>
      <c r="B2399" t="s">
        <v>2398</v>
      </c>
      <c r="C2399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>
        <v>-124000</v>
      </c>
      <c r="O2399" t="e">
        <v>#DIV/0!</v>
      </c>
      <c r="P2399" t="s">
        <v>8319</v>
      </c>
      <c r="Q2399" t="s">
        <v>8320</v>
      </c>
      <c r="R2399" s="12">
        <f t="shared" si="74"/>
        <v>41976.676574074074</v>
      </c>
      <c r="S2399" s="12">
        <f t="shared" si="75"/>
        <v>42006.676574074074</v>
      </c>
    </row>
    <row r="2400" spans="1:19" x14ac:dyDescent="0.35">
      <c r="A2400">
        <v>2398</v>
      </c>
      <c r="B2400" t="s">
        <v>2399</v>
      </c>
      <c r="C2400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>
        <v>-4000</v>
      </c>
      <c r="O2400" t="e">
        <v>#DIV/0!</v>
      </c>
      <c r="P2400" t="s">
        <v>8319</v>
      </c>
      <c r="Q2400" t="s">
        <v>8320</v>
      </c>
      <c r="R2400" s="12">
        <f t="shared" si="74"/>
        <v>42157.708148148151</v>
      </c>
      <c r="S2400" s="12">
        <f t="shared" si="75"/>
        <v>42187.708148148151</v>
      </c>
    </row>
    <row r="2401" spans="1:19" x14ac:dyDescent="0.35">
      <c r="A2401">
        <v>2399</v>
      </c>
      <c r="B2401" t="s">
        <v>2400</v>
      </c>
      <c r="C240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>
        <v>-13000</v>
      </c>
      <c r="O2401" t="e">
        <v>#DIV/0!</v>
      </c>
      <c r="P2401" t="s">
        <v>8319</v>
      </c>
      <c r="Q2401" t="s">
        <v>8320</v>
      </c>
      <c r="R2401" s="12">
        <f t="shared" si="74"/>
        <v>41956.644745370366</v>
      </c>
      <c r="S2401" s="12">
        <f t="shared" si="75"/>
        <v>41991.644745370366</v>
      </c>
    </row>
    <row r="2402" spans="1:19" x14ac:dyDescent="0.35">
      <c r="A2402">
        <v>2400</v>
      </c>
      <c r="B2402" t="s">
        <v>2401</v>
      </c>
      <c r="C2402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>
        <v>-50000</v>
      </c>
      <c r="O2402" t="e">
        <v>#DIV/0!</v>
      </c>
      <c r="P2402" t="s">
        <v>8319</v>
      </c>
      <c r="Q2402" t="s">
        <v>8320</v>
      </c>
      <c r="R2402" s="12">
        <f t="shared" si="74"/>
        <v>42444.059768518513</v>
      </c>
      <c r="S2402" s="12">
        <f t="shared" si="75"/>
        <v>42474.059768518513</v>
      </c>
    </row>
    <row r="2403" spans="1:19" x14ac:dyDescent="0.35">
      <c r="A2403">
        <v>2401</v>
      </c>
      <c r="B2403" t="s">
        <v>2402</v>
      </c>
      <c r="C240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>
        <v>-27799</v>
      </c>
      <c r="O2403">
        <v>22.333333333333332</v>
      </c>
      <c r="P2403" t="s">
        <v>8336</v>
      </c>
      <c r="Q2403" t="s">
        <v>8337</v>
      </c>
      <c r="R2403" s="12">
        <f t="shared" si="74"/>
        <v>42374.614537037036</v>
      </c>
      <c r="S2403" s="12">
        <f t="shared" si="75"/>
        <v>42434.614537037036</v>
      </c>
    </row>
    <row r="2404" spans="1:19" x14ac:dyDescent="0.35">
      <c r="A2404">
        <v>2402</v>
      </c>
      <c r="B2404" t="s">
        <v>2403</v>
      </c>
      <c r="C2404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>
        <v>-11948</v>
      </c>
      <c r="O2404">
        <v>52</v>
      </c>
      <c r="P2404" t="s">
        <v>8336</v>
      </c>
      <c r="Q2404" t="s">
        <v>8337</v>
      </c>
      <c r="R2404" s="12">
        <f t="shared" si="74"/>
        <v>42107.47142361111</v>
      </c>
      <c r="S2404" s="12">
        <f t="shared" si="75"/>
        <v>42137.47142361111</v>
      </c>
    </row>
    <row r="2405" spans="1:19" x14ac:dyDescent="0.35">
      <c r="A2405">
        <v>2403</v>
      </c>
      <c r="B2405" t="s">
        <v>2404</v>
      </c>
      <c r="C2405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>
        <v>-998</v>
      </c>
      <c r="O2405">
        <v>16.833333333333332</v>
      </c>
      <c r="P2405" t="s">
        <v>8336</v>
      </c>
      <c r="Q2405" t="s">
        <v>8337</v>
      </c>
      <c r="R2405" s="12">
        <f t="shared" si="74"/>
        <v>42399.67428240741</v>
      </c>
      <c r="S2405" s="12">
        <f t="shared" si="75"/>
        <v>42459.632615740738</v>
      </c>
    </row>
    <row r="2406" spans="1:19" x14ac:dyDescent="0.35">
      <c r="A2406">
        <v>2404</v>
      </c>
      <c r="B2406" t="s">
        <v>2405</v>
      </c>
      <c r="C2406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>
        <v>-15000</v>
      </c>
      <c r="O2406" t="e">
        <v>#DIV/0!</v>
      </c>
      <c r="P2406" t="s">
        <v>8336</v>
      </c>
      <c r="Q2406" t="s">
        <v>8337</v>
      </c>
      <c r="R2406" s="12">
        <f t="shared" si="74"/>
        <v>42341.831099537034</v>
      </c>
      <c r="S2406" s="12">
        <f t="shared" si="75"/>
        <v>42371.831099537034</v>
      </c>
    </row>
    <row r="2407" spans="1:19" x14ac:dyDescent="0.35">
      <c r="A2407">
        <v>2405</v>
      </c>
      <c r="B2407" t="s">
        <v>2406</v>
      </c>
      <c r="C2407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>
        <v>-3874</v>
      </c>
      <c r="O2407">
        <v>56.3</v>
      </c>
      <c r="P2407" t="s">
        <v>8336</v>
      </c>
      <c r="Q2407" t="s">
        <v>8337</v>
      </c>
      <c r="R2407" s="12">
        <f t="shared" si="74"/>
        <v>42595.377025462956</v>
      </c>
      <c r="S2407" s="12">
        <f t="shared" si="75"/>
        <v>42616.377025462956</v>
      </c>
    </row>
    <row r="2408" spans="1:19" x14ac:dyDescent="0.35">
      <c r="A2408">
        <v>2406</v>
      </c>
      <c r="B2408" t="s">
        <v>2407</v>
      </c>
      <c r="C2408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>
        <v>-1905</v>
      </c>
      <c r="O2408">
        <v>84.0625</v>
      </c>
      <c r="P2408" t="s">
        <v>8336</v>
      </c>
      <c r="Q2408" t="s">
        <v>8337</v>
      </c>
      <c r="R2408" s="12">
        <f t="shared" si="74"/>
        <v>41982.902662037035</v>
      </c>
      <c r="S2408" s="12">
        <f t="shared" si="75"/>
        <v>42022.902662037035</v>
      </c>
    </row>
    <row r="2409" spans="1:19" x14ac:dyDescent="0.35">
      <c r="A2409">
        <v>2407</v>
      </c>
      <c r="B2409" t="s">
        <v>2408</v>
      </c>
      <c r="C2409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>
        <v>-16443</v>
      </c>
      <c r="O2409">
        <v>168.39393939393941</v>
      </c>
      <c r="P2409" t="s">
        <v>8336</v>
      </c>
      <c r="Q2409" t="s">
        <v>8337</v>
      </c>
      <c r="R2409" s="12">
        <f t="shared" si="74"/>
        <v>42082.367222222216</v>
      </c>
      <c r="S2409" s="12">
        <f t="shared" si="75"/>
        <v>42105.041666666664</v>
      </c>
    </row>
    <row r="2410" spans="1:19" x14ac:dyDescent="0.35">
      <c r="A2410">
        <v>2408</v>
      </c>
      <c r="B2410" t="s">
        <v>2409</v>
      </c>
      <c r="C2410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>
        <v>-14970</v>
      </c>
      <c r="O2410">
        <v>15</v>
      </c>
      <c r="P2410" t="s">
        <v>8336</v>
      </c>
      <c r="Q2410" t="s">
        <v>8337</v>
      </c>
      <c r="R2410" s="12">
        <f t="shared" si="74"/>
        <v>41918.93237268518</v>
      </c>
      <c r="S2410" s="12">
        <f t="shared" si="75"/>
        <v>41948.974039351851</v>
      </c>
    </row>
    <row r="2411" spans="1:19" x14ac:dyDescent="0.35">
      <c r="A2411">
        <v>2409</v>
      </c>
      <c r="B2411" t="s">
        <v>2410</v>
      </c>
      <c r="C241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>
        <v>-24540</v>
      </c>
      <c r="O2411">
        <v>76.666666666666671</v>
      </c>
      <c r="P2411" t="s">
        <v>8336</v>
      </c>
      <c r="Q2411" t="s">
        <v>8337</v>
      </c>
      <c r="R2411" s="12">
        <f t="shared" si="74"/>
        <v>42204.667534722219</v>
      </c>
      <c r="S2411" s="12">
        <f t="shared" si="75"/>
        <v>42234.667534722219</v>
      </c>
    </row>
    <row r="2412" spans="1:19" x14ac:dyDescent="0.35">
      <c r="A2412">
        <v>2410</v>
      </c>
      <c r="B2412" t="s">
        <v>2411</v>
      </c>
      <c r="C2412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>
        <v>-15000</v>
      </c>
      <c r="O2412" t="e">
        <v>#DIV/0!</v>
      </c>
      <c r="P2412" t="s">
        <v>8336</v>
      </c>
      <c r="Q2412" t="s">
        <v>8337</v>
      </c>
      <c r="R2412" s="12">
        <f t="shared" si="74"/>
        <v>42224.199942129628</v>
      </c>
      <c r="S2412" s="12">
        <f t="shared" si="75"/>
        <v>42254.199942129628</v>
      </c>
    </row>
    <row r="2413" spans="1:19" x14ac:dyDescent="0.35">
      <c r="A2413">
        <v>2411</v>
      </c>
      <c r="B2413" t="s">
        <v>2412</v>
      </c>
      <c r="C241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>
        <v>-24849</v>
      </c>
      <c r="O2413">
        <v>50.333333333333336</v>
      </c>
      <c r="P2413" t="s">
        <v>8336</v>
      </c>
      <c r="Q2413" t="s">
        <v>8337</v>
      </c>
      <c r="R2413" s="12">
        <f t="shared" si="74"/>
        <v>42211.524097222216</v>
      </c>
      <c r="S2413" s="12">
        <f t="shared" si="75"/>
        <v>42241.524097222216</v>
      </c>
    </row>
    <row r="2414" spans="1:19" x14ac:dyDescent="0.35">
      <c r="A2414">
        <v>2412</v>
      </c>
      <c r="B2414" t="s">
        <v>2413</v>
      </c>
      <c r="C2414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>
        <v>-8000</v>
      </c>
      <c r="O2414" t="e">
        <v>#DIV/0!</v>
      </c>
      <c r="P2414" t="s">
        <v>8336</v>
      </c>
      <c r="Q2414" t="s">
        <v>8337</v>
      </c>
      <c r="R2414" s="12">
        <f t="shared" si="74"/>
        <v>42655.528622685182</v>
      </c>
      <c r="S2414" s="12">
        <f t="shared" si="75"/>
        <v>42700.570289351854</v>
      </c>
    </row>
    <row r="2415" spans="1:19" x14ac:dyDescent="0.35">
      <c r="A2415">
        <v>2413</v>
      </c>
      <c r="B2415" t="s">
        <v>2414</v>
      </c>
      <c r="C2415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>
        <v>-2975</v>
      </c>
      <c r="O2415">
        <v>8.3333333333333339</v>
      </c>
      <c r="P2415" t="s">
        <v>8336</v>
      </c>
      <c r="Q2415" t="s">
        <v>8337</v>
      </c>
      <c r="R2415" s="12">
        <f t="shared" si="74"/>
        <v>41759.901412037034</v>
      </c>
      <c r="S2415" s="12">
        <f t="shared" si="75"/>
        <v>41790.770833333328</v>
      </c>
    </row>
    <row r="2416" spans="1:19" x14ac:dyDescent="0.35">
      <c r="A2416">
        <v>2414</v>
      </c>
      <c r="B2416" t="s">
        <v>2415</v>
      </c>
      <c r="C2416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>
        <v>-14540</v>
      </c>
      <c r="O2416">
        <v>35.384615384615387</v>
      </c>
      <c r="P2416" t="s">
        <v>8336</v>
      </c>
      <c r="Q2416" t="s">
        <v>8337</v>
      </c>
      <c r="R2416" s="12">
        <f t="shared" si="74"/>
        <v>42198.486805555549</v>
      </c>
      <c r="S2416" s="12">
        <f t="shared" si="75"/>
        <v>42237.957638888889</v>
      </c>
    </row>
    <row r="2417" spans="1:19" x14ac:dyDescent="0.35">
      <c r="A2417">
        <v>2415</v>
      </c>
      <c r="B2417" t="s">
        <v>2416</v>
      </c>
      <c r="C2417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>
        <v>-59665</v>
      </c>
      <c r="O2417">
        <v>55.833333333333336</v>
      </c>
      <c r="P2417" t="s">
        <v>8336</v>
      </c>
      <c r="Q2417" t="s">
        <v>8337</v>
      </c>
      <c r="R2417" s="12">
        <f t="shared" si="74"/>
        <v>42536.654467592591</v>
      </c>
      <c r="S2417" s="12">
        <f t="shared" si="75"/>
        <v>42566.654467592591</v>
      </c>
    </row>
    <row r="2418" spans="1:19" x14ac:dyDescent="0.35">
      <c r="A2418">
        <v>2416</v>
      </c>
      <c r="B2418" t="s">
        <v>2417</v>
      </c>
      <c r="C2418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>
        <v>-19995</v>
      </c>
      <c r="O2418">
        <v>5</v>
      </c>
      <c r="P2418" t="s">
        <v>8336</v>
      </c>
      <c r="Q2418" t="s">
        <v>8337</v>
      </c>
      <c r="R2418" s="12">
        <f t="shared" si="74"/>
        <v>42019.529432870368</v>
      </c>
      <c r="S2418" s="12">
        <f t="shared" si="75"/>
        <v>42077.416666666664</v>
      </c>
    </row>
    <row r="2419" spans="1:19" x14ac:dyDescent="0.35">
      <c r="A2419">
        <v>2417</v>
      </c>
      <c r="B2419" t="s">
        <v>2418</v>
      </c>
      <c r="C2419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>
        <v>-1000</v>
      </c>
      <c r="O2419" t="e">
        <v>#DIV/0!</v>
      </c>
      <c r="P2419" t="s">
        <v>8336</v>
      </c>
      <c r="Q2419" t="s">
        <v>8337</v>
      </c>
      <c r="R2419" s="12">
        <f t="shared" si="74"/>
        <v>41831.675775462958</v>
      </c>
      <c r="S2419" s="12">
        <f t="shared" si="75"/>
        <v>41861.675775462958</v>
      </c>
    </row>
    <row r="2420" spans="1:19" x14ac:dyDescent="0.35">
      <c r="A2420">
        <v>2418</v>
      </c>
      <c r="B2420" t="s">
        <v>2419</v>
      </c>
      <c r="C2420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>
        <v>-24995</v>
      </c>
      <c r="O2420">
        <v>1</v>
      </c>
      <c r="P2420" t="s">
        <v>8336</v>
      </c>
      <c r="Q2420" t="s">
        <v>8337</v>
      </c>
      <c r="R2420" s="12">
        <f t="shared" si="74"/>
        <v>42027.648657407401</v>
      </c>
      <c r="S2420" s="12">
        <f t="shared" si="75"/>
        <v>42087.606990740744</v>
      </c>
    </row>
    <row r="2421" spans="1:19" x14ac:dyDescent="0.35">
      <c r="A2421">
        <v>2419</v>
      </c>
      <c r="B2421" t="s">
        <v>2420</v>
      </c>
      <c r="C242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>
        <v>-3000</v>
      </c>
      <c r="O2421" t="e">
        <v>#DIV/0!</v>
      </c>
      <c r="P2421" t="s">
        <v>8336</v>
      </c>
      <c r="Q2421" t="s">
        <v>8337</v>
      </c>
      <c r="R2421" s="12">
        <f t="shared" si="74"/>
        <v>41993.529965277776</v>
      </c>
      <c r="S2421" s="12">
        <f t="shared" si="75"/>
        <v>42053.529965277776</v>
      </c>
    </row>
    <row r="2422" spans="1:19" x14ac:dyDescent="0.35">
      <c r="A2422">
        <v>2420</v>
      </c>
      <c r="B2422" t="s">
        <v>2421</v>
      </c>
      <c r="C2422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>
        <v>-14369</v>
      </c>
      <c r="O2422">
        <v>69.472222222222229</v>
      </c>
      <c r="P2422" t="s">
        <v>8336</v>
      </c>
      <c r="Q2422" t="s">
        <v>8337</v>
      </c>
      <c r="R2422" s="12">
        <f t="shared" si="74"/>
        <v>41892.820543981477</v>
      </c>
      <c r="S2422" s="12">
        <f t="shared" si="75"/>
        <v>41952.862210648142</v>
      </c>
    </row>
    <row r="2423" spans="1:19" x14ac:dyDescent="0.35">
      <c r="A2423">
        <v>2421</v>
      </c>
      <c r="B2423" t="s">
        <v>2422</v>
      </c>
      <c r="C242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>
        <v>-5999</v>
      </c>
      <c r="O2423">
        <v>1</v>
      </c>
      <c r="P2423" t="s">
        <v>8336</v>
      </c>
      <c r="Q2423" t="s">
        <v>8337</v>
      </c>
      <c r="R2423" s="12">
        <f t="shared" si="74"/>
        <v>42026.479120370372</v>
      </c>
      <c r="S2423" s="12">
        <f t="shared" si="75"/>
        <v>42056.479120370372</v>
      </c>
    </row>
    <row r="2424" spans="1:19" x14ac:dyDescent="0.35">
      <c r="A2424">
        <v>2422</v>
      </c>
      <c r="B2424" t="s">
        <v>2423</v>
      </c>
      <c r="C2424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>
        <v>-499</v>
      </c>
      <c r="O2424">
        <v>1</v>
      </c>
      <c r="P2424" t="s">
        <v>8336</v>
      </c>
      <c r="Q2424" t="s">
        <v>8337</v>
      </c>
      <c r="R2424" s="12">
        <f t="shared" si="74"/>
        <v>42044.516620370363</v>
      </c>
      <c r="S2424" s="12">
        <f t="shared" si="75"/>
        <v>42074.474953703706</v>
      </c>
    </row>
    <row r="2425" spans="1:19" x14ac:dyDescent="0.35">
      <c r="A2425">
        <v>2423</v>
      </c>
      <c r="B2425" t="s">
        <v>2424</v>
      </c>
      <c r="C2425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>
        <v>-59992</v>
      </c>
      <c r="O2425">
        <v>8</v>
      </c>
      <c r="P2425" t="s">
        <v>8336</v>
      </c>
      <c r="Q2425" t="s">
        <v>8337</v>
      </c>
      <c r="R2425" s="12">
        <f t="shared" si="74"/>
        <v>41974.496412037035</v>
      </c>
      <c r="S2425" s="12">
        <f t="shared" si="75"/>
        <v>42004.496412037035</v>
      </c>
    </row>
    <row r="2426" spans="1:19" x14ac:dyDescent="0.35">
      <c r="A2426">
        <v>2424</v>
      </c>
      <c r="B2426" t="s">
        <v>2425</v>
      </c>
      <c r="C2426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>
        <v>-24690</v>
      </c>
      <c r="O2426">
        <v>34.444444444444443</v>
      </c>
      <c r="P2426" t="s">
        <v>8336</v>
      </c>
      <c r="Q2426" t="s">
        <v>8337</v>
      </c>
      <c r="R2426" s="12">
        <f t="shared" si="74"/>
        <v>41909.684120370366</v>
      </c>
      <c r="S2426" s="12">
        <f t="shared" si="75"/>
        <v>41939.684120370366</v>
      </c>
    </row>
    <row r="2427" spans="1:19" x14ac:dyDescent="0.35">
      <c r="A2427">
        <v>2425</v>
      </c>
      <c r="B2427" t="s">
        <v>2426</v>
      </c>
      <c r="C2427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>
        <v>-3499</v>
      </c>
      <c r="O2427">
        <v>1</v>
      </c>
      <c r="P2427" t="s">
        <v>8336</v>
      </c>
      <c r="Q2427" t="s">
        <v>8337</v>
      </c>
      <c r="R2427" s="12">
        <f t="shared" si="74"/>
        <v>42502.705428240741</v>
      </c>
      <c r="S2427" s="12">
        <f t="shared" si="75"/>
        <v>42517.711111111108</v>
      </c>
    </row>
    <row r="2428" spans="1:19" x14ac:dyDescent="0.35">
      <c r="A2428">
        <v>2426</v>
      </c>
      <c r="B2428" t="s">
        <v>2427</v>
      </c>
      <c r="C2428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>
        <v>-20000</v>
      </c>
      <c r="O2428" t="e">
        <v>#DIV/0!</v>
      </c>
      <c r="P2428" t="s">
        <v>8336</v>
      </c>
      <c r="Q2428" t="s">
        <v>8337</v>
      </c>
      <c r="R2428" s="12">
        <f t="shared" si="74"/>
        <v>42163.961712962962</v>
      </c>
      <c r="S2428" s="12">
        <f t="shared" si="75"/>
        <v>42223.961712962962</v>
      </c>
    </row>
    <row r="2429" spans="1:19" x14ac:dyDescent="0.35">
      <c r="A2429">
        <v>2427</v>
      </c>
      <c r="B2429" t="s">
        <v>2428</v>
      </c>
      <c r="C2429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>
        <v>-49999</v>
      </c>
      <c r="O2429">
        <v>1</v>
      </c>
      <c r="P2429" t="s">
        <v>8336</v>
      </c>
      <c r="Q2429" t="s">
        <v>8337</v>
      </c>
      <c r="R2429" s="12">
        <f t="shared" si="74"/>
        <v>42412.110335648147</v>
      </c>
      <c r="S2429" s="12">
        <f t="shared" si="75"/>
        <v>42452.068668981483</v>
      </c>
    </row>
    <row r="2430" spans="1:19" x14ac:dyDescent="0.35">
      <c r="A2430">
        <v>2428</v>
      </c>
      <c r="B2430" t="s">
        <v>2429</v>
      </c>
      <c r="C2430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>
        <v>-34999</v>
      </c>
      <c r="O2430">
        <v>1</v>
      </c>
      <c r="P2430" t="s">
        <v>8336</v>
      </c>
      <c r="Q2430" t="s">
        <v>8337</v>
      </c>
      <c r="R2430" s="12">
        <f t="shared" si="74"/>
        <v>42045.575821759259</v>
      </c>
      <c r="S2430" s="12">
        <f t="shared" si="75"/>
        <v>42075.534155092588</v>
      </c>
    </row>
    <row r="2431" spans="1:19" x14ac:dyDescent="0.35">
      <c r="A2431">
        <v>2429</v>
      </c>
      <c r="B2431" t="s">
        <v>2430</v>
      </c>
      <c r="C243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>
        <v>-137995</v>
      </c>
      <c r="O2431">
        <v>501.25</v>
      </c>
      <c r="P2431" t="s">
        <v>8336</v>
      </c>
      <c r="Q2431" t="s">
        <v>8337</v>
      </c>
      <c r="R2431" s="12">
        <f t="shared" si="74"/>
        <v>42734.670902777776</v>
      </c>
      <c r="S2431" s="12">
        <f t="shared" si="75"/>
        <v>42771.488888888889</v>
      </c>
    </row>
    <row r="2432" spans="1:19" x14ac:dyDescent="0.35">
      <c r="A2432">
        <v>2430</v>
      </c>
      <c r="B2432" t="s">
        <v>2431</v>
      </c>
      <c r="C2432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>
        <v>-2979</v>
      </c>
      <c r="O2432">
        <v>10.5</v>
      </c>
      <c r="P2432" t="s">
        <v>8336</v>
      </c>
      <c r="Q2432" t="s">
        <v>8337</v>
      </c>
      <c r="R2432" s="12">
        <f t="shared" si="74"/>
        <v>42381.922499999993</v>
      </c>
      <c r="S2432" s="12">
        <f t="shared" si="75"/>
        <v>42411.922499999993</v>
      </c>
    </row>
    <row r="2433" spans="1:19" x14ac:dyDescent="0.35">
      <c r="A2433">
        <v>2431</v>
      </c>
      <c r="B2433" t="s">
        <v>2432</v>
      </c>
      <c r="C243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>
        <v>-99998</v>
      </c>
      <c r="O2433">
        <v>1</v>
      </c>
      <c r="P2433" t="s">
        <v>8336</v>
      </c>
      <c r="Q2433" t="s">
        <v>8337</v>
      </c>
      <c r="R2433" s="12">
        <f t="shared" si="74"/>
        <v>42488.891354166662</v>
      </c>
      <c r="S2433" s="12">
        <f t="shared" si="75"/>
        <v>42548.891354166662</v>
      </c>
    </row>
    <row r="2434" spans="1:19" x14ac:dyDescent="0.35">
      <c r="A2434">
        <v>2432</v>
      </c>
      <c r="B2434" t="s">
        <v>2433</v>
      </c>
      <c r="C2434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>
        <v>-13998</v>
      </c>
      <c r="O2434">
        <v>1</v>
      </c>
      <c r="P2434" t="s">
        <v>8336</v>
      </c>
      <c r="Q2434" t="s">
        <v>8337</v>
      </c>
      <c r="R2434" s="12">
        <f t="shared" si="74"/>
        <v>42041.010381944441</v>
      </c>
      <c r="S2434" s="12">
        <f t="shared" si="75"/>
        <v>42071.010381944441</v>
      </c>
    </row>
    <row r="2435" spans="1:19" x14ac:dyDescent="0.35">
      <c r="A2435">
        <v>2433</v>
      </c>
      <c r="B2435" t="s">
        <v>2434</v>
      </c>
      <c r="C2435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>
        <v>-10000</v>
      </c>
      <c r="O2435" t="e">
        <v>#DIV/0!</v>
      </c>
      <c r="P2435" t="s">
        <v>8336</v>
      </c>
      <c r="Q2435" t="s">
        <v>8337</v>
      </c>
      <c r="R2435" s="12">
        <f t="shared" ref="R2435:R2498" si="76">(J2435/86400)+25569+(-5/24)</f>
        <v>42397.691469907404</v>
      </c>
      <c r="S2435" s="12">
        <f t="shared" ref="S2435:S2498" si="77">(I2435/86400)+25569+(-5/24)</f>
        <v>42427.691469907404</v>
      </c>
    </row>
    <row r="2436" spans="1:19" x14ac:dyDescent="0.35">
      <c r="A2436">
        <v>2434</v>
      </c>
      <c r="B2436" t="s">
        <v>2435</v>
      </c>
      <c r="C2436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>
        <v>-19974</v>
      </c>
      <c r="O2436">
        <v>13</v>
      </c>
      <c r="P2436" t="s">
        <v>8336</v>
      </c>
      <c r="Q2436" t="s">
        <v>8337</v>
      </c>
      <c r="R2436" s="12">
        <f t="shared" si="76"/>
        <v>42179.977708333332</v>
      </c>
      <c r="S2436" s="12">
        <f t="shared" si="77"/>
        <v>42219.977708333332</v>
      </c>
    </row>
    <row r="2437" spans="1:19" x14ac:dyDescent="0.35">
      <c r="A2437">
        <v>2435</v>
      </c>
      <c r="B2437" t="s">
        <v>2436</v>
      </c>
      <c r="C2437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>
        <v>-248776</v>
      </c>
      <c r="O2437">
        <v>306</v>
      </c>
      <c r="P2437" t="s">
        <v>8336</v>
      </c>
      <c r="Q2437" t="s">
        <v>8337</v>
      </c>
      <c r="R2437" s="12">
        <f t="shared" si="76"/>
        <v>42252.069282407407</v>
      </c>
      <c r="S2437" s="12">
        <f t="shared" si="77"/>
        <v>42282.069282407407</v>
      </c>
    </row>
    <row r="2438" spans="1:19" x14ac:dyDescent="0.35">
      <c r="A2438">
        <v>2436</v>
      </c>
      <c r="B2438" t="s">
        <v>2437</v>
      </c>
      <c r="C2438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>
        <v>-116955</v>
      </c>
      <c r="O2438">
        <v>22.5</v>
      </c>
      <c r="P2438" t="s">
        <v>8336</v>
      </c>
      <c r="Q2438" t="s">
        <v>8337</v>
      </c>
      <c r="R2438" s="12">
        <f t="shared" si="76"/>
        <v>42338.407060185178</v>
      </c>
      <c r="S2438" s="12">
        <f t="shared" si="77"/>
        <v>42398.407060185178</v>
      </c>
    </row>
    <row r="2439" spans="1:19" x14ac:dyDescent="0.35">
      <c r="A2439">
        <v>2437</v>
      </c>
      <c r="B2439" t="s">
        <v>2438</v>
      </c>
      <c r="C2439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>
        <v>-8000</v>
      </c>
      <c r="O2439" t="e">
        <v>#DIV/0!</v>
      </c>
      <c r="P2439" t="s">
        <v>8336</v>
      </c>
      <c r="Q2439" t="s">
        <v>8337</v>
      </c>
      <c r="R2439" s="12">
        <f t="shared" si="76"/>
        <v>42031.756805555553</v>
      </c>
      <c r="S2439" s="12">
        <f t="shared" si="77"/>
        <v>42080.541666666664</v>
      </c>
    </row>
    <row r="2440" spans="1:19" x14ac:dyDescent="0.35">
      <c r="A2440">
        <v>2438</v>
      </c>
      <c r="B2440" t="s">
        <v>2439</v>
      </c>
      <c r="C2440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>
        <v>-14950</v>
      </c>
      <c r="O2440">
        <v>50</v>
      </c>
      <c r="P2440" t="s">
        <v>8336</v>
      </c>
      <c r="Q2440" t="s">
        <v>8337</v>
      </c>
      <c r="R2440" s="12">
        <f t="shared" si="76"/>
        <v>42285.706736111104</v>
      </c>
      <c r="S2440" s="12">
        <f t="shared" si="77"/>
        <v>42345.748402777775</v>
      </c>
    </row>
    <row r="2441" spans="1:19" x14ac:dyDescent="0.35">
      <c r="A2441">
        <v>2439</v>
      </c>
      <c r="B2441" t="s">
        <v>2440</v>
      </c>
      <c r="C244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>
        <v>-10000</v>
      </c>
      <c r="O2441" t="e">
        <v>#DIV/0!</v>
      </c>
      <c r="P2441" t="s">
        <v>8336</v>
      </c>
      <c r="Q2441" t="s">
        <v>8337</v>
      </c>
      <c r="R2441" s="12">
        <f t="shared" si="76"/>
        <v>42265.610289351847</v>
      </c>
      <c r="S2441" s="12">
        <f t="shared" si="77"/>
        <v>42295.610289351847</v>
      </c>
    </row>
    <row r="2442" spans="1:19" x14ac:dyDescent="0.35">
      <c r="A2442">
        <v>2440</v>
      </c>
      <c r="B2442" t="s">
        <v>2441</v>
      </c>
      <c r="C2442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>
        <v>-4990</v>
      </c>
      <c r="O2442">
        <v>5</v>
      </c>
      <c r="P2442" t="s">
        <v>8336</v>
      </c>
      <c r="Q2442" t="s">
        <v>8337</v>
      </c>
      <c r="R2442" s="12">
        <f t="shared" si="76"/>
        <v>42383.691122685188</v>
      </c>
      <c r="S2442" s="12">
        <f t="shared" si="77"/>
        <v>42413.691122685188</v>
      </c>
    </row>
    <row r="2443" spans="1:19" x14ac:dyDescent="0.35">
      <c r="A2443">
        <v>2441</v>
      </c>
      <c r="B2443" t="s">
        <v>2442</v>
      </c>
      <c r="C244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>
        <v>591</v>
      </c>
      <c r="O2443">
        <v>74.22935779816514</v>
      </c>
      <c r="P2443" t="s">
        <v>8336</v>
      </c>
      <c r="Q2443" t="s">
        <v>8352</v>
      </c>
      <c r="R2443" s="12">
        <f t="shared" si="76"/>
        <v>42186.917291666665</v>
      </c>
      <c r="S2443" s="12">
        <f t="shared" si="77"/>
        <v>42207.999305555553</v>
      </c>
    </row>
    <row r="2444" spans="1:19" x14ac:dyDescent="0.35">
      <c r="A2444">
        <v>2442</v>
      </c>
      <c r="B2444" t="s">
        <v>2443</v>
      </c>
      <c r="C2444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>
        <v>6226</v>
      </c>
      <c r="O2444">
        <v>81.252688172043008</v>
      </c>
      <c r="P2444" t="s">
        <v>8336</v>
      </c>
      <c r="Q2444" t="s">
        <v>8352</v>
      </c>
      <c r="R2444" s="12">
        <f t="shared" si="76"/>
        <v>42052.458657407406</v>
      </c>
      <c r="S2444" s="12">
        <f t="shared" si="77"/>
        <v>42082.416990740741</v>
      </c>
    </row>
    <row r="2445" spans="1:19" x14ac:dyDescent="0.35">
      <c r="A2445">
        <v>2443</v>
      </c>
      <c r="B2445" t="s">
        <v>2444</v>
      </c>
      <c r="C2445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>
        <v>20502.989999999998</v>
      </c>
      <c r="O2445">
        <v>130.23469453376205</v>
      </c>
      <c r="P2445" t="s">
        <v>8336</v>
      </c>
      <c r="Q2445" t="s">
        <v>8352</v>
      </c>
      <c r="R2445" s="12">
        <f t="shared" si="76"/>
        <v>41836.416921296295</v>
      </c>
      <c r="S2445" s="12">
        <f t="shared" si="77"/>
        <v>41866.416921296295</v>
      </c>
    </row>
    <row r="2446" spans="1:19" x14ac:dyDescent="0.35">
      <c r="A2446">
        <v>2444</v>
      </c>
      <c r="B2446" t="s">
        <v>2445</v>
      </c>
      <c r="C2446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>
        <v>258</v>
      </c>
      <c r="O2446">
        <v>53.409836065573771</v>
      </c>
      <c r="P2446" t="s">
        <v>8336</v>
      </c>
      <c r="Q2446" t="s">
        <v>8352</v>
      </c>
      <c r="R2446" s="12">
        <f t="shared" si="76"/>
        <v>42485.54619212963</v>
      </c>
      <c r="S2446" s="12">
        <f t="shared" si="77"/>
        <v>42515.54619212963</v>
      </c>
    </row>
    <row r="2447" spans="1:19" x14ac:dyDescent="0.35">
      <c r="A2447">
        <v>2445</v>
      </c>
      <c r="B2447" t="s">
        <v>2446</v>
      </c>
      <c r="C2447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>
        <v>3640</v>
      </c>
      <c r="O2447">
        <v>75.130434782608702</v>
      </c>
      <c r="P2447" t="s">
        <v>8336</v>
      </c>
      <c r="Q2447" t="s">
        <v>8352</v>
      </c>
      <c r="R2447" s="12">
        <f t="shared" si="76"/>
        <v>42242.981724537036</v>
      </c>
      <c r="S2447" s="12">
        <f t="shared" si="77"/>
        <v>42272.981724537036</v>
      </c>
    </row>
    <row r="2448" spans="1:19" x14ac:dyDescent="0.35">
      <c r="A2448">
        <v>2446</v>
      </c>
      <c r="B2448" t="s">
        <v>2447</v>
      </c>
      <c r="C2448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>
        <v>3399</v>
      </c>
      <c r="O2448">
        <v>75.666666666666671</v>
      </c>
      <c r="P2448" t="s">
        <v>8336</v>
      </c>
      <c r="Q2448" t="s">
        <v>8352</v>
      </c>
      <c r="R2448" s="12">
        <f t="shared" si="76"/>
        <v>42670.394340277773</v>
      </c>
      <c r="S2448" s="12">
        <f t="shared" si="77"/>
        <v>42700.436006944445</v>
      </c>
    </row>
    <row r="2449" spans="1:19" x14ac:dyDescent="0.35">
      <c r="A2449">
        <v>2447</v>
      </c>
      <c r="B2449" t="s">
        <v>2448</v>
      </c>
      <c r="C2449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>
        <v>8180</v>
      </c>
      <c r="O2449">
        <v>31.691394658753708</v>
      </c>
      <c r="P2449" t="s">
        <v>8336</v>
      </c>
      <c r="Q2449" t="s">
        <v>8352</v>
      </c>
      <c r="R2449" s="12">
        <f t="shared" si="76"/>
        <v>42654.26149305555</v>
      </c>
      <c r="S2449" s="12">
        <f t="shared" si="77"/>
        <v>42685.958333333336</v>
      </c>
    </row>
    <row r="2450" spans="1:19" x14ac:dyDescent="0.35">
      <c r="A2450">
        <v>2448</v>
      </c>
      <c r="B2450" t="s">
        <v>2449</v>
      </c>
      <c r="C2450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>
        <v>30</v>
      </c>
      <c r="O2450">
        <v>47.777777777777779</v>
      </c>
      <c r="P2450" t="s">
        <v>8336</v>
      </c>
      <c r="Q2450" t="s">
        <v>8352</v>
      </c>
      <c r="R2450" s="12">
        <f t="shared" si="76"/>
        <v>42607.107789351845</v>
      </c>
      <c r="S2450" s="12">
        <f t="shared" si="77"/>
        <v>42613.025000000001</v>
      </c>
    </row>
    <row r="2451" spans="1:19" x14ac:dyDescent="0.35">
      <c r="A2451">
        <v>2449</v>
      </c>
      <c r="B2451" t="s">
        <v>2450</v>
      </c>
      <c r="C245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>
        <v>800</v>
      </c>
      <c r="O2451">
        <v>90</v>
      </c>
      <c r="P2451" t="s">
        <v>8336</v>
      </c>
      <c r="Q2451" t="s">
        <v>8352</v>
      </c>
      <c r="R2451" s="12">
        <f t="shared" si="76"/>
        <v>41942.934201388889</v>
      </c>
      <c r="S2451" s="12">
        <f t="shared" si="77"/>
        <v>41972.975868055553</v>
      </c>
    </row>
    <row r="2452" spans="1:19" x14ac:dyDescent="0.35">
      <c r="A2452">
        <v>2450</v>
      </c>
      <c r="B2452" t="s">
        <v>2451</v>
      </c>
      <c r="C2452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>
        <v>230.03000000000065</v>
      </c>
      <c r="O2452">
        <v>149.31401960784314</v>
      </c>
      <c r="P2452" t="s">
        <v>8336</v>
      </c>
      <c r="Q2452" t="s">
        <v>8352</v>
      </c>
      <c r="R2452" s="12">
        <f t="shared" si="76"/>
        <v>41901.864074074074</v>
      </c>
      <c r="S2452" s="12">
        <f t="shared" si="77"/>
        <v>41939.924305555549</v>
      </c>
    </row>
    <row r="2453" spans="1:19" x14ac:dyDescent="0.35">
      <c r="A2453">
        <v>2451</v>
      </c>
      <c r="B2453" t="s">
        <v>2452</v>
      </c>
      <c r="C245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>
        <v>1545</v>
      </c>
      <c r="O2453">
        <v>62.06989247311828</v>
      </c>
      <c r="P2453" t="s">
        <v>8336</v>
      </c>
      <c r="Q2453" t="s">
        <v>8352</v>
      </c>
      <c r="R2453" s="12">
        <f t="shared" si="76"/>
        <v>42779.700115740743</v>
      </c>
      <c r="S2453" s="12">
        <f t="shared" si="77"/>
        <v>42799.700115740743</v>
      </c>
    </row>
    <row r="2454" spans="1:19" x14ac:dyDescent="0.35">
      <c r="A2454">
        <v>2452</v>
      </c>
      <c r="B2454" t="s">
        <v>2453</v>
      </c>
      <c r="C2454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>
        <v>201</v>
      </c>
      <c r="O2454">
        <v>53.4</v>
      </c>
      <c r="P2454" t="s">
        <v>8336</v>
      </c>
      <c r="Q2454" t="s">
        <v>8352</v>
      </c>
      <c r="R2454" s="12">
        <f t="shared" si="76"/>
        <v>42338.635416666664</v>
      </c>
      <c r="S2454" s="12">
        <f t="shared" si="77"/>
        <v>42367.749999999993</v>
      </c>
    </row>
    <row r="2455" spans="1:19" x14ac:dyDescent="0.35">
      <c r="A2455">
        <v>2453</v>
      </c>
      <c r="B2455" t="s">
        <v>2454</v>
      </c>
      <c r="C2455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>
        <v>1641</v>
      </c>
      <c r="O2455">
        <v>69.268656716417908</v>
      </c>
      <c r="P2455" t="s">
        <v>8336</v>
      </c>
      <c r="Q2455" t="s">
        <v>8352</v>
      </c>
      <c r="R2455" s="12">
        <f t="shared" si="76"/>
        <v>42738.483900462961</v>
      </c>
      <c r="S2455" s="12">
        <f t="shared" si="77"/>
        <v>42768.483900462961</v>
      </c>
    </row>
    <row r="2456" spans="1:19" x14ac:dyDescent="0.35">
      <c r="A2456">
        <v>2454</v>
      </c>
      <c r="B2456" t="s">
        <v>2455</v>
      </c>
      <c r="C2456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>
        <v>296</v>
      </c>
      <c r="O2456">
        <v>271.50769230769231</v>
      </c>
      <c r="P2456" t="s">
        <v>8336</v>
      </c>
      <c r="Q2456" t="s">
        <v>8352</v>
      </c>
      <c r="R2456" s="12">
        <f t="shared" si="76"/>
        <v>42769.993148148147</v>
      </c>
      <c r="S2456" s="12">
        <f t="shared" si="77"/>
        <v>42804.993148148147</v>
      </c>
    </row>
    <row r="2457" spans="1:19" x14ac:dyDescent="0.35">
      <c r="A2457">
        <v>2455</v>
      </c>
      <c r="B2457" t="s">
        <v>2456</v>
      </c>
      <c r="C2457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>
        <v>246</v>
      </c>
      <c r="O2457">
        <v>34.125</v>
      </c>
      <c r="P2457" t="s">
        <v>8336</v>
      </c>
      <c r="Q2457" t="s">
        <v>8352</v>
      </c>
      <c r="R2457" s="12">
        <f t="shared" si="76"/>
        <v>42452.573495370372</v>
      </c>
      <c r="S2457" s="12">
        <f t="shared" si="77"/>
        <v>42480.573495370372</v>
      </c>
    </row>
    <row r="2458" spans="1:19" x14ac:dyDescent="0.35">
      <c r="A2458">
        <v>2456</v>
      </c>
      <c r="B2458" t="s">
        <v>2457</v>
      </c>
      <c r="C2458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>
        <v>1213</v>
      </c>
      <c r="O2458">
        <v>40.492537313432834</v>
      </c>
      <c r="P2458" t="s">
        <v>8336</v>
      </c>
      <c r="Q2458" t="s">
        <v>8352</v>
      </c>
      <c r="R2458" s="12">
        <f t="shared" si="76"/>
        <v>42761.752766203703</v>
      </c>
      <c r="S2458" s="12">
        <f t="shared" si="77"/>
        <v>42791.752766203703</v>
      </c>
    </row>
    <row r="2459" spans="1:19" x14ac:dyDescent="0.35">
      <c r="A2459">
        <v>2457</v>
      </c>
      <c r="B2459" t="s">
        <v>2458</v>
      </c>
      <c r="C2459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>
        <v>530</v>
      </c>
      <c r="O2459">
        <v>189.75806451612902</v>
      </c>
      <c r="P2459" t="s">
        <v>8336</v>
      </c>
      <c r="Q2459" t="s">
        <v>8352</v>
      </c>
      <c r="R2459" s="12">
        <f t="shared" si="76"/>
        <v>42423.394166666665</v>
      </c>
      <c r="S2459" s="12">
        <f t="shared" si="77"/>
        <v>42453.352500000001</v>
      </c>
    </row>
    <row r="2460" spans="1:19" x14ac:dyDescent="0.35">
      <c r="A2460">
        <v>2458</v>
      </c>
      <c r="B2460" t="s">
        <v>2459</v>
      </c>
      <c r="C2460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>
        <v>509</v>
      </c>
      <c r="O2460">
        <v>68.862499999999997</v>
      </c>
      <c r="P2460" t="s">
        <v>8336</v>
      </c>
      <c r="Q2460" t="s">
        <v>8352</v>
      </c>
      <c r="R2460" s="12">
        <f t="shared" si="76"/>
        <v>42495.663402777776</v>
      </c>
      <c r="S2460" s="12">
        <f t="shared" si="77"/>
        <v>42530.583333333336</v>
      </c>
    </row>
    <row r="2461" spans="1:19" x14ac:dyDescent="0.35">
      <c r="A2461">
        <v>2459</v>
      </c>
      <c r="B2461" t="s">
        <v>2460</v>
      </c>
      <c r="C246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>
        <v>675</v>
      </c>
      <c r="O2461">
        <v>108.77659574468085</v>
      </c>
      <c r="P2461" t="s">
        <v>8336</v>
      </c>
      <c r="Q2461" t="s">
        <v>8352</v>
      </c>
      <c r="R2461" s="12">
        <f t="shared" si="76"/>
        <v>42407.429224537038</v>
      </c>
      <c r="S2461" s="12">
        <f t="shared" si="77"/>
        <v>42452.387557870366</v>
      </c>
    </row>
    <row r="2462" spans="1:19" x14ac:dyDescent="0.35">
      <c r="A2462">
        <v>2460</v>
      </c>
      <c r="B2462" t="s">
        <v>2461</v>
      </c>
      <c r="C2462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>
        <v>67</v>
      </c>
      <c r="O2462">
        <v>125.98529411764706</v>
      </c>
      <c r="P2462" t="s">
        <v>8336</v>
      </c>
      <c r="Q2462" t="s">
        <v>8352</v>
      </c>
      <c r="R2462" s="12">
        <f t="shared" si="76"/>
        <v>42703.978784722225</v>
      </c>
      <c r="S2462" s="12">
        <f t="shared" si="77"/>
        <v>42737.970138888886</v>
      </c>
    </row>
    <row r="2463" spans="1:19" x14ac:dyDescent="0.35">
      <c r="A2463">
        <v>2461</v>
      </c>
      <c r="B2463" t="s">
        <v>2462</v>
      </c>
      <c r="C246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>
        <v>285</v>
      </c>
      <c r="O2463">
        <v>90.523255813953483</v>
      </c>
      <c r="P2463" t="s">
        <v>8325</v>
      </c>
      <c r="Q2463" t="s">
        <v>8329</v>
      </c>
      <c r="R2463" s="12">
        <f t="shared" si="76"/>
        <v>40783.804363425923</v>
      </c>
      <c r="S2463" s="12">
        <f t="shared" si="77"/>
        <v>40816.916666666664</v>
      </c>
    </row>
    <row r="2464" spans="1:19" x14ac:dyDescent="0.35">
      <c r="A2464">
        <v>2462</v>
      </c>
      <c r="B2464" t="s">
        <v>2463</v>
      </c>
      <c r="C2464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>
        <v>321.25</v>
      </c>
      <c r="O2464">
        <v>28.880434782608695</v>
      </c>
      <c r="P2464" t="s">
        <v>8325</v>
      </c>
      <c r="Q2464" t="s">
        <v>8329</v>
      </c>
      <c r="R2464" s="12">
        <f t="shared" si="76"/>
        <v>41088.977962962963</v>
      </c>
      <c r="S2464" s="12">
        <f t="shared" si="77"/>
        <v>41108.977962962963</v>
      </c>
    </row>
    <row r="2465" spans="1:19" x14ac:dyDescent="0.35">
      <c r="A2465">
        <v>2463</v>
      </c>
      <c r="B2465" t="s">
        <v>2464</v>
      </c>
      <c r="C2465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>
        <v>325</v>
      </c>
      <c r="O2465">
        <v>31</v>
      </c>
      <c r="P2465" t="s">
        <v>8325</v>
      </c>
      <c r="Q2465" t="s">
        <v>8329</v>
      </c>
      <c r="R2465" s="12">
        <f t="shared" si="76"/>
        <v>41340.903067129628</v>
      </c>
      <c r="S2465" s="12">
        <f t="shared" si="77"/>
        <v>41380.583333333328</v>
      </c>
    </row>
    <row r="2466" spans="1:19" x14ac:dyDescent="0.35">
      <c r="A2466">
        <v>2464</v>
      </c>
      <c r="B2466" t="s">
        <v>2465</v>
      </c>
      <c r="C2466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>
        <v>222</v>
      </c>
      <c r="O2466">
        <v>51.674418604651166</v>
      </c>
      <c r="P2466" t="s">
        <v>8325</v>
      </c>
      <c r="Q2466" t="s">
        <v>8329</v>
      </c>
      <c r="R2466" s="12">
        <f t="shared" si="76"/>
        <v>42248.692094907405</v>
      </c>
      <c r="S2466" s="12">
        <f t="shared" si="77"/>
        <v>42277.603472222218</v>
      </c>
    </row>
    <row r="2467" spans="1:19" x14ac:dyDescent="0.35">
      <c r="A2467">
        <v>2465</v>
      </c>
      <c r="B2467" t="s">
        <v>2466</v>
      </c>
      <c r="C2467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>
        <v>561</v>
      </c>
      <c r="O2467">
        <v>26.270833333333332</v>
      </c>
      <c r="P2467" t="s">
        <v>8325</v>
      </c>
      <c r="Q2467" t="s">
        <v>8329</v>
      </c>
      <c r="R2467" s="12">
        <f t="shared" si="76"/>
        <v>41145.510972222219</v>
      </c>
      <c r="S2467" s="12">
        <f t="shared" si="77"/>
        <v>41175.510972222219</v>
      </c>
    </row>
    <row r="2468" spans="1:19" x14ac:dyDescent="0.35">
      <c r="A2468">
        <v>2466</v>
      </c>
      <c r="B2468" t="s">
        <v>2467</v>
      </c>
      <c r="C2468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>
        <v>0</v>
      </c>
      <c r="O2468">
        <v>48.07692307692308</v>
      </c>
      <c r="P2468" t="s">
        <v>8325</v>
      </c>
      <c r="Q2468" t="s">
        <v>8329</v>
      </c>
      <c r="R2468" s="12">
        <f t="shared" si="76"/>
        <v>41372.894131944442</v>
      </c>
      <c r="S2468" s="12">
        <f t="shared" si="77"/>
        <v>41402.894131944442</v>
      </c>
    </row>
    <row r="2469" spans="1:19" x14ac:dyDescent="0.35">
      <c r="A2469">
        <v>2467</v>
      </c>
      <c r="B2469" t="s">
        <v>2468</v>
      </c>
      <c r="C2469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>
        <v>185</v>
      </c>
      <c r="O2469">
        <v>27.558139534883722</v>
      </c>
      <c r="P2469" t="s">
        <v>8325</v>
      </c>
      <c r="Q2469" t="s">
        <v>8329</v>
      </c>
      <c r="R2469" s="12">
        <f t="shared" si="76"/>
        <v>41025.665868055556</v>
      </c>
      <c r="S2469" s="12">
        <f t="shared" si="77"/>
        <v>41039.5</v>
      </c>
    </row>
    <row r="2470" spans="1:19" x14ac:dyDescent="0.35">
      <c r="A2470">
        <v>2468</v>
      </c>
      <c r="B2470" t="s">
        <v>2469</v>
      </c>
      <c r="C2470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>
        <v>144.34000000000015</v>
      </c>
      <c r="O2470">
        <v>36.97137931034483</v>
      </c>
      <c r="P2470" t="s">
        <v>8325</v>
      </c>
      <c r="Q2470" t="s">
        <v>8329</v>
      </c>
      <c r="R2470" s="12">
        <f t="shared" si="76"/>
        <v>41173.945844907408</v>
      </c>
      <c r="S2470" s="12">
        <f t="shared" si="77"/>
        <v>41210</v>
      </c>
    </row>
    <row r="2471" spans="1:19" x14ac:dyDescent="0.35">
      <c r="A2471">
        <v>2469</v>
      </c>
      <c r="B2471" t="s">
        <v>2470</v>
      </c>
      <c r="C247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>
        <v>164</v>
      </c>
      <c r="O2471">
        <v>29.021276595744681</v>
      </c>
      <c r="P2471" t="s">
        <v>8325</v>
      </c>
      <c r="Q2471" t="s">
        <v>8329</v>
      </c>
      <c r="R2471" s="12">
        <f t="shared" si="76"/>
        <v>40557.221400462957</v>
      </c>
      <c r="S2471" s="12">
        <f t="shared" si="77"/>
        <v>40582.221400462957</v>
      </c>
    </row>
    <row r="2472" spans="1:19" x14ac:dyDescent="0.35">
      <c r="A2472">
        <v>2470</v>
      </c>
      <c r="B2472" t="s">
        <v>2471</v>
      </c>
      <c r="C2472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>
        <v>31.6400000000001</v>
      </c>
      <c r="O2472">
        <v>28.65666666666667</v>
      </c>
      <c r="P2472" t="s">
        <v>8325</v>
      </c>
      <c r="Q2472" t="s">
        <v>8329</v>
      </c>
      <c r="R2472" s="12">
        <f t="shared" si="76"/>
        <v>41022.866377314815</v>
      </c>
      <c r="S2472" s="12">
        <f t="shared" si="77"/>
        <v>41052.866377314815</v>
      </c>
    </row>
    <row r="2473" spans="1:19" x14ac:dyDescent="0.35">
      <c r="A2473">
        <v>2471</v>
      </c>
      <c r="B2473" t="s">
        <v>2472</v>
      </c>
      <c r="C247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>
        <v>140</v>
      </c>
      <c r="O2473">
        <v>37.647058823529413</v>
      </c>
      <c r="P2473" t="s">
        <v>8325</v>
      </c>
      <c r="Q2473" t="s">
        <v>8329</v>
      </c>
      <c r="R2473" s="12">
        <f t="shared" si="76"/>
        <v>40893.784629629627</v>
      </c>
      <c r="S2473" s="12">
        <f t="shared" si="77"/>
        <v>40933.784629629627</v>
      </c>
    </row>
    <row r="2474" spans="1:19" x14ac:dyDescent="0.35">
      <c r="A2474">
        <v>2472</v>
      </c>
      <c r="B2474" t="s">
        <v>2473</v>
      </c>
      <c r="C2474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>
        <v>2682.0200000000004</v>
      </c>
      <c r="O2474">
        <v>97.904038461538462</v>
      </c>
      <c r="P2474" t="s">
        <v>8325</v>
      </c>
      <c r="Q2474" t="s">
        <v>8329</v>
      </c>
      <c r="R2474" s="12">
        <f t="shared" si="76"/>
        <v>40353.907175925924</v>
      </c>
      <c r="S2474" s="12">
        <f t="shared" si="77"/>
        <v>40424.835416666661</v>
      </c>
    </row>
    <row r="2475" spans="1:19" x14ac:dyDescent="0.35">
      <c r="A2475">
        <v>2473</v>
      </c>
      <c r="B2475" t="s">
        <v>2474</v>
      </c>
      <c r="C2475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>
        <v>0</v>
      </c>
      <c r="O2475">
        <v>42.553191489361701</v>
      </c>
      <c r="P2475" t="s">
        <v>8325</v>
      </c>
      <c r="Q2475" t="s">
        <v>8329</v>
      </c>
      <c r="R2475" s="12">
        <f t="shared" si="76"/>
        <v>41193.540150462963</v>
      </c>
      <c r="S2475" s="12">
        <f t="shared" si="77"/>
        <v>41223.581817129627</v>
      </c>
    </row>
    <row r="2476" spans="1:19" x14ac:dyDescent="0.35">
      <c r="A2476">
        <v>2474</v>
      </c>
      <c r="B2476" t="s">
        <v>2475</v>
      </c>
      <c r="C2476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>
        <v>0.18000000000029104</v>
      </c>
      <c r="O2476">
        <v>131.58368421052631</v>
      </c>
      <c r="P2476" t="s">
        <v>8325</v>
      </c>
      <c r="Q2476" t="s">
        <v>8329</v>
      </c>
      <c r="R2476" s="12">
        <f t="shared" si="76"/>
        <v>40416.80296296296</v>
      </c>
      <c r="S2476" s="12">
        <f t="shared" si="77"/>
        <v>40461.80296296296</v>
      </c>
    </row>
    <row r="2477" spans="1:19" x14ac:dyDescent="0.35">
      <c r="A2477">
        <v>2475</v>
      </c>
      <c r="B2477" t="s">
        <v>2476</v>
      </c>
      <c r="C2477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>
        <v>118</v>
      </c>
      <c r="O2477">
        <v>32.320987654320987</v>
      </c>
      <c r="P2477" t="s">
        <v>8325</v>
      </c>
      <c r="Q2477" t="s">
        <v>8329</v>
      </c>
      <c r="R2477" s="12">
        <f t="shared" si="76"/>
        <v>40310.079340277771</v>
      </c>
      <c r="S2477" s="12">
        <f t="shared" si="77"/>
        <v>40369.708333333328</v>
      </c>
    </row>
    <row r="2478" spans="1:19" x14ac:dyDescent="0.35">
      <c r="A2478">
        <v>2476</v>
      </c>
      <c r="B2478" t="s">
        <v>2477</v>
      </c>
      <c r="C2478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>
        <v>160.7199999999998</v>
      </c>
      <c r="O2478">
        <v>61.103999999999999</v>
      </c>
      <c r="P2478" t="s">
        <v>8325</v>
      </c>
      <c r="Q2478" t="s">
        <v>8329</v>
      </c>
      <c r="R2478" s="12">
        <f t="shared" si="76"/>
        <v>41913.120023148142</v>
      </c>
      <c r="S2478" s="12">
        <f t="shared" si="77"/>
        <v>41946.161689814813</v>
      </c>
    </row>
    <row r="2479" spans="1:19" x14ac:dyDescent="0.35">
      <c r="A2479">
        <v>2477</v>
      </c>
      <c r="B2479" t="s">
        <v>824</v>
      </c>
      <c r="C2479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>
        <v>535</v>
      </c>
      <c r="O2479">
        <v>31.341463414634145</v>
      </c>
      <c r="P2479" t="s">
        <v>8325</v>
      </c>
      <c r="Q2479" t="s">
        <v>8329</v>
      </c>
      <c r="R2479" s="12">
        <f t="shared" si="76"/>
        <v>41088.483159722222</v>
      </c>
      <c r="S2479" s="12">
        <f t="shared" si="77"/>
        <v>41133.483159722222</v>
      </c>
    </row>
    <row r="2480" spans="1:19" x14ac:dyDescent="0.35">
      <c r="A2480">
        <v>2478</v>
      </c>
      <c r="B2480" t="s">
        <v>2478</v>
      </c>
      <c r="C2480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>
        <v>2200</v>
      </c>
      <c r="O2480">
        <v>129.1139240506329</v>
      </c>
      <c r="P2480" t="s">
        <v>8325</v>
      </c>
      <c r="Q2480" t="s">
        <v>8329</v>
      </c>
      <c r="R2480" s="12">
        <f t="shared" si="76"/>
        <v>41257.742048611108</v>
      </c>
      <c r="S2480" s="12">
        <f t="shared" si="77"/>
        <v>41287.742048611108</v>
      </c>
    </row>
    <row r="2481" spans="1:19" x14ac:dyDescent="0.35">
      <c r="A2481">
        <v>2479</v>
      </c>
      <c r="B2481" t="s">
        <v>2479</v>
      </c>
      <c r="C248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>
        <v>100.32999999999998</v>
      </c>
      <c r="O2481">
        <v>25.020624999999999</v>
      </c>
      <c r="P2481" t="s">
        <v>8325</v>
      </c>
      <c r="Q2481" t="s">
        <v>8329</v>
      </c>
      <c r="R2481" s="12">
        <f t="shared" si="76"/>
        <v>41107.518449074072</v>
      </c>
      <c r="S2481" s="12">
        <f t="shared" si="77"/>
        <v>41117.875</v>
      </c>
    </row>
    <row r="2482" spans="1:19" x14ac:dyDescent="0.35">
      <c r="A2482">
        <v>2480</v>
      </c>
      <c r="B2482" t="s">
        <v>2480</v>
      </c>
      <c r="C2482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>
        <v>0</v>
      </c>
      <c r="O2482">
        <v>250</v>
      </c>
      <c r="P2482" t="s">
        <v>8325</v>
      </c>
      <c r="Q2482" t="s">
        <v>8329</v>
      </c>
      <c r="R2482" s="12">
        <f t="shared" si="76"/>
        <v>42227.727824074071</v>
      </c>
      <c r="S2482" s="12">
        <f t="shared" si="77"/>
        <v>42287.727824074071</v>
      </c>
    </row>
    <row r="2483" spans="1:19" x14ac:dyDescent="0.35">
      <c r="A2483">
        <v>2481</v>
      </c>
      <c r="B2483" t="s">
        <v>2481</v>
      </c>
      <c r="C248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>
        <v>516.4399999999996</v>
      </c>
      <c r="O2483">
        <v>47.541473684210523</v>
      </c>
      <c r="P2483" t="s">
        <v>8325</v>
      </c>
      <c r="Q2483" t="s">
        <v>8329</v>
      </c>
      <c r="R2483" s="12">
        <f t="shared" si="76"/>
        <v>40999.437592592592</v>
      </c>
      <c r="S2483" s="12">
        <f t="shared" si="77"/>
        <v>41029.437592592592</v>
      </c>
    </row>
    <row r="2484" spans="1:19" x14ac:dyDescent="0.35">
      <c r="A2484">
        <v>2482</v>
      </c>
      <c r="B2484" t="s">
        <v>2482</v>
      </c>
      <c r="C2484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>
        <v>1</v>
      </c>
      <c r="O2484">
        <v>40.04</v>
      </c>
      <c r="P2484" t="s">
        <v>8325</v>
      </c>
      <c r="Q2484" t="s">
        <v>8329</v>
      </c>
      <c r="R2484" s="12">
        <f t="shared" si="76"/>
        <v>40711.573877314811</v>
      </c>
      <c r="S2484" s="12">
        <f t="shared" si="77"/>
        <v>40756.573877314811</v>
      </c>
    </row>
    <row r="2485" spans="1:19" x14ac:dyDescent="0.35">
      <c r="A2485">
        <v>2483</v>
      </c>
      <c r="B2485" t="s">
        <v>2483</v>
      </c>
      <c r="C2485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>
        <v>151</v>
      </c>
      <c r="O2485">
        <v>65.84210526315789</v>
      </c>
      <c r="P2485" t="s">
        <v>8325</v>
      </c>
      <c r="Q2485" t="s">
        <v>8329</v>
      </c>
      <c r="R2485" s="12">
        <f t="shared" si="76"/>
        <v>40970.541701388887</v>
      </c>
      <c r="S2485" s="12">
        <f t="shared" si="77"/>
        <v>41030.500034722216</v>
      </c>
    </row>
    <row r="2486" spans="1:19" x14ac:dyDescent="0.35">
      <c r="A2486">
        <v>2484</v>
      </c>
      <c r="B2486" t="s">
        <v>2484</v>
      </c>
      <c r="C2486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>
        <v>676.10999999999967</v>
      </c>
      <c r="O2486">
        <v>46.401222222222216</v>
      </c>
      <c r="P2486" t="s">
        <v>8325</v>
      </c>
      <c r="Q2486" t="s">
        <v>8329</v>
      </c>
      <c r="R2486" s="12">
        <f t="shared" si="76"/>
        <v>40771.708368055552</v>
      </c>
      <c r="S2486" s="12">
        <f t="shared" si="77"/>
        <v>40801.708368055552</v>
      </c>
    </row>
    <row r="2487" spans="1:19" x14ac:dyDescent="0.35">
      <c r="A2487">
        <v>2485</v>
      </c>
      <c r="B2487" t="s">
        <v>2485</v>
      </c>
      <c r="C2487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>
        <v>65</v>
      </c>
      <c r="O2487">
        <v>50.365853658536587</v>
      </c>
      <c r="P2487" t="s">
        <v>8325</v>
      </c>
      <c r="Q2487" t="s">
        <v>8329</v>
      </c>
      <c r="R2487" s="12">
        <f t="shared" si="76"/>
        <v>40793.790266203701</v>
      </c>
      <c r="S2487" s="12">
        <f t="shared" si="77"/>
        <v>40828.790266203701</v>
      </c>
    </row>
    <row r="2488" spans="1:19" x14ac:dyDescent="0.35">
      <c r="A2488">
        <v>2486</v>
      </c>
      <c r="B2488" t="s">
        <v>2486</v>
      </c>
      <c r="C2488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>
        <v>497</v>
      </c>
      <c r="O2488">
        <v>26.566666666666666</v>
      </c>
      <c r="P2488" t="s">
        <v>8325</v>
      </c>
      <c r="Q2488" t="s">
        <v>8329</v>
      </c>
      <c r="R2488" s="12">
        <f t="shared" si="76"/>
        <v>40991.499722222223</v>
      </c>
      <c r="S2488" s="12">
        <f t="shared" si="77"/>
        <v>41021.499722222223</v>
      </c>
    </row>
    <row r="2489" spans="1:19" x14ac:dyDescent="0.35">
      <c r="A2489">
        <v>2487</v>
      </c>
      <c r="B2489" t="s">
        <v>2487</v>
      </c>
      <c r="C2489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>
        <v>0.75999999999999091</v>
      </c>
      <c r="O2489">
        <v>39.493684210526318</v>
      </c>
      <c r="P2489" t="s">
        <v>8325</v>
      </c>
      <c r="Q2489" t="s">
        <v>8329</v>
      </c>
      <c r="R2489" s="12">
        <f t="shared" si="76"/>
        <v>41025.874965277777</v>
      </c>
      <c r="S2489" s="12">
        <f t="shared" si="77"/>
        <v>41055.874965277777</v>
      </c>
    </row>
    <row r="2490" spans="1:19" x14ac:dyDescent="0.35">
      <c r="A2490">
        <v>2488</v>
      </c>
      <c r="B2490" t="s">
        <v>2488</v>
      </c>
      <c r="C2490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>
        <v>201</v>
      </c>
      <c r="O2490">
        <v>49.246153846153845</v>
      </c>
      <c r="P2490" t="s">
        <v>8325</v>
      </c>
      <c r="Q2490" t="s">
        <v>8329</v>
      </c>
      <c r="R2490" s="12">
        <f t="shared" si="76"/>
        <v>40833.424861111111</v>
      </c>
      <c r="S2490" s="12">
        <f t="shared" si="77"/>
        <v>40863.466527777775</v>
      </c>
    </row>
    <row r="2491" spans="1:19" x14ac:dyDescent="0.35">
      <c r="A2491">
        <v>2489</v>
      </c>
      <c r="B2491" t="s">
        <v>2489</v>
      </c>
      <c r="C249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>
        <v>1178.5</v>
      </c>
      <c r="O2491">
        <v>62.38</v>
      </c>
      <c r="P2491" t="s">
        <v>8325</v>
      </c>
      <c r="Q2491" t="s">
        <v>8329</v>
      </c>
      <c r="R2491" s="12">
        <f t="shared" si="76"/>
        <v>41373.481932870367</v>
      </c>
      <c r="S2491" s="12">
        <f t="shared" si="77"/>
        <v>41403.481932870367</v>
      </c>
    </row>
    <row r="2492" spans="1:19" x14ac:dyDescent="0.35">
      <c r="A2492">
        <v>2490</v>
      </c>
      <c r="B2492" t="s">
        <v>2490</v>
      </c>
      <c r="C2492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>
        <v>107</v>
      </c>
      <c r="O2492">
        <v>37.9375</v>
      </c>
      <c r="P2492" t="s">
        <v>8325</v>
      </c>
      <c r="Q2492" t="s">
        <v>8329</v>
      </c>
      <c r="R2492" s="12">
        <f t="shared" si="76"/>
        <v>41023.01939814815</v>
      </c>
      <c r="S2492" s="12">
        <f t="shared" si="77"/>
        <v>41083.01939814815</v>
      </c>
    </row>
    <row r="2493" spans="1:19" x14ac:dyDescent="0.35">
      <c r="A2493">
        <v>2491</v>
      </c>
      <c r="B2493" t="s">
        <v>2491</v>
      </c>
      <c r="C249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>
        <v>16</v>
      </c>
      <c r="O2493">
        <v>51.6</v>
      </c>
      <c r="P2493" t="s">
        <v>8325</v>
      </c>
      <c r="Q2493" t="s">
        <v>8329</v>
      </c>
      <c r="R2493" s="12">
        <f t="shared" si="76"/>
        <v>40542.630949074075</v>
      </c>
      <c r="S2493" s="12">
        <f t="shared" si="77"/>
        <v>40558.868750000001</v>
      </c>
    </row>
    <row r="2494" spans="1:19" x14ac:dyDescent="0.35">
      <c r="A2494">
        <v>2492</v>
      </c>
      <c r="B2494" t="s">
        <v>2492</v>
      </c>
      <c r="C2494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>
        <v>150</v>
      </c>
      <c r="O2494">
        <v>27.777777777777779</v>
      </c>
      <c r="P2494" t="s">
        <v>8325</v>
      </c>
      <c r="Q2494" t="s">
        <v>8329</v>
      </c>
      <c r="R2494" s="12">
        <f t="shared" si="76"/>
        <v>41024.777638888889</v>
      </c>
      <c r="S2494" s="12">
        <f t="shared" si="77"/>
        <v>41076.207638888889</v>
      </c>
    </row>
    <row r="2495" spans="1:19" x14ac:dyDescent="0.35">
      <c r="A2495">
        <v>2493</v>
      </c>
      <c r="B2495" t="s">
        <v>2493</v>
      </c>
      <c r="C2495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>
        <v>5740</v>
      </c>
      <c r="O2495">
        <v>99.382239382239376</v>
      </c>
      <c r="P2495" t="s">
        <v>8325</v>
      </c>
      <c r="Q2495" t="s">
        <v>8329</v>
      </c>
      <c r="R2495" s="12">
        <f t="shared" si="76"/>
        <v>41347.959953703699</v>
      </c>
      <c r="S2495" s="12">
        <f t="shared" si="77"/>
        <v>41392.959953703699</v>
      </c>
    </row>
    <row r="2496" spans="1:19" x14ac:dyDescent="0.35">
      <c r="A2496">
        <v>2494</v>
      </c>
      <c r="B2496" t="s">
        <v>2494</v>
      </c>
      <c r="C2496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>
        <v>15.079999999999927</v>
      </c>
      <c r="O2496">
        <v>38.848205128205123</v>
      </c>
      <c r="P2496" t="s">
        <v>8325</v>
      </c>
      <c r="Q2496" t="s">
        <v>8329</v>
      </c>
      <c r="R2496" s="12">
        <f t="shared" si="76"/>
        <v>41022.436851851853</v>
      </c>
      <c r="S2496" s="12">
        <f t="shared" si="77"/>
        <v>41052.436851851853</v>
      </c>
    </row>
    <row r="2497" spans="1:19" x14ac:dyDescent="0.35">
      <c r="A2497">
        <v>2495</v>
      </c>
      <c r="B2497" t="s">
        <v>2495</v>
      </c>
      <c r="C2497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>
        <v>413.04999999999995</v>
      </c>
      <c r="O2497">
        <v>45.548809523809524</v>
      </c>
      <c r="P2497" t="s">
        <v>8325</v>
      </c>
      <c r="Q2497" t="s">
        <v>8329</v>
      </c>
      <c r="R2497" s="12">
        <f t="shared" si="76"/>
        <v>41036.738136574073</v>
      </c>
      <c r="S2497" s="12">
        <f t="shared" si="77"/>
        <v>41066.738136574073</v>
      </c>
    </row>
    <row r="2498" spans="1:19" x14ac:dyDescent="0.35">
      <c r="A2498">
        <v>2496</v>
      </c>
      <c r="B2498" t="s">
        <v>2496</v>
      </c>
      <c r="C2498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>
        <v>0</v>
      </c>
      <c r="O2498">
        <v>600</v>
      </c>
      <c r="P2498" t="s">
        <v>8325</v>
      </c>
      <c r="Q2498" t="s">
        <v>8329</v>
      </c>
      <c r="R2498" s="12">
        <f t="shared" si="76"/>
        <v>41327.788101851846</v>
      </c>
      <c r="S2498" s="12">
        <f t="shared" si="77"/>
        <v>41362.746435185181</v>
      </c>
    </row>
    <row r="2499" spans="1:19" x14ac:dyDescent="0.35">
      <c r="A2499">
        <v>2497</v>
      </c>
      <c r="B2499" t="s">
        <v>2497</v>
      </c>
      <c r="C2499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>
        <v>510.85999999999967</v>
      </c>
      <c r="O2499">
        <v>80.551071428571419</v>
      </c>
      <c r="P2499" t="s">
        <v>8325</v>
      </c>
      <c r="Q2499" t="s">
        <v>8329</v>
      </c>
      <c r="R2499" s="12">
        <f t="shared" ref="R2499:R2562" si="78">(J2499/86400)+25569+(-5/24)</f>
        <v>40730.670578703699</v>
      </c>
      <c r="S2499" s="12">
        <f t="shared" ref="S2499:S2562" si="79">(I2499/86400)+25569+(-5/24)</f>
        <v>40760.670578703699</v>
      </c>
    </row>
    <row r="2500" spans="1:19" x14ac:dyDescent="0.35">
      <c r="A2500">
        <v>2498</v>
      </c>
      <c r="B2500" t="s">
        <v>2498</v>
      </c>
      <c r="C2500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>
        <v>56</v>
      </c>
      <c r="O2500">
        <v>52.8</v>
      </c>
      <c r="P2500" t="s">
        <v>8325</v>
      </c>
      <c r="Q2500" t="s">
        <v>8329</v>
      </c>
      <c r="R2500" s="12">
        <f t="shared" si="78"/>
        <v>42017.759108796294</v>
      </c>
      <c r="S2500" s="12">
        <f t="shared" si="79"/>
        <v>42031.759108796294</v>
      </c>
    </row>
    <row r="2501" spans="1:19" x14ac:dyDescent="0.35">
      <c r="A2501">
        <v>2499</v>
      </c>
      <c r="B2501" t="s">
        <v>2499</v>
      </c>
      <c r="C250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>
        <v>4105</v>
      </c>
      <c r="O2501">
        <v>47.676470588235297</v>
      </c>
      <c r="P2501" t="s">
        <v>8325</v>
      </c>
      <c r="Q2501" t="s">
        <v>8329</v>
      </c>
      <c r="R2501" s="12">
        <f t="shared" si="78"/>
        <v>41226.440243055556</v>
      </c>
      <c r="S2501" s="12">
        <f t="shared" si="79"/>
        <v>41274.541666666664</v>
      </c>
    </row>
    <row r="2502" spans="1:19" x14ac:dyDescent="0.35">
      <c r="A2502">
        <v>2500</v>
      </c>
      <c r="B2502" t="s">
        <v>2500</v>
      </c>
      <c r="C2502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>
        <v>80</v>
      </c>
      <c r="O2502">
        <v>23.448275862068964</v>
      </c>
      <c r="P2502" t="s">
        <v>8325</v>
      </c>
      <c r="Q2502" t="s">
        <v>8329</v>
      </c>
      <c r="R2502" s="12">
        <f t="shared" si="78"/>
        <v>41053.564525462956</v>
      </c>
      <c r="S2502" s="12">
        <f t="shared" si="79"/>
        <v>41083.564525462956</v>
      </c>
    </row>
    <row r="2503" spans="1:19" x14ac:dyDescent="0.35">
      <c r="A2503">
        <v>2501</v>
      </c>
      <c r="B2503" t="s">
        <v>2501</v>
      </c>
      <c r="C250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>
        <v>-10719</v>
      </c>
      <c r="O2503">
        <v>40.142857142857146</v>
      </c>
      <c r="P2503" t="s">
        <v>8336</v>
      </c>
      <c r="Q2503" t="s">
        <v>8353</v>
      </c>
      <c r="R2503" s="12">
        <f t="shared" si="78"/>
        <v>42244.568333333336</v>
      </c>
      <c r="S2503" s="12">
        <f t="shared" si="79"/>
        <v>42274.568333333336</v>
      </c>
    </row>
    <row r="2504" spans="1:19" x14ac:dyDescent="0.35">
      <c r="A2504">
        <v>2502</v>
      </c>
      <c r="B2504" t="s">
        <v>2502</v>
      </c>
      <c r="C2504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>
        <v>-109914</v>
      </c>
      <c r="O2504">
        <v>17.2</v>
      </c>
      <c r="P2504" t="s">
        <v>8336</v>
      </c>
      <c r="Q2504" t="s">
        <v>8353</v>
      </c>
      <c r="R2504" s="12">
        <f t="shared" si="78"/>
        <v>41858.617106481477</v>
      </c>
      <c r="S2504" s="12">
        <f t="shared" si="79"/>
        <v>41903.617106481477</v>
      </c>
    </row>
    <row r="2505" spans="1:19" x14ac:dyDescent="0.35">
      <c r="A2505">
        <v>2503</v>
      </c>
      <c r="B2505" t="s">
        <v>2503</v>
      </c>
      <c r="C2505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>
        <v>-10000</v>
      </c>
      <c r="O2505" t="e">
        <v>#DIV/0!</v>
      </c>
      <c r="P2505" t="s">
        <v>8336</v>
      </c>
      <c r="Q2505" t="s">
        <v>8353</v>
      </c>
      <c r="R2505" s="12">
        <f t="shared" si="78"/>
        <v>42498.691064814811</v>
      </c>
      <c r="S2505" s="12">
        <f t="shared" si="79"/>
        <v>42528.67083333333</v>
      </c>
    </row>
    <row r="2506" spans="1:19" x14ac:dyDescent="0.35">
      <c r="A2506">
        <v>2504</v>
      </c>
      <c r="B2506" t="s">
        <v>2504</v>
      </c>
      <c r="C2506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>
        <v>-35000</v>
      </c>
      <c r="O2506" t="e">
        <v>#DIV/0!</v>
      </c>
      <c r="P2506" t="s">
        <v>8336</v>
      </c>
      <c r="Q2506" t="s">
        <v>8353</v>
      </c>
      <c r="R2506" s="12">
        <f t="shared" si="78"/>
        <v>41927.807106481479</v>
      </c>
      <c r="S2506" s="12">
        <f t="shared" si="79"/>
        <v>41957.848773148151</v>
      </c>
    </row>
    <row r="2507" spans="1:19" x14ac:dyDescent="0.35">
      <c r="A2507">
        <v>2505</v>
      </c>
      <c r="B2507" t="s">
        <v>2505</v>
      </c>
      <c r="C2507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>
        <v>-7000</v>
      </c>
      <c r="O2507" t="e">
        <v>#DIV/0!</v>
      </c>
      <c r="P2507" t="s">
        <v>8336</v>
      </c>
      <c r="Q2507" t="s">
        <v>8353</v>
      </c>
      <c r="R2507" s="12">
        <f t="shared" si="78"/>
        <v>42046.847407407404</v>
      </c>
      <c r="S2507" s="12">
        <f t="shared" si="79"/>
        <v>42076.80574074074</v>
      </c>
    </row>
    <row r="2508" spans="1:19" x14ac:dyDescent="0.35">
      <c r="A2508">
        <v>2506</v>
      </c>
      <c r="B2508" t="s">
        <v>2506</v>
      </c>
      <c r="C2508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>
        <v>-4970</v>
      </c>
      <c r="O2508">
        <v>15</v>
      </c>
      <c r="P2508" t="s">
        <v>8336</v>
      </c>
      <c r="Q2508" t="s">
        <v>8353</v>
      </c>
      <c r="R2508" s="12">
        <f t="shared" si="78"/>
        <v>42258.088761574072</v>
      </c>
      <c r="S2508" s="12">
        <f t="shared" si="79"/>
        <v>42280.666666666664</v>
      </c>
    </row>
    <row r="2509" spans="1:19" x14ac:dyDescent="0.35">
      <c r="A2509">
        <v>2507</v>
      </c>
      <c r="B2509" t="s">
        <v>2507</v>
      </c>
      <c r="C2509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>
        <v>-42850</v>
      </c>
      <c r="O2509" t="e">
        <v>#DIV/0!</v>
      </c>
      <c r="P2509" t="s">
        <v>8336</v>
      </c>
      <c r="Q2509" t="s">
        <v>8353</v>
      </c>
      <c r="R2509" s="12">
        <f t="shared" si="78"/>
        <v>42104.864629629628</v>
      </c>
      <c r="S2509" s="12">
        <f t="shared" si="79"/>
        <v>42134.864629629628</v>
      </c>
    </row>
    <row r="2510" spans="1:19" x14ac:dyDescent="0.35">
      <c r="A2510">
        <v>2508</v>
      </c>
      <c r="B2510" t="s">
        <v>2508</v>
      </c>
      <c r="C2510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>
        <v>-20000</v>
      </c>
      <c r="O2510" t="e">
        <v>#DIV/0!</v>
      </c>
      <c r="P2510" t="s">
        <v>8336</v>
      </c>
      <c r="Q2510" t="s">
        <v>8353</v>
      </c>
      <c r="R2510" s="12">
        <f t="shared" si="78"/>
        <v>41835.743449074071</v>
      </c>
      <c r="S2510" s="12">
        <f t="shared" si="79"/>
        <v>41865.743449074071</v>
      </c>
    </row>
    <row r="2511" spans="1:19" x14ac:dyDescent="0.35">
      <c r="A2511">
        <v>2509</v>
      </c>
      <c r="B2511" t="s">
        <v>2509</v>
      </c>
      <c r="C251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>
        <v>-94000</v>
      </c>
      <c r="O2511">
        <v>35.714285714285715</v>
      </c>
      <c r="P2511" t="s">
        <v>8336</v>
      </c>
      <c r="Q2511" t="s">
        <v>8353</v>
      </c>
      <c r="R2511" s="12">
        <f t="shared" si="78"/>
        <v>42058.601261574069</v>
      </c>
      <c r="S2511" s="12">
        <f t="shared" si="79"/>
        <v>42114.559594907405</v>
      </c>
    </row>
    <row r="2512" spans="1:19" x14ac:dyDescent="0.35">
      <c r="A2512">
        <v>2510</v>
      </c>
      <c r="B2512" t="s">
        <v>2510</v>
      </c>
      <c r="C2512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>
        <v>-49925</v>
      </c>
      <c r="O2512">
        <v>37.5</v>
      </c>
      <c r="P2512" t="s">
        <v>8336</v>
      </c>
      <c r="Q2512" t="s">
        <v>8353</v>
      </c>
      <c r="R2512" s="12">
        <f t="shared" si="78"/>
        <v>42078.789027777777</v>
      </c>
      <c r="S2512" s="12">
        <f t="shared" si="79"/>
        <v>42138.789027777777</v>
      </c>
    </row>
    <row r="2513" spans="1:19" x14ac:dyDescent="0.35">
      <c r="A2513">
        <v>2511</v>
      </c>
      <c r="B2513" t="s">
        <v>2511</v>
      </c>
      <c r="C251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>
        <v>-100000</v>
      </c>
      <c r="O2513" t="e">
        <v>#DIV/0!</v>
      </c>
      <c r="P2513" t="s">
        <v>8336</v>
      </c>
      <c r="Q2513" t="s">
        <v>8353</v>
      </c>
      <c r="R2513" s="12">
        <f t="shared" si="78"/>
        <v>42371.238576388881</v>
      </c>
      <c r="S2513" s="12">
        <f t="shared" si="79"/>
        <v>42401.238576388881</v>
      </c>
    </row>
    <row r="2514" spans="1:19" x14ac:dyDescent="0.35">
      <c r="A2514">
        <v>2512</v>
      </c>
      <c r="B2514" t="s">
        <v>2512</v>
      </c>
      <c r="C2514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>
        <v>-1150</v>
      </c>
      <c r="O2514" t="e">
        <v>#DIV/0!</v>
      </c>
      <c r="P2514" t="s">
        <v>8336</v>
      </c>
      <c r="Q2514" t="s">
        <v>8353</v>
      </c>
      <c r="R2514" s="12">
        <f t="shared" si="78"/>
        <v>41971.668530092589</v>
      </c>
      <c r="S2514" s="12">
        <f t="shared" si="79"/>
        <v>41986.668530092589</v>
      </c>
    </row>
    <row r="2515" spans="1:19" x14ac:dyDescent="0.35">
      <c r="A2515">
        <v>2513</v>
      </c>
      <c r="B2515" t="s">
        <v>2513</v>
      </c>
      <c r="C2515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>
        <v>-180000</v>
      </c>
      <c r="O2515" t="e">
        <v>#DIV/0!</v>
      </c>
      <c r="P2515" t="s">
        <v>8336</v>
      </c>
      <c r="Q2515" t="s">
        <v>8353</v>
      </c>
      <c r="R2515" s="12">
        <f t="shared" si="78"/>
        <v>42731.798483796294</v>
      </c>
      <c r="S2515" s="12">
        <f t="shared" si="79"/>
        <v>42791.798483796294</v>
      </c>
    </row>
    <row r="2516" spans="1:19" x14ac:dyDescent="0.35">
      <c r="A2516">
        <v>2514</v>
      </c>
      <c r="B2516" t="s">
        <v>2514</v>
      </c>
      <c r="C2516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>
        <v>-11790</v>
      </c>
      <c r="O2516">
        <v>52.5</v>
      </c>
      <c r="P2516" t="s">
        <v>8336</v>
      </c>
      <c r="Q2516" t="s">
        <v>8353</v>
      </c>
      <c r="R2516" s="12">
        <f t="shared" si="78"/>
        <v>41854.181446759256</v>
      </c>
      <c r="S2516" s="12">
        <f t="shared" si="79"/>
        <v>41871.181446759256</v>
      </c>
    </row>
    <row r="2517" spans="1:19" x14ac:dyDescent="0.35">
      <c r="A2517">
        <v>2515</v>
      </c>
      <c r="B2517" t="s">
        <v>2515</v>
      </c>
      <c r="C2517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>
        <v>-4070</v>
      </c>
      <c r="O2517">
        <v>77.5</v>
      </c>
      <c r="P2517" t="s">
        <v>8336</v>
      </c>
      <c r="Q2517" t="s">
        <v>8353</v>
      </c>
      <c r="R2517" s="12">
        <f t="shared" si="78"/>
        <v>42027.63140046296</v>
      </c>
      <c r="S2517" s="12">
        <f t="shared" si="79"/>
        <v>42057.63140046296</v>
      </c>
    </row>
    <row r="2518" spans="1:19" x14ac:dyDescent="0.35">
      <c r="A2518">
        <v>2516</v>
      </c>
      <c r="B2518" t="s">
        <v>2516</v>
      </c>
      <c r="C2518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>
        <v>-22000</v>
      </c>
      <c r="O2518" t="e">
        <v>#DIV/0!</v>
      </c>
      <c r="P2518" t="s">
        <v>8336</v>
      </c>
      <c r="Q2518" t="s">
        <v>8353</v>
      </c>
      <c r="R2518" s="12">
        <f t="shared" si="78"/>
        <v>41942.445046296292</v>
      </c>
      <c r="S2518" s="12">
        <f t="shared" si="79"/>
        <v>41972.486712962964</v>
      </c>
    </row>
    <row r="2519" spans="1:19" x14ac:dyDescent="0.35">
      <c r="A2519">
        <v>2517</v>
      </c>
      <c r="B2519" t="s">
        <v>2517</v>
      </c>
      <c r="C2519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>
        <v>-16233</v>
      </c>
      <c r="O2519">
        <v>53.545454545454547</v>
      </c>
      <c r="P2519" t="s">
        <v>8336</v>
      </c>
      <c r="Q2519" t="s">
        <v>8353</v>
      </c>
      <c r="R2519" s="12">
        <f t="shared" si="78"/>
        <v>42052.594097222223</v>
      </c>
      <c r="S2519" s="12">
        <f t="shared" si="79"/>
        <v>42082.552430555552</v>
      </c>
    </row>
    <row r="2520" spans="1:19" x14ac:dyDescent="0.35">
      <c r="A2520">
        <v>2518</v>
      </c>
      <c r="B2520" t="s">
        <v>2518</v>
      </c>
      <c r="C2520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>
        <v>-5000</v>
      </c>
      <c r="O2520" t="e">
        <v>#DIV/0!</v>
      </c>
      <c r="P2520" t="s">
        <v>8336</v>
      </c>
      <c r="Q2520" t="s">
        <v>8353</v>
      </c>
      <c r="R2520" s="12">
        <f t="shared" si="78"/>
        <v>41926.472546296296</v>
      </c>
      <c r="S2520" s="12">
        <f t="shared" si="79"/>
        <v>41956.51421296296</v>
      </c>
    </row>
    <row r="2521" spans="1:19" x14ac:dyDescent="0.35">
      <c r="A2521">
        <v>2519</v>
      </c>
      <c r="B2521" t="s">
        <v>2519</v>
      </c>
      <c r="C252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>
        <v>-149935</v>
      </c>
      <c r="O2521">
        <v>16.25</v>
      </c>
      <c r="P2521" t="s">
        <v>8336</v>
      </c>
      <c r="Q2521" t="s">
        <v>8353</v>
      </c>
      <c r="R2521" s="12">
        <f t="shared" si="78"/>
        <v>41808.946805555555</v>
      </c>
      <c r="S2521" s="12">
        <f t="shared" si="79"/>
        <v>41838.946805555555</v>
      </c>
    </row>
    <row r="2522" spans="1:19" x14ac:dyDescent="0.35">
      <c r="A2522">
        <v>2520</v>
      </c>
      <c r="B2522" t="s">
        <v>2520</v>
      </c>
      <c r="C2522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>
        <v>-100000</v>
      </c>
      <c r="O2522" t="e">
        <v>#DIV/0!</v>
      </c>
      <c r="P2522" t="s">
        <v>8336</v>
      </c>
      <c r="Q2522" t="s">
        <v>8353</v>
      </c>
      <c r="R2522" s="12">
        <f t="shared" si="78"/>
        <v>42612.392187500001</v>
      </c>
      <c r="S2522" s="12">
        <f t="shared" si="79"/>
        <v>42658.597916666666</v>
      </c>
    </row>
    <row r="2523" spans="1:19" x14ac:dyDescent="0.35">
      <c r="A2523">
        <v>2521</v>
      </c>
      <c r="B2523" t="s">
        <v>2521</v>
      </c>
      <c r="C252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>
        <v>1185.9899999999998</v>
      </c>
      <c r="O2523">
        <v>103.68174242424243</v>
      </c>
      <c r="P2523" t="s">
        <v>8325</v>
      </c>
      <c r="Q2523" t="s">
        <v>8354</v>
      </c>
      <c r="R2523" s="12">
        <f t="shared" si="78"/>
        <v>42269.75950231481</v>
      </c>
      <c r="S2523" s="12">
        <f t="shared" si="79"/>
        <v>42290.75950231481</v>
      </c>
    </row>
    <row r="2524" spans="1:19" x14ac:dyDescent="0.35">
      <c r="A2524">
        <v>2522</v>
      </c>
      <c r="B2524" t="s">
        <v>2522</v>
      </c>
      <c r="C2524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>
        <v>0</v>
      </c>
      <c r="O2524">
        <v>185.18518518518519</v>
      </c>
      <c r="P2524" t="s">
        <v>8325</v>
      </c>
      <c r="Q2524" t="s">
        <v>8354</v>
      </c>
      <c r="R2524" s="12">
        <f t="shared" si="78"/>
        <v>42460.365277777775</v>
      </c>
      <c r="S2524" s="12">
        <f t="shared" si="79"/>
        <v>42482.411111111105</v>
      </c>
    </row>
    <row r="2525" spans="1:19" x14ac:dyDescent="0.35">
      <c r="A2525">
        <v>2523</v>
      </c>
      <c r="B2525" t="s">
        <v>2523</v>
      </c>
      <c r="C2525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>
        <v>508</v>
      </c>
      <c r="O2525">
        <v>54.153846153846153</v>
      </c>
      <c r="P2525" t="s">
        <v>8325</v>
      </c>
      <c r="Q2525" t="s">
        <v>8354</v>
      </c>
      <c r="R2525" s="12">
        <f t="shared" si="78"/>
        <v>41930.767268518517</v>
      </c>
      <c r="S2525" s="12">
        <f t="shared" si="79"/>
        <v>41960.808935185181</v>
      </c>
    </row>
    <row r="2526" spans="1:19" x14ac:dyDescent="0.35">
      <c r="A2526">
        <v>2524</v>
      </c>
      <c r="B2526" t="s">
        <v>2524</v>
      </c>
      <c r="C2526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>
        <v>120</v>
      </c>
      <c r="O2526">
        <v>177.2093023255814</v>
      </c>
      <c r="P2526" t="s">
        <v>8325</v>
      </c>
      <c r="Q2526" t="s">
        <v>8354</v>
      </c>
      <c r="R2526" s="12">
        <f t="shared" si="78"/>
        <v>41961.599039351851</v>
      </c>
      <c r="S2526" s="12">
        <f t="shared" si="79"/>
        <v>41993.979166666664</v>
      </c>
    </row>
    <row r="2527" spans="1:19" x14ac:dyDescent="0.35">
      <c r="A2527">
        <v>2525</v>
      </c>
      <c r="B2527" t="s">
        <v>2525</v>
      </c>
      <c r="C2527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>
        <v>26</v>
      </c>
      <c r="O2527">
        <v>100.325</v>
      </c>
      <c r="P2527" t="s">
        <v>8325</v>
      </c>
      <c r="Q2527" t="s">
        <v>8354</v>
      </c>
      <c r="R2527" s="12">
        <f t="shared" si="78"/>
        <v>41058.636238425919</v>
      </c>
      <c r="S2527" s="12">
        <f t="shared" si="79"/>
        <v>41088.636238425919</v>
      </c>
    </row>
    <row r="2528" spans="1:19" x14ac:dyDescent="0.35">
      <c r="A2528">
        <v>2526</v>
      </c>
      <c r="B2528" t="s">
        <v>2526</v>
      </c>
      <c r="C2528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>
        <v>518</v>
      </c>
      <c r="O2528">
        <v>136.90909090909091</v>
      </c>
      <c r="P2528" t="s">
        <v>8325</v>
      </c>
      <c r="Q2528" t="s">
        <v>8354</v>
      </c>
      <c r="R2528" s="12">
        <f t="shared" si="78"/>
        <v>41952.882800925923</v>
      </c>
      <c r="S2528" s="12">
        <f t="shared" si="79"/>
        <v>41980.999305555553</v>
      </c>
    </row>
    <row r="2529" spans="1:19" x14ac:dyDescent="0.35">
      <c r="A2529">
        <v>2527</v>
      </c>
      <c r="B2529" t="s">
        <v>2527</v>
      </c>
      <c r="C2529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>
        <v>85</v>
      </c>
      <c r="O2529">
        <v>57.535211267605632</v>
      </c>
      <c r="P2529" t="s">
        <v>8325</v>
      </c>
      <c r="Q2529" t="s">
        <v>8354</v>
      </c>
      <c r="R2529" s="12">
        <f t="shared" si="78"/>
        <v>41546.542719907404</v>
      </c>
      <c r="S2529" s="12">
        <f t="shared" si="79"/>
        <v>41564.957638888889</v>
      </c>
    </row>
    <row r="2530" spans="1:19" x14ac:dyDescent="0.35">
      <c r="A2530">
        <v>2528</v>
      </c>
      <c r="B2530" t="s">
        <v>2528</v>
      </c>
      <c r="C2530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>
        <v>289.98999999999978</v>
      </c>
      <c r="O2530">
        <v>52.962839506172834</v>
      </c>
      <c r="P2530" t="s">
        <v>8325</v>
      </c>
      <c r="Q2530" t="s">
        <v>8354</v>
      </c>
      <c r="R2530" s="12">
        <f t="shared" si="78"/>
        <v>42217.626192129632</v>
      </c>
      <c r="S2530" s="12">
        <f t="shared" si="79"/>
        <v>42236.249999999993</v>
      </c>
    </row>
    <row r="2531" spans="1:19" x14ac:dyDescent="0.35">
      <c r="A2531">
        <v>2529</v>
      </c>
      <c r="B2531" t="s">
        <v>2529</v>
      </c>
      <c r="C253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>
        <v>257</v>
      </c>
      <c r="O2531">
        <v>82.328947368421055</v>
      </c>
      <c r="P2531" t="s">
        <v>8325</v>
      </c>
      <c r="Q2531" t="s">
        <v>8354</v>
      </c>
      <c r="R2531" s="12">
        <f t="shared" si="78"/>
        <v>40947.872395833328</v>
      </c>
      <c r="S2531" s="12">
        <f t="shared" si="79"/>
        <v>40992.830729166664</v>
      </c>
    </row>
    <row r="2532" spans="1:19" x14ac:dyDescent="0.35">
      <c r="A2532">
        <v>2530</v>
      </c>
      <c r="B2532" t="s">
        <v>2530</v>
      </c>
      <c r="C2532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>
        <v>0</v>
      </c>
      <c r="O2532">
        <v>135.41666666666666</v>
      </c>
      <c r="P2532" t="s">
        <v>8325</v>
      </c>
      <c r="Q2532" t="s">
        <v>8354</v>
      </c>
      <c r="R2532" s="12">
        <f t="shared" si="78"/>
        <v>42081.656307870369</v>
      </c>
      <c r="S2532" s="12">
        <f t="shared" si="79"/>
        <v>42113.993055555555</v>
      </c>
    </row>
    <row r="2533" spans="1:19" x14ac:dyDescent="0.35">
      <c r="A2533">
        <v>2531</v>
      </c>
      <c r="B2533" t="s">
        <v>2531</v>
      </c>
      <c r="C253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>
        <v>18</v>
      </c>
      <c r="O2533">
        <v>74.06557377049181</v>
      </c>
      <c r="P2533" t="s">
        <v>8325</v>
      </c>
      <c r="Q2533" t="s">
        <v>8354</v>
      </c>
      <c r="R2533" s="12">
        <f t="shared" si="78"/>
        <v>42208.471689814811</v>
      </c>
      <c r="S2533" s="12">
        <f t="shared" si="79"/>
        <v>42230.957638888889</v>
      </c>
    </row>
    <row r="2534" spans="1:19" x14ac:dyDescent="0.35">
      <c r="A2534">
        <v>2532</v>
      </c>
      <c r="B2534" t="s">
        <v>2532</v>
      </c>
      <c r="C2534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>
        <v>1045</v>
      </c>
      <c r="O2534">
        <v>84.083333333333329</v>
      </c>
      <c r="P2534" t="s">
        <v>8325</v>
      </c>
      <c r="Q2534" t="s">
        <v>8354</v>
      </c>
      <c r="R2534" s="12">
        <f t="shared" si="78"/>
        <v>41107.640810185185</v>
      </c>
      <c r="S2534" s="12">
        <f t="shared" si="79"/>
        <v>41137.640810185185</v>
      </c>
    </row>
    <row r="2535" spans="1:19" x14ac:dyDescent="0.35">
      <c r="A2535">
        <v>2533</v>
      </c>
      <c r="B2535" t="s">
        <v>2533</v>
      </c>
      <c r="C2535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>
        <v>800</v>
      </c>
      <c r="O2535">
        <v>61.029411764705884</v>
      </c>
      <c r="P2535" t="s">
        <v>8325</v>
      </c>
      <c r="Q2535" t="s">
        <v>8354</v>
      </c>
      <c r="R2535" s="12">
        <f t="shared" si="78"/>
        <v>41304.542951388888</v>
      </c>
      <c r="S2535" s="12">
        <f t="shared" si="79"/>
        <v>41334.542453703703</v>
      </c>
    </row>
    <row r="2536" spans="1:19" x14ac:dyDescent="0.35">
      <c r="A2536">
        <v>2534</v>
      </c>
      <c r="B2536" t="s">
        <v>2534</v>
      </c>
      <c r="C2536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>
        <v>100</v>
      </c>
      <c r="O2536">
        <v>150</v>
      </c>
      <c r="P2536" t="s">
        <v>8325</v>
      </c>
      <c r="Q2536" t="s">
        <v>8354</v>
      </c>
      <c r="R2536" s="12">
        <f t="shared" si="78"/>
        <v>40127.492037037031</v>
      </c>
      <c r="S2536" s="12">
        <f t="shared" si="79"/>
        <v>40179.041666666664</v>
      </c>
    </row>
    <row r="2537" spans="1:19" x14ac:dyDescent="0.35">
      <c r="A2537">
        <v>2535</v>
      </c>
      <c r="B2537" t="s">
        <v>2535</v>
      </c>
      <c r="C2537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>
        <v>755</v>
      </c>
      <c r="O2537">
        <v>266.08974358974359</v>
      </c>
      <c r="P2537" t="s">
        <v>8325</v>
      </c>
      <c r="Q2537" t="s">
        <v>8354</v>
      </c>
      <c r="R2537" s="12">
        <f t="shared" si="78"/>
        <v>41943.582696759258</v>
      </c>
      <c r="S2537" s="12">
        <f t="shared" si="79"/>
        <v>41974.624363425923</v>
      </c>
    </row>
    <row r="2538" spans="1:19" x14ac:dyDescent="0.35">
      <c r="A2538">
        <v>2536</v>
      </c>
      <c r="B2538" t="s">
        <v>2536</v>
      </c>
      <c r="C2538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>
        <v>4</v>
      </c>
      <c r="O2538">
        <v>7.25</v>
      </c>
      <c r="P2538" t="s">
        <v>8325</v>
      </c>
      <c r="Q2538" t="s">
        <v>8354</v>
      </c>
      <c r="R2538" s="12">
        <f t="shared" si="78"/>
        <v>41463.89775462963</v>
      </c>
      <c r="S2538" s="12">
        <f t="shared" si="79"/>
        <v>41484.89775462963</v>
      </c>
    </row>
    <row r="2539" spans="1:19" x14ac:dyDescent="0.35">
      <c r="A2539">
        <v>2537</v>
      </c>
      <c r="B2539" t="s">
        <v>2537</v>
      </c>
      <c r="C2539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>
        <v>100</v>
      </c>
      <c r="O2539">
        <v>100</v>
      </c>
      <c r="P2539" t="s">
        <v>8325</v>
      </c>
      <c r="Q2539" t="s">
        <v>8354</v>
      </c>
      <c r="R2539" s="12">
        <f t="shared" si="78"/>
        <v>40696.440451388888</v>
      </c>
      <c r="S2539" s="12">
        <f t="shared" si="79"/>
        <v>40756.440451388888</v>
      </c>
    </row>
    <row r="2540" spans="1:19" x14ac:dyDescent="0.35">
      <c r="A2540">
        <v>2538</v>
      </c>
      <c r="B2540" t="s">
        <v>2538</v>
      </c>
      <c r="C2540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>
        <v>2343.1699999999983</v>
      </c>
      <c r="O2540">
        <v>109.96308108108107</v>
      </c>
      <c r="P2540" t="s">
        <v>8325</v>
      </c>
      <c r="Q2540" t="s">
        <v>8354</v>
      </c>
      <c r="R2540" s="12">
        <f t="shared" si="78"/>
        <v>41298.301631944443</v>
      </c>
      <c r="S2540" s="12">
        <f t="shared" si="79"/>
        <v>41328.999305555553</v>
      </c>
    </row>
    <row r="2541" spans="1:19" x14ac:dyDescent="0.35">
      <c r="A2541">
        <v>2539</v>
      </c>
      <c r="B2541" t="s">
        <v>2539</v>
      </c>
      <c r="C254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>
        <v>25</v>
      </c>
      <c r="O2541">
        <v>169.91525423728814</v>
      </c>
      <c r="P2541" t="s">
        <v>8325</v>
      </c>
      <c r="Q2541" t="s">
        <v>8354</v>
      </c>
      <c r="R2541" s="12">
        <f t="shared" si="78"/>
        <v>41977.693888888891</v>
      </c>
      <c r="S2541" s="12">
        <f t="shared" si="79"/>
        <v>42037.693888888891</v>
      </c>
    </row>
    <row r="2542" spans="1:19" x14ac:dyDescent="0.35">
      <c r="A2542">
        <v>2540</v>
      </c>
      <c r="B2542" t="s">
        <v>2540</v>
      </c>
      <c r="C2542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>
        <v>85</v>
      </c>
      <c r="O2542">
        <v>95.740740740740748</v>
      </c>
      <c r="P2542" t="s">
        <v>8325</v>
      </c>
      <c r="Q2542" t="s">
        <v>8354</v>
      </c>
      <c r="R2542" s="12">
        <f t="shared" si="78"/>
        <v>40785.466678240737</v>
      </c>
      <c r="S2542" s="12">
        <f t="shared" si="79"/>
        <v>40845.466678240737</v>
      </c>
    </row>
    <row r="2543" spans="1:19" x14ac:dyDescent="0.35">
      <c r="A2543">
        <v>2541</v>
      </c>
      <c r="B2543" t="s">
        <v>2541</v>
      </c>
      <c r="C254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>
        <v>246</v>
      </c>
      <c r="O2543">
        <v>59.460317460317462</v>
      </c>
      <c r="P2543" t="s">
        <v>8325</v>
      </c>
      <c r="Q2543" t="s">
        <v>8354</v>
      </c>
      <c r="R2543" s="12">
        <f t="shared" si="78"/>
        <v>41483.240949074076</v>
      </c>
      <c r="S2543" s="12">
        <f t="shared" si="79"/>
        <v>41543.240949074076</v>
      </c>
    </row>
    <row r="2544" spans="1:19" x14ac:dyDescent="0.35">
      <c r="A2544">
        <v>2542</v>
      </c>
      <c r="B2544" t="s">
        <v>2542</v>
      </c>
      <c r="C2544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>
        <v>25</v>
      </c>
      <c r="O2544">
        <v>55.769230769230766</v>
      </c>
      <c r="P2544" t="s">
        <v>8325</v>
      </c>
      <c r="Q2544" t="s">
        <v>8354</v>
      </c>
      <c r="R2544" s="12">
        <f t="shared" si="78"/>
        <v>41509.218252314815</v>
      </c>
      <c r="S2544" s="12">
        <f t="shared" si="79"/>
        <v>41547.957638888889</v>
      </c>
    </row>
    <row r="2545" spans="1:19" x14ac:dyDescent="0.35">
      <c r="A2545">
        <v>2543</v>
      </c>
      <c r="B2545" t="s">
        <v>2543</v>
      </c>
      <c r="C2545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>
        <v>141</v>
      </c>
      <c r="O2545">
        <v>30.076923076923077</v>
      </c>
      <c r="P2545" t="s">
        <v>8325</v>
      </c>
      <c r="Q2545" t="s">
        <v>8354</v>
      </c>
      <c r="R2545" s="12">
        <f t="shared" si="78"/>
        <v>40513.899282407401</v>
      </c>
      <c r="S2545" s="12">
        <f t="shared" si="79"/>
        <v>40544.916666666664</v>
      </c>
    </row>
    <row r="2546" spans="1:19" x14ac:dyDescent="0.35">
      <c r="A2546">
        <v>2544</v>
      </c>
      <c r="B2546" t="s">
        <v>2544</v>
      </c>
      <c r="C2546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>
        <v>41</v>
      </c>
      <c r="O2546">
        <v>88.438596491228068</v>
      </c>
      <c r="P2546" t="s">
        <v>8325</v>
      </c>
      <c r="Q2546" t="s">
        <v>8354</v>
      </c>
      <c r="R2546" s="12">
        <f t="shared" si="78"/>
        <v>41068.3121412037</v>
      </c>
      <c r="S2546" s="12">
        <f t="shared" si="79"/>
        <v>41098.3121412037</v>
      </c>
    </row>
    <row r="2547" spans="1:19" x14ac:dyDescent="0.35">
      <c r="A2547">
        <v>2545</v>
      </c>
      <c r="B2547" t="s">
        <v>2545</v>
      </c>
      <c r="C2547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>
        <v>1906</v>
      </c>
      <c r="O2547">
        <v>64.032786885245898</v>
      </c>
      <c r="P2547" t="s">
        <v>8325</v>
      </c>
      <c r="Q2547" t="s">
        <v>8354</v>
      </c>
      <c r="R2547" s="12">
        <f t="shared" si="78"/>
        <v>42026.929837962962</v>
      </c>
      <c r="S2547" s="12">
        <f t="shared" si="79"/>
        <v>42061.812499999993</v>
      </c>
    </row>
    <row r="2548" spans="1:19" x14ac:dyDescent="0.35">
      <c r="A2548">
        <v>2546</v>
      </c>
      <c r="B2548" t="s">
        <v>2546</v>
      </c>
      <c r="C2548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>
        <v>410</v>
      </c>
      <c r="O2548">
        <v>60.153846153846153</v>
      </c>
      <c r="P2548" t="s">
        <v>8325</v>
      </c>
      <c r="Q2548" t="s">
        <v>8354</v>
      </c>
      <c r="R2548" s="12">
        <f t="shared" si="78"/>
        <v>41524.650219907409</v>
      </c>
      <c r="S2548" s="12">
        <f t="shared" si="79"/>
        <v>41552</v>
      </c>
    </row>
    <row r="2549" spans="1:19" x14ac:dyDescent="0.35">
      <c r="A2549">
        <v>2547</v>
      </c>
      <c r="B2549" t="s">
        <v>2547</v>
      </c>
      <c r="C2549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>
        <v>1092</v>
      </c>
      <c r="O2549">
        <v>49.194029850746269</v>
      </c>
      <c r="P2549" t="s">
        <v>8325</v>
      </c>
      <c r="Q2549" t="s">
        <v>8354</v>
      </c>
      <c r="R2549" s="12">
        <f t="shared" si="78"/>
        <v>40973.564849537033</v>
      </c>
      <c r="S2549" s="12">
        <f t="shared" si="79"/>
        <v>41003.523182870369</v>
      </c>
    </row>
    <row r="2550" spans="1:19" x14ac:dyDescent="0.35">
      <c r="A2550">
        <v>2548</v>
      </c>
      <c r="B2550" t="s">
        <v>2548</v>
      </c>
      <c r="C2550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>
        <v>111</v>
      </c>
      <c r="O2550">
        <v>165.16216216216216</v>
      </c>
      <c r="P2550" t="s">
        <v>8325</v>
      </c>
      <c r="Q2550" t="s">
        <v>8354</v>
      </c>
      <c r="R2550" s="12">
        <f t="shared" si="78"/>
        <v>42618.417094907403</v>
      </c>
      <c r="S2550" s="12">
        <f t="shared" si="79"/>
        <v>42642.977083333331</v>
      </c>
    </row>
    <row r="2551" spans="1:19" x14ac:dyDescent="0.35">
      <c r="A2551">
        <v>2549</v>
      </c>
      <c r="B2551" t="s">
        <v>2549</v>
      </c>
      <c r="C255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>
        <v>44</v>
      </c>
      <c r="O2551">
        <v>43.621621621621621</v>
      </c>
      <c r="P2551" t="s">
        <v>8325</v>
      </c>
      <c r="Q2551" t="s">
        <v>8354</v>
      </c>
      <c r="R2551" s="12">
        <f t="shared" si="78"/>
        <v>41390.549421296295</v>
      </c>
      <c r="S2551" s="12">
        <f t="shared" si="79"/>
        <v>41425.5</v>
      </c>
    </row>
    <row r="2552" spans="1:19" x14ac:dyDescent="0.35">
      <c r="A2552">
        <v>2550</v>
      </c>
      <c r="B2552" t="s">
        <v>2550</v>
      </c>
      <c r="C2552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>
        <v>55</v>
      </c>
      <c r="O2552">
        <v>43.7</v>
      </c>
      <c r="P2552" t="s">
        <v>8325</v>
      </c>
      <c r="Q2552" t="s">
        <v>8354</v>
      </c>
      <c r="R2552" s="12">
        <f t="shared" si="78"/>
        <v>42228.425995370366</v>
      </c>
      <c r="S2552" s="12">
        <f t="shared" si="79"/>
        <v>42284.957638888889</v>
      </c>
    </row>
    <row r="2553" spans="1:19" x14ac:dyDescent="0.35">
      <c r="A2553">
        <v>2551</v>
      </c>
      <c r="B2553" t="s">
        <v>2551</v>
      </c>
      <c r="C255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>
        <v>100.5</v>
      </c>
      <c r="O2553">
        <v>67.419642857142861</v>
      </c>
      <c r="P2553" t="s">
        <v>8325</v>
      </c>
      <c r="Q2553" t="s">
        <v>8354</v>
      </c>
      <c r="R2553" s="12">
        <f t="shared" si="78"/>
        <v>40961.043807870366</v>
      </c>
      <c r="S2553" s="12">
        <f t="shared" si="79"/>
        <v>40989.658333333333</v>
      </c>
    </row>
    <row r="2554" spans="1:19" x14ac:dyDescent="0.35">
      <c r="A2554">
        <v>2552</v>
      </c>
      <c r="B2554" t="s">
        <v>2552</v>
      </c>
      <c r="C2554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>
        <v>195</v>
      </c>
      <c r="O2554">
        <v>177.5</v>
      </c>
      <c r="P2554" t="s">
        <v>8325</v>
      </c>
      <c r="Q2554" t="s">
        <v>8354</v>
      </c>
      <c r="R2554" s="12">
        <f t="shared" si="78"/>
        <v>42769.601631944439</v>
      </c>
      <c r="S2554" s="12">
        <f t="shared" si="79"/>
        <v>42799.601631944439</v>
      </c>
    </row>
    <row r="2555" spans="1:19" x14ac:dyDescent="0.35">
      <c r="A2555">
        <v>2553</v>
      </c>
      <c r="B2555" t="s">
        <v>2553</v>
      </c>
      <c r="C2555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>
        <v>833</v>
      </c>
      <c r="O2555">
        <v>38.883333333333333</v>
      </c>
      <c r="P2555" t="s">
        <v>8325</v>
      </c>
      <c r="Q2555" t="s">
        <v>8354</v>
      </c>
      <c r="R2555" s="12">
        <f t="shared" si="78"/>
        <v>41112.990821759253</v>
      </c>
      <c r="S2555" s="12">
        <f t="shared" si="79"/>
        <v>41172.990821759253</v>
      </c>
    </row>
    <row r="2556" spans="1:19" x14ac:dyDescent="0.35">
      <c r="A2556">
        <v>2554</v>
      </c>
      <c r="B2556" t="s">
        <v>2554</v>
      </c>
      <c r="C2556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>
        <v>684</v>
      </c>
      <c r="O2556">
        <v>54.985074626865675</v>
      </c>
      <c r="P2556" t="s">
        <v>8325</v>
      </c>
      <c r="Q2556" t="s">
        <v>8354</v>
      </c>
      <c r="R2556" s="12">
        <f t="shared" si="78"/>
        <v>42124.869942129626</v>
      </c>
      <c r="S2556" s="12">
        <f t="shared" si="79"/>
        <v>42155.957638888889</v>
      </c>
    </row>
    <row r="2557" spans="1:19" x14ac:dyDescent="0.35">
      <c r="A2557">
        <v>2555</v>
      </c>
      <c r="B2557" t="s">
        <v>2555</v>
      </c>
      <c r="C2557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>
        <v>147</v>
      </c>
      <c r="O2557">
        <v>61.342857142857142</v>
      </c>
      <c r="P2557" t="s">
        <v>8325</v>
      </c>
      <c r="Q2557" t="s">
        <v>8354</v>
      </c>
      <c r="R2557" s="12">
        <f t="shared" si="78"/>
        <v>41026.44667824074</v>
      </c>
      <c r="S2557" s="12">
        <f t="shared" si="79"/>
        <v>41057.44667824074</v>
      </c>
    </row>
    <row r="2558" spans="1:19" x14ac:dyDescent="0.35">
      <c r="A2558">
        <v>2556</v>
      </c>
      <c r="B2558" t="s">
        <v>2556</v>
      </c>
      <c r="C2558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>
        <v>41</v>
      </c>
      <c r="O2558">
        <v>23.117647058823529</v>
      </c>
      <c r="P2558" t="s">
        <v>8325</v>
      </c>
      <c r="Q2558" t="s">
        <v>8354</v>
      </c>
      <c r="R2558" s="12">
        <f t="shared" si="78"/>
        <v>41222.783067129625</v>
      </c>
      <c r="S2558" s="12">
        <f t="shared" si="79"/>
        <v>41267.783067129625</v>
      </c>
    </row>
    <row r="2559" spans="1:19" x14ac:dyDescent="0.35">
      <c r="A2559">
        <v>2557</v>
      </c>
      <c r="B2559" t="s">
        <v>2557</v>
      </c>
      <c r="C2559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>
        <v>166</v>
      </c>
      <c r="O2559">
        <v>29.611111111111111</v>
      </c>
      <c r="P2559" t="s">
        <v>8325</v>
      </c>
      <c r="Q2559" t="s">
        <v>8354</v>
      </c>
      <c r="R2559" s="12">
        <f t="shared" si="78"/>
        <v>41744.536874999998</v>
      </c>
      <c r="S2559" s="12">
        <f t="shared" si="79"/>
        <v>41774.536874999998</v>
      </c>
    </row>
    <row r="2560" spans="1:19" x14ac:dyDescent="0.35">
      <c r="A2560">
        <v>2558</v>
      </c>
      <c r="B2560" t="s">
        <v>2558</v>
      </c>
      <c r="C2560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>
        <v>111</v>
      </c>
      <c r="O2560">
        <v>75.611111111111114</v>
      </c>
      <c r="P2560" t="s">
        <v>8325</v>
      </c>
      <c r="Q2560" t="s">
        <v>8354</v>
      </c>
      <c r="R2560" s="12">
        <f t="shared" si="78"/>
        <v>42093.651689814811</v>
      </c>
      <c r="S2560" s="12">
        <f t="shared" si="79"/>
        <v>42125.374305555553</v>
      </c>
    </row>
    <row r="2561" spans="1:19" x14ac:dyDescent="0.35">
      <c r="A2561">
        <v>2559</v>
      </c>
      <c r="B2561" t="s">
        <v>2559</v>
      </c>
      <c r="C256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>
        <v>90</v>
      </c>
      <c r="O2561">
        <v>35.6</v>
      </c>
      <c r="P2561" t="s">
        <v>8325</v>
      </c>
      <c r="Q2561" t="s">
        <v>8354</v>
      </c>
      <c r="R2561" s="12">
        <f t="shared" si="78"/>
        <v>40829.665324074071</v>
      </c>
      <c r="S2561" s="12">
        <f t="shared" si="79"/>
        <v>40862.609027777777</v>
      </c>
    </row>
    <row r="2562" spans="1:19" x14ac:dyDescent="0.35">
      <c r="A2562">
        <v>2560</v>
      </c>
      <c r="B2562" t="s">
        <v>2560</v>
      </c>
      <c r="C2562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>
        <v>3</v>
      </c>
      <c r="O2562">
        <v>143</v>
      </c>
      <c r="P2562" t="s">
        <v>8325</v>
      </c>
      <c r="Q2562" t="s">
        <v>8354</v>
      </c>
      <c r="R2562" s="12">
        <f t="shared" si="78"/>
        <v>42039.742754629631</v>
      </c>
      <c r="S2562" s="12">
        <f t="shared" si="79"/>
        <v>42069.742754629631</v>
      </c>
    </row>
    <row r="2563" spans="1:19" x14ac:dyDescent="0.35">
      <c r="A2563">
        <v>2561</v>
      </c>
      <c r="B2563" t="s">
        <v>2561</v>
      </c>
      <c r="C256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>
        <v>-100000</v>
      </c>
      <c r="O2563" t="e">
        <v>#DIV/0!</v>
      </c>
      <c r="P2563" t="s">
        <v>8336</v>
      </c>
      <c r="Q2563" t="s">
        <v>8337</v>
      </c>
      <c r="R2563" s="12">
        <f t="shared" ref="R2563:R2626" si="80">(J2563/86400)+25569+(-5/24)</f>
        <v>42260.320474537039</v>
      </c>
      <c r="S2563" s="12">
        <f t="shared" ref="S2563:S2626" si="81">(I2563/86400)+25569+(-5/24)</f>
        <v>42290.320474537039</v>
      </c>
    </row>
    <row r="2564" spans="1:19" x14ac:dyDescent="0.35">
      <c r="A2564">
        <v>2562</v>
      </c>
      <c r="B2564" t="s">
        <v>2562</v>
      </c>
      <c r="C2564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>
        <v>-9925</v>
      </c>
      <c r="O2564">
        <v>25</v>
      </c>
      <c r="P2564" t="s">
        <v>8336</v>
      </c>
      <c r="Q2564" t="s">
        <v>8337</v>
      </c>
      <c r="R2564" s="12">
        <f t="shared" si="80"/>
        <v>42594.316423611112</v>
      </c>
      <c r="S2564" s="12">
        <f t="shared" si="81"/>
        <v>42654.316423611112</v>
      </c>
    </row>
    <row r="2565" spans="1:19" x14ac:dyDescent="0.35">
      <c r="A2565">
        <v>2563</v>
      </c>
      <c r="B2565" t="s">
        <v>2563</v>
      </c>
      <c r="C2565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>
        <v>-20000</v>
      </c>
      <c r="O2565" t="e">
        <v>#DIV/0!</v>
      </c>
      <c r="P2565" t="s">
        <v>8336</v>
      </c>
      <c r="Q2565" t="s">
        <v>8337</v>
      </c>
      <c r="R2565" s="12">
        <f t="shared" si="80"/>
        <v>42154.931145833332</v>
      </c>
      <c r="S2565" s="12">
        <f t="shared" si="81"/>
        <v>42214.931145833332</v>
      </c>
    </row>
    <row r="2566" spans="1:19" x14ac:dyDescent="0.35">
      <c r="A2566">
        <v>2564</v>
      </c>
      <c r="B2566" t="s">
        <v>2564</v>
      </c>
      <c r="C2566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>
        <v>-40000</v>
      </c>
      <c r="O2566" t="e">
        <v>#DIV/0!</v>
      </c>
      <c r="P2566" t="s">
        <v>8336</v>
      </c>
      <c r="Q2566" t="s">
        <v>8337</v>
      </c>
      <c r="R2566" s="12">
        <f t="shared" si="80"/>
        <v>41821.83216435185</v>
      </c>
      <c r="S2566" s="12">
        <f t="shared" si="81"/>
        <v>41851.83216435185</v>
      </c>
    </row>
    <row r="2567" spans="1:19" x14ac:dyDescent="0.35">
      <c r="A2567">
        <v>2565</v>
      </c>
      <c r="B2567" t="s">
        <v>2565</v>
      </c>
      <c r="C2567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>
        <v>-9900</v>
      </c>
      <c r="O2567">
        <v>100</v>
      </c>
      <c r="P2567" t="s">
        <v>8336</v>
      </c>
      <c r="Q2567" t="s">
        <v>8337</v>
      </c>
      <c r="R2567" s="12">
        <f t="shared" si="80"/>
        <v>42440.442002314812</v>
      </c>
      <c r="S2567" s="12">
        <f t="shared" si="81"/>
        <v>42499.659722222219</v>
      </c>
    </row>
    <row r="2568" spans="1:19" x14ac:dyDescent="0.35">
      <c r="A2568">
        <v>2566</v>
      </c>
      <c r="B2568" t="s">
        <v>2566</v>
      </c>
      <c r="C2568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>
        <v>-35000</v>
      </c>
      <c r="O2568" t="e">
        <v>#DIV/0!</v>
      </c>
      <c r="P2568" t="s">
        <v>8336</v>
      </c>
      <c r="Q2568" t="s">
        <v>8337</v>
      </c>
      <c r="R2568" s="12">
        <f t="shared" si="80"/>
        <v>41842.772546296292</v>
      </c>
      <c r="S2568" s="12">
        <f t="shared" si="81"/>
        <v>41872.772546296292</v>
      </c>
    </row>
    <row r="2569" spans="1:19" x14ac:dyDescent="0.35">
      <c r="A2569">
        <v>2567</v>
      </c>
      <c r="B2569" t="s">
        <v>2567</v>
      </c>
      <c r="C2569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>
        <v>-44880</v>
      </c>
      <c r="O2569">
        <v>60</v>
      </c>
      <c r="P2569" t="s">
        <v>8336</v>
      </c>
      <c r="Q2569" t="s">
        <v>8337</v>
      </c>
      <c r="R2569" s="12">
        <f t="shared" si="80"/>
        <v>42087.670578703699</v>
      </c>
      <c r="S2569" s="12">
        <f t="shared" si="81"/>
        <v>42117.670578703699</v>
      </c>
    </row>
    <row r="2570" spans="1:19" x14ac:dyDescent="0.35">
      <c r="A2570">
        <v>2568</v>
      </c>
      <c r="B2570" t="s">
        <v>2568</v>
      </c>
      <c r="C2570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>
        <v>-9950</v>
      </c>
      <c r="O2570">
        <v>50</v>
      </c>
      <c r="P2570" t="s">
        <v>8336</v>
      </c>
      <c r="Q2570" t="s">
        <v>8337</v>
      </c>
      <c r="R2570" s="12">
        <f t="shared" si="80"/>
        <v>42584.45826388889</v>
      </c>
      <c r="S2570" s="12">
        <f t="shared" si="81"/>
        <v>42614.45826388889</v>
      </c>
    </row>
    <row r="2571" spans="1:19" x14ac:dyDescent="0.35">
      <c r="A2571">
        <v>2569</v>
      </c>
      <c r="B2571" t="s">
        <v>2569</v>
      </c>
      <c r="C257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>
        <v>-6355</v>
      </c>
      <c r="O2571">
        <v>72.5</v>
      </c>
      <c r="P2571" t="s">
        <v>8336</v>
      </c>
      <c r="Q2571" t="s">
        <v>8337</v>
      </c>
      <c r="R2571" s="12">
        <f t="shared" si="80"/>
        <v>42233.897129629629</v>
      </c>
      <c r="S2571" s="12">
        <f t="shared" si="81"/>
        <v>42263.897129629629</v>
      </c>
    </row>
    <row r="2572" spans="1:19" x14ac:dyDescent="0.35">
      <c r="A2572">
        <v>2570</v>
      </c>
      <c r="B2572" t="s">
        <v>2570</v>
      </c>
      <c r="C2572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>
        <v>-6941</v>
      </c>
      <c r="O2572">
        <v>29.5</v>
      </c>
      <c r="P2572" t="s">
        <v>8336</v>
      </c>
      <c r="Q2572" t="s">
        <v>8337</v>
      </c>
      <c r="R2572" s="12">
        <f t="shared" si="80"/>
        <v>42744.694849537038</v>
      </c>
      <c r="S2572" s="12">
        <f t="shared" si="81"/>
        <v>42774.694849537038</v>
      </c>
    </row>
    <row r="2573" spans="1:19" x14ac:dyDescent="0.35">
      <c r="A2573">
        <v>2571</v>
      </c>
      <c r="B2573" t="s">
        <v>2571</v>
      </c>
      <c r="C257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>
        <v>-99750</v>
      </c>
      <c r="O2573">
        <v>62.5</v>
      </c>
      <c r="P2573" t="s">
        <v>8336</v>
      </c>
      <c r="Q2573" t="s">
        <v>8337</v>
      </c>
      <c r="R2573" s="12">
        <f t="shared" si="80"/>
        <v>42449.133344907408</v>
      </c>
      <c r="S2573" s="12">
        <f t="shared" si="81"/>
        <v>42509.133344907408</v>
      </c>
    </row>
    <row r="2574" spans="1:19" x14ac:dyDescent="0.35">
      <c r="A2574">
        <v>2572</v>
      </c>
      <c r="B2574" t="s">
        <v>2572</v>
      </c>
      <c r="C2574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>
        <v>-30000</v>
      </c>
      <c r="O2574" t="e">
        <v>#DIV/0!</v>
      </c>
      <c r="P2574" t="s">
        <v>8336</v>
      </c>
      <c r="Q2574" t="s">
        <v>8337</v>
      </c>
      <c r="R2574" s="12">
        <f t="shared" si="80"/>
        <v>42076.911076388882</v>
      </c>
      <c r="S2574" s="12">
        <f t="shared" si="81"/>
        <v>42106.911076388882</v>
      </c>
    </row>
    <row r="2575" spans="1:19" x14ac:dyDescent="0.35">
      <c r="A2575">
        <v>2573</v>
      </c>
      <c r="B2575" t="s">
        <v>2573</v>
      </c>
      <c r="C2575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>
        <v>-8000</v>
      </c>
      <c r="O2575" t="e">
        <v>#DIV/0!</v>
      </c>
      <c r="P2575" t="s">
        <v>8336</v>
      </c>
      <c r="Q2575" t="s">
        <v>8337</v>
      </c>
      <c r="R2575" s="12">
        <f t="shared" si="80"/>
        <v>41829.383668981478</v>
      </c>
      <c r="S2575" s="12">
        <f t="shared" si="81"/>
        <v>41874.383668981478</v>
      </c>
    </row>
    <row r="2576" spans="1:19" x14ac:dyDescent="0.35">
      <c r="A2576">
        <v>2574</v>
      </c>
      <c r="B2576" t="s">
        <v>2574</v>
      </c>
      <c r="C2576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>
        <v>-10000</v>
      </c>
      <c r="O2576" t="e">
        <v>#DIV/0!</v>
      </c>
      <c r="P2576" t="s">
        <v>8336</v>
      </c>
      <c r="Q2576" t="s">
        <v>8337</v>
      </c>
      <c r="R2576" s="12">
        <f t="shared" si="80"/>
        <v>42487.617418981477</v>
      </c>
      <c r="S2576" s="12">
        <f t="shared" si="81"/>
        <v>42508.617418981477</v>
      </c>
    </row>
    <row r="2577" spans="1:19" x14ac:dyDescent="0.35">
      <c r="A2577">
        <v>2575</v>
      </c>
      <c r="B2577" t="s">
        <v>2575</v>
      </c>
      <c r="C2577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>
        <v>-85000</v>
      </c>
      <c r="O2577" t="e">
        <v>#DIV/0!</v>
      </c>
      <c r="P2577" t="s">
        <v>8336</v>
      </c>
      <c r="Q2577" t="s">
        <v>8337</v>
      </c>
      <c r="R2577" s="12">
        <f t="shared" si="80"/>
        <v>41985.900393518517</v>
      </c>
      <c r="S2577" s="12">
        <f t="shared" si="81"/>
        <v>42015.900393518517</v>
      </c>
    </row>
    <row r="2578" spans="1:19" x14ac:dyDescent="0.35">
      <c r="A2578">
        <v>2576</v>
      </c>
      <c r="B2578" t="s">
        <v>2576</v>
      </c>
      <c r="C2578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>
        <v>-10000</v>
      </c>
      <c r="O2578" t="e">
        <v>#DIV/0!</v>
      </c>
      <c r="P2578" t="s">
        <v>8336</v>
      </c>
      <c r="Q2578" t="s">
        <v>8337</v>
      </c>
      <c r="R2578" s="12">
        <f t="shared" si="80"/>
        <v>42059.801469907405</v>
      </c>
      <c r="S2578" s="12">
        <f t="shared" si="81"/>
        <v>42104.759803240733</v>
      </c>
    </row>
    <row r="2579" spans="1:19" x14ac:dyDescent="0.35">
      <c r="A2579">
        <v>2577</v>
      </c>
      <c r="B2579" t="s">
        <v>2577</v>
      </c>
      <c r="C2579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>
        <v>-15000</v>
      </c>
      <c r="O2579" t="e">
        <v>#DIV/0!</v>
      </c>
      <c r="P2579" t="s">
        <v>8336</v>
      </c>
      <c r="Q2579" t="s">
        <v>8337</v>
      </c>
      <c r="R2579" s="12">
        <f t="shared" si="80"/>
        <v>41830.612233796295</v>
      </c>
      <c r="S2579" s="12">
        <f t="shared" si="81"/>
        <v>41855.612233796295</v>
      </c>
    </row>
    <row r="2580" spans="1:19" x14ac:dyDescent="0.35">
      <c r="A2580">
        <v>2578</v>
      </c>
      <c r="B2580" t="s">
        <v>2578</v>
      </c>
      <c r="C2580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>
        <v>-6000</v>
      </c>
      <c r="O2580" t="e">
        <v>#DIV/0!</v>
      </c>
      <c r="P2580" t="s">
        <v>8336</v>
      </c>
      <c r="Q2580" t="s">
        <v>8337</v>
      </c>
      <c r="R2580" s="12">
        <f t="shared" si="80"/>
        <v>42237.814571759256</v>
      </c>
      <c r="S2580" s="12">
        <f t="shared" si="81"/>
        <v>42286.499999999993</v>
      </c>
    </row>
    <row r="2581" spans="1:19" x14ac:dyDescent="0.35">
      <c r="A2581">
        <v>2579</v>
      </c>
      <c r="B2581" t="s">
        <v>2579</v>
      </c>
      <c r="C258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>
        <v>-199723</v>
      </c>
      <c r="O2581">
        <v>23.083333333333332</v>
      </c>
      <c r="P2581" t="s">
        <v>8336</v>
      </c>
      <c r="Q2581" t="s">
        <v>8337</v>
      </c>
      <c r="R2581" s="12">
        <f t="shared" si="80"/>
        <v>41837.621562499997</v>
      </c>
      <c r="S2581" s="12">
        <f t="shared" si="81"/>
        <v>41897.621562499997</v>
      </c>
    </row>
    <row r="2582" spans="1:19" x14ac:dyDescent="0.35">
      <c r="A2582">
        <v>2580</v>
      </c>
      <c r="B2582" t="s">
        <v>2580</v>
      </c>
      <c r="C2582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>
        <v>-8449</v>
      </c>
      <c r="O2582">
        <v>25.5</v>
      </c>
      <c r="P2582" t="s">
        <v>8336</v>
      </c>
      <c r="Q2582" t="s">
        <v>8337</v>
      </c>
      <c r="R2582" s="12">
        <f t="shared" si="80"/>
        <v>42110.118090277778</v>
      </c>
      <c r="S2582" s="12">
        <f t="shared" si="81"/>
        <v>42139.916666666664</v>
      </c>
    </row>
    <row r="2583" spans="1:19" x14ac:dyDescent="0.35">
      <c r="A2583">
        <v>2581</v>
      </c>
      <c r="B2583" t="s">
        <v>2581</v>
      </c>
      <c r="C258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>
        <v>-4470</v>
      </c>
      <c r="O2583">
        <v>48.18181818181818</v>
      </c>
      <c r="P2583" t="s">
        <v>8336</v>
      </c>
      <c r="Q2583" t="s">
        <v>8337</v>
      </c>
      <c r="R2583" s="12">
        <f t="shared" si="80"/>
        <v>42294.420115740737</v>
      </c>
      <c r="S2583" s="12">
        <f t="shared" si="81"/>
        <v>42324.461782407401</v>
      </c>
    </row>
    <row r="2584" spans="1:19" x14ac:dyDescent="0.35">
      <c r="A2584">
        <v>2582</v>
      </c>
      <c r="B2584" t="s">
        <v>2582</v>
      </c>
      <c r="C2584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>
        <v>-89999</v>
      </c>
      <c r="O2584">
        <v>1</v>
      </c>
      <c r="P2584" t="s">
        <v>8336</v>
      </c>
      <c r="Q2584" t="s">
        <v>8337</v>
      </c>
      <c r="R2584" s="12">
        <f t="shared" si="80"/>
        <v>42642.780486111107</v>
      </c>
      <c r="S2584" s="12">
        <f t="shared" si="81"/>
        <v>42672.780486111107</v>
      </c>
    </row>
    <row r="2585" spans="1:19" x14ac:dyDescent="0.35">
      <c r="A2585">
        <v>2583</v>
      </c>
      <c r="B2585" t="s">
        <v>2583</v>
      </c>
      <c r="C2585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>
        <v>-995</v>
      </c>
      <c r="O2585">
        <v>1</v>
      </c>
      <c r="P2585" t="s">
        <v>8336</v>
      </c>
      <c r="Q2585" t="s">
        <v>8337</v>
      </c>
      <c r="R2585" s="12">
        <f t="shared" si="80"/>
        <v>42019.561111111114</v>
      </c>
      <c r="S2585" s="12">
        <f t="shared" si="81"/>
        <v>42079.519444444442</v>
      </c>
    </row>
    <row r="2586" spans="1:19" x14ac:dyDescent="0.35">
      <c r="A2586">
        <v>2584</v>
      </c>
      <c r="B2586" t="s">
        <v>2584</v>
      </c>
      <c r="C2586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>
        <v>-10000</v>
      </c>
      <c r="O2586" t="e">
        <v>#DIV/0!</v>
      </c>
      <c r="P2586" t="s">
        <v>8336</v>
      </c>
      <c r="Q2586" t="s">
        <v>8337</v>
      </c>
      <c r="R2586" s="12">
        <f t="shared" si="80"/>
        <v>42139.964918981474</v>
      </c>
      <c r="S2586" s="12">
        <f t="shared" si="81"/>
        <v>42169.964918981474</v>
      </c>
    </row>
    <row r="2587" spans="1:19" x14ac:dyDescent="0.35">
      <c r="A2587">
        <v>2585</v>
      </c>
      <c r="B2587" t="s">
        <v>2585</v>
      </c>
      <c r="C2587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>
        <v>-29950</v>
      </c>
      <c r="O2587">
        <v>50</v>
      </c>
      <c r="P2587" t="s">
        <v>8336</v>
      </c>
      <c r="Q2587" t="s">
        <v>8337</v>
      </c>
      <c r="R2587" s="12">
        <f t="shared" si="80"/>
        <v>41795.754999999997</v>
      </c>
      <c r="S2587" s="12">
        <f t="shared" si="81"/>
        <v>41825.754999999997</v>
      </c>
    </row>
    <row r="2588" spans="1:19" x14ac:dyDescent="0.35">
      <c r="A2588">
        <v>2586</v>
      </c>
      <c r="B2588" t="s">
        <v>2586</v>
      </c>
      <c r="C2588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>
        <v>-2995</v>
      </c>
      <c r="O2588">
        <v>5</v>
      </c>
      <c r="P2588" t="s">
        <v>8336</v>
      </c>
      <c r="Q2588" t="s">
        <v>8337</v>
      </c>
      <c r="R2588" s="12">
        <f t="shared" si="80"/>
        <v>42333.121944444443</v>
      </c>
      <c r="S2588" s="12">
        <f t="shared" si="81"/>
        <v>42363.121944444443</v>
      </c>
    </row>
    <row r="2589" spans="1:19" x14ac:dyDescent="0.35">
      <c r="A2589">
        <v>2587</v>
      </c>
      <c r="B2589" t="s">
        <v>2587</v>
      </c>
      <c r="C2589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>
        <v>-48783</v>
      </c>
      <c r="O2589">
        <v>202.83333333333334</v>
      </c>
      <c r="P2589" t="s">
        <v>8336</v>
      </c>
      <c r="Q2589" t="s">
        <v>8337</v>
      </c>
      <c r="R2589" s="12">
        <f t="shared" si="80"/>
        <v>42338.467048611106</v>
      </c>
      <c r="S2589" s="12">
        <f t="shared" si="81"/>
        <v>42368.467048611106</v>
      </c>
    </row>
    <row r="2590" spans="1:19" x14ac:dyDescent="0.35">
      <c r="A2590">
        <v>2588</v>
      </c>
      <c r="B2590" t="s">
        <v>2588</v>
      </c>
      <c r="C2590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>
        <v>-5767</v>
      </c>
      <c r="O2590">
        <v>29.125</v>
      </c>
      <c r="P2590" t="s">
        <v>8336</v>
      </c>
      <c r="Q2590" t="s">
        <v>8337</v>
      </c>
      <c r="R2590" s="12">
        <f t="shared" si="80"/>
        <v>42042.467893518515</v>
      </c>
      <c r="S2590" s="12">
        <f t="shared" si="81"/>
        <v>42094.343055555553</v>
      </c>
    </row>
    <row r="2591" spans="1:19" x14ac:dyDescent="0.35">
      <c r="A2591">
        <v>2589</v>
      </c>
      <c r="B2591" t="s">
        <v>2589</v>
      </c>
      <c r="C259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>
        <v>-49995</v>
      </c>
      <c r="O2591">
        <v>5</v>
      </c>
      <c r="P2591" t="s">
        <v>8336</v>
      </c>
      <c r="Q2591" t="s">
        <v>8337</v>
      </c>
      <c r="R2591" s="12">
        <f t="shared" si="80"/>
        <v>42422.327858796292</v>
      </c>
      <c r="S2591" s="12">
        <f t="shared" si="81"/>
        <v>42452.286192129628</v>
      </c>
    </row>
    <row r="2592" spans="1:19" x14ac:dyDescent="0.35">
      <c r="A2592">
        <v>2590</v>
      </c>
      <c r="B2592" t="s">
        <v>2590</v>
      </c>
      <c r="C2592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>
        <v>-3000</v>
      </c>
      <c r="O2592" t="e">
        <v>#DIV/0!</v>
      </c>
      <c r="P2592" t="s">
        <v>8336</v>
      </c>
      <c r="Q2592" t="s">
        <v>8337</v>
      </c>
      <c r="R2592" s="12">
        <f t="shared" si="80"/>
        <v>42388.380752314813</v>
      </c>
      <c r="S2592" s="12">
        <f t="shared" si="81"/>
        <v>42395.380752314813</v>
      </c>
    </row>
    <row r="2593" spans="1:19" x14ac:dyDescent="0.35">
      <c r="A2593">
        <v>2591</v>
      </c>
      <c r="B2593" t="s">
        <v>2591</v>
      </c>
      <c r="C259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>
        <v>-1474</v>
      </c>
      <c r="O2593">
        <v>13</v>
      </c>
      <c r="P2593" t="s">
        <v>8336</v>
      </c>
      <c r="Q2593" t="s">
        <v>8337</v>
      </c>
      <c r="R2593" s="12">
        <f t="shared" si="80"/>
        <v>42382.698194444441</v>
      </c>
      <c r="S2593" s="12">
        <f t="shared" si="81"/>
        <v>42442.656527777777</v>
      </c>
    </row>
    <row r="2594" spans="1:19" x14ac:dyDescent="0.35">
      <c r="A2594">
        <v>2592</v>
      </c>
      <c r="B2594" t="s">
        <v>2592</v>
      </c>
      <c r="C2594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>
        <v>-29950</v>
      </c>
      <c r="O2594">
        <v>50</v>
      </c>
      <c r="P2594" t="s">
        <v>8336</v>
      </c>
      <c r="Q2594" t="s">
        <v>8337</v>
      </c>
      <c r="R2594" s="12">
        <f t="shared" si="80"/>
        <v>41887.592835648145</v>
      </c>
      <c r="S2594" s="12">
        <f t="shared" si="81"/>
        <v>41917.592835648145</v>
      </c>
    </row>
    <row r="2595" spans="1:19" x14ac:dyDescent="0.35">
      <c r="A2595">
        <v>2593</v>
      </c>
      <c r="B2595" t="s">
        <v>2593</v>
      </c>
      <c r="C2595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>
        <v>-10000</v>
      </c>
      <c r="O2595" t="e">
        <v>#DIV/0!</v>
      </c>
      <c r="P2595" t="s">
        <v>8336</v>
      </c>
      <c r="Q2595" t="s">
        <v>8337</v>
      </c>
      <c r="R2595" s="12">
        <f t="shared" si="80"/>
        <v>42089.636874999997</v>
      </c>
      <c r="S2595" s="12">
        <f t="shared" si="81"/>
        <v>42119.636874999997</v>
      </c>
    </row>
    <row r="2596" spans="1:19" x14ac:dyDescent="0.35">
      <c r="A2596">
        <v>2594</v>
      </c>
      <c r="B2596" t="s">
        <v>2594</v>
      </c>
      <c r="C2596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>
        <v>-79999</v>
      </c>
      <c r="O2596">
        <v>1</v>
      </c>
      <c r="P2596" t="s">
        <v>8336</v>
      </c>
      <c r="Q2596" t="s">
        <v>8337</v>
      </c>
      <c r="R2596" s="12">
        <f t="shared" si="80"/>
        <v>41828.759583333333</v>
      </c>
      <c r="S2596" s="12">
        <f t="shared" si="81"/>
        <v>41858.759583333333</v>
      </c>
    </row>
    <row r="2597" spans="1:19" x14ac:dyDescent="0.35">
      <c r="A2597">
        <v>2595</v>
      </c>
      <c r="B2597" t="s">
        <v>2595</v>
      </c>
      <c r="C2597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>
        <v>-13175</v>
      </c>
      <c r="O2597">
        <v>96.05263157894737</v>
      </c>
      <c r="P2597" t="s">
        <v>8336</v>
      </c>
      <c r="Q2597" t="s">
        <v>8337</v>
      </c>
      <c r="R2597" s="12">
        <f t="shared" si="80"/>
        <v>42760.035879629628</v>
      </c>
      <c r="S2597" s="12">
        <f t="shared" si="81"/>
        <v>42790.035879629628</v>
      </c>
    </row>
    <row r="2598" spans="1:19" x14ac:dyDescent="0.35">
      <c r="A2598">
        <v>2596</v>
      </c>
      <c r="B2598" t="s">
        <v>2596</v>
      </c>
      <c r="C2598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>
        <v>-26744</v>
      </c>
      <c r="O2598">
        <v>305.77777777777777</v>
      </c>
      <c r="P2598" t="s">
        <v>8336</v>
      </c>
      <c r="Q2598" t="s">
        <v>8337</v>
      </c>
      <c r="R2598" s="12">
        <f t="shared" si="80"/>
        <v>41828.45612268518</v>
      </c>
      <c r="S2598" s="12">
        <f t="shared" si="81"/>
        <v>41858.45612268518</v>
      </c>
    </row>
    <row r="2599" spans="1:19" x14ac:dyDescent="0.35">
      <c r="A2599">
        <v>2597</v>
      </c>
      <c r="B2599" t="s">
        <v>2597</v>
      </c>
      <c r="C2599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>
        <v>-1415</v>
      </c>
      <c r="O2599">
        <v>12.142857142857142</v>
      </c>
      <c r="P2599" t="s">
        <v>8336</v>
      </c>
      <c r="Q2599" t="s">
        <v>8337</v>
      </c>
      <c r="R2599" s="12">
        <f t="shared" si="80"/>
        <v>42510.133298611108</v>
      </c>
      <c r="S2599" s="12">
        <f t="shared" si="81"/>
        <v>42540.133298611108</v>
      </c>
    </row>
    <row r="2600" spans="1:19" x14ac:dyDescent="0.35">
      <c r="A2600">
        <v>2598</v>
      </c>
      <c r="B2600" t="s">
        <v>2598</v>
      </c>
      <c r="C2600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>
        <v>-1830</v>
      </c>
      <c r="O2600">
        <v>83.571428571428569</v>
      </c>
      <c r="P2600" t="s">
        <v>8336</v>
      </c>
      <c r="Q2600" t="s">
        <v>8337</v>
      </c>
      <c r="R2600" s="12">
        <f t="shared" si="80"/>
        <v>42240.631956018515</v>
      </c>
      <c r="S2600" s="12">
        <f t="shared" si="81"/>
        <v>42270.631956018515</v>
      </c>
    </row>
    <row r="2601" spans="1:19" x14ac:dyDescent="0.35">
      <c r="A2601">
        <v>2599</v>
      </c>
      <c r="B2601" t="s">
        <v>2599</v>
      </c>
      <c r="C260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>
        <v>-8951</v>
      </c>
      <c r="O2601">
        <v>18</v>
      </c>
      <c r="P2601" t="s">
        <v>8336</v>
      </c>
      <c r="Q2601" t="s">
        <v>8337</v>
      </c>
      <c r="R2601" s="12">
        <f t="shared" si="80"/>
        <v>41809.545682870368</v>
      </c>
      <c r="S2601" s="12">
        <f t="shared" si="81"/>
        <v>41854.545682870368</v>
      </c>
    </row>
    <row r="2602" spans="1:19" x14ac:dyDescent="0.35">
      <c r="A2602">
        <v>2600</v>
      </c>
      <c r="B2602" t="s">
        <v>2600</v>
      </c>
      <c r="C2602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>
        <v>-46534</v>
      </c>
      <c r="O2602">
        <v>115.53333333333333</v>
      </c>
      <c r="P2602" t="s">
        <v>8336</v>
      </c>
      <c r="Q2602" t="s">
        <v>8337</v>
      </c>
      <c r="R2602" s="12">
        <f t="shared" si="80"/>
        <v>42394.692129629628</v>
      </c>
      <c r="S2602" s="12">
        <f t="shared" si="81"/>
        <v>42454.650462962956</v>
      </c>
    </row>
    <row r="2603" spans="1:19" x14ac:dyDescent="0.35">
      <c r="A2603">
        <v>2601</v>
      </c>
      <c r="B2603" t="s">
        <v>2601</v>
      </c>
      <c r="C260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>
        <v>2807</v>
      </c>
      <c r="O2603">
        <v>21.900662251655628</v>
      </c>
      <c r="P2603" t="s">
        <v>8319</v>
      </c>
      <c r="Q2603" t="s">
        <v>8355</v>
      </c>
      <c r="R2603" s="12">
        <f t="shared" si="80"/>
        <v>41150.693854166668</v>
      </c>
      <c r="S2603" s="12">
        <f t="shared" si="81"/>
        <v>41164.957638888889</v>
      </c>
    </row>
    <row r="2604" spans="1:19" x14ac:dyDescent="0.35">
      <c r="A2604">
        <v>2602</v>
      </c>
      <c r="B2604" t="s">
        <v>2602</v>
      </c>
      <c r="C2604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>
        <v>27131</v>
      </c>
      <c r="O2604">
        <v>80.022494887525568</v>
      </c>
      <c r="P2604" t="s">
        <v>8319</v>
      </c>
      <c r="Q2604" t="s">
        <v>8355</v>
      </c>
      <c r="R2604" s="12">
        <f t="shared" si="80"/>
        <v>41915.538981481477</v>
      </c>
      <c r="S2604" s="12">
        <f t="shared" si="81"/>
        <v>41955.680555555555</v>
      </c>
    </row>
    <row r="2605" spans="1:19" x14ac:dyDescent="0.35">
      <c r="A2605">
        <v>2603</v>
      </c>
      <c r="B2605" t="s">
        <v>2603</v>
      </c>
      <c r="C2605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>
        <v>26</v>
      </c>
      <c r="O2605">
        <v>35.520000000000003</v>
      </c>
      <c r="P2605" t="s">
        <v>8319</v>
      </c>
      <c r="Q2605" t="s">
        <v>8355</v>
      </c>
      <c r="R2605" s="12">
        <f t="shared" si="80"/>
        <v>41617.704328703701</v>
      </c>
      <c r="S2605" s="12">
        <f t="shared" si="81"/>
        <v>41631.704328703701</v>
      </c>
    </row>
    <row r="2606" spans="1:19" x14ac:dyDescent="0.35">
      <c r="A2606">
        <v>2604</v>
      </c>
      <c r="B2606" t="s">
        <v>2604</v>
      </c>
      <c r="C2606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>
        <v>843.59999999999854</v>
      </c>
      <c r="O2606">
        <v>64.933333333333323</v>
      </c>
      <c r="P2606" t="s">
        <v>8319</v>
      </c>
      <c r="Q2606" t="s">
        <v>8355</v>
      </c>
      <c r="R2606" s="12">
        <f t="shared" si="80"/>
        <v>40997.842858796292</v>
      </c>
      <c r="S2606" s="12">
        <f t="shared" si="81"/>
        <v>41027.842858796292</v>
      </c>
    </row>
    <row r="2607" spans="1:19" x14ac:dyDescent="0.35">
      <c r="A2607">
        <v>2605</v>
      </c>
      <c r="B2607" t="s">
        <v>2605</v>
      </c>
      <c r="C2607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>
        <v>7421.570000000007</v>
      </c>
      <c r="O2607">
        <v>60.965703745743475</v>
      </c>
      <c r="P2607" t="s">
        <v>8319</v>
      </c>
      <c r="Q2607" t="s">
        <v>8355</v>
      </c>
      <c r="R2607" s="12">
        <f t="shared" si="80"/>
        <v>42508.33321759259</v>
      </c>
      <c r="S2607" s="12">
        <f t="shared" si="81"/>
        <v>42538.33321759259</v>
      </c>
    </row>
    <row r="2608" spans="1:19" x14ac:dyDescent="0.35">
      <c r="A2608">
        <v>2606</v>
      </c>
      <c r="B2608" t="s">
        <v>2606</v>
      </c>
      <c r="C2608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>
        <v>1106</v>
      </c>
      <c r="O2608">
        <v>31.444155844155844</v>
      </c>
      <c r="P2608" t="s">
        <v>8319</v>
      </c>
      <c r="Q2608" t="s">
        <v>8355</v>
      </c>
      <c r="R2608" s="12">
        <f t="shared" si="80"/>
        <v>41726.504421296289</v>
      </c>
      <c r="S2608" s="12">
        <f t="shared" si="81"/>
        <v>41758.504421296289</v>
      </c>
    </row>
    <row r="2609" spans="1:19" x14ac:dyDescent="0.35">
      <c r="A2609">
        <v>2607</v>
      </c>
      <c r="B2609" t="s">
        <v>2607</v>
      </c>
      <c r="C2609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>
        <v>24616</v>
      </c>
      <c r="O2609">
        <v>81.949748743718587</v>
      </c>
      <c r="P2609" t="s">
        <v>8319</v>
      </c>
      <c r="Q2609" t="s">
        <v>8355</v>
      </c>
      <c r="R2609" s="12">
        <f t="shared" si="80"/>
        <v>42184.666342592587</v>
      </c>
      <c r="S2609" s="12">
        <f t="shared" si="81"/>
        <v>42227.874999999993</v>
      </c>
    </row>
    <row r="2610" spans="1:19" x14ac:dyDescent="0.35">
      <c r="A2610">
        <v>2608</v>
      </c>
      <c r="B2610" t="s">
        <v>2608</v>
      </c>
      <c r="C2610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>
        <v>9914</v>
      </c>
      <c r="O2610">
        <v>58.92763157894737</v>
      </c>
      <c r="P2610" t="s">
        <v>8319</v>
      </c>
      <c r="Q2610" t="s">
        <v>8355</v>
      </c>
      <c r="R2610" s="12">
        <f t="shared" si="80"/>
        <v>42767.593379629623</v>
      </c>
      <c r="S2610" s="12">
        <f t="shared" si="81"/>
        <v>42808.791666666664</v>
      </c>
    </row>
    <row r="2611" spans="1:19" x14ac:dyDescent="0.35">
      <c r="A2611">
        <v>2609</v>
      </c>
      <c r="B2611" t="s">
        <v>2609</v>
      </c>
      <c r="C261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>
        <v>71330.39</v>
      </c>
      <c r="O2611">
        <v>157.29347633136095</v>
      </c>
      <c r="P2611" t="s">
        <v>8319</v>
      </c>
      <c r="Q2611" t="s">
        <v>8355</v>
      </c>
      <c r="R2611" s="12">
        <f t="shared" si="80"/>
        <v>41075.02952546296</v>
      </c>
      <c r="S2611" s="12">
        <f t="shared" si="81"/>
        <v>41105.02952546296</v>
      </c>
    </row>
    <row r="2612" spans="1:19" x14ac:dyDescent="0.35">
      <c r="A2612">
        <v>2610</v>
      </c>
      <c r="B2612" t="s">
        <v>2610</v>
      </c>
      <c r="C2612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>
        <v>9407.66</v>
      </c>
      <c r="O2612">
        <v>55.758509532062391</v>
      </c>
      <c r="P2612" t="s">
        <v>8319</v>
      </c>
      <c r="Q2612" t="s">
        <v>8355</v>
      </c>
      <c r="R2612" s="12">
        <f t="shared" si="80"/>
        <v>42564.672743055555</v>
      </c>
      <c r="S2612" s="12">
        <f t="shared" si="81"/>
        <v>42604.082638888889</v>
      </c>
    </row>
    <row r="2613" spans="1:19" x14ac:dyDescent="0.35">
      <c r="A2613">
        <v>2611</v>
      </c>
      <c r="B2613" t="s">
        <v>2611</v>
      </c>
      <c r="C261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>
        <v>295970</v>
      </c>
      <c r="O2613">
        <v>83.802893802893806</v>
      </c>
      <c r="P2613" t="s">
        <v>8319</v>
      </c>
      <c r="Q2613" t="s">
        <v>8355</v>
      </c>
      <c r="R2613" s="12">
        <f t="shared" si="80"/>
        <v>42704.127476851849</v>
      </c>
      <c r="S2613" s="12">
        <f t="shared" si="81"/>
        <v>42737.749305555553</v>
      </c>
    </row>
    <row r="2614" spans="1:19" x14ac:dyDescent="0.35">
      <c r="A2614">
        <v>2612</v>
      </c>
      <c r="B2614" t="s">
        <v>2612</v>
      </c>
      <c r="C2614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>
        <v>7176.130000000001</v>
      </c>
      <c r="O2614">
        <v>58.422210884353746</v>
      </c>
      <c r="P2614" t="s">
        <v>8319</v>
      </c>
      <c r="Q2614" t="s">
        <v>8355</v>
      </c>
      <c r="R2614" s="12">
        <f t="shared" si="80"/>
        <v>41981.934837962959</v>
      </c>
      <c r="S2614" s="12">
        <f t="shared" si="81"/>
        <v>42012.934837962959</v>
      </c>
    </row>
    <row r="2615" spans="1:19" x14ac:dyDescent="0.35">
      <c r="A2615">
        <v>2613</v>
      </c>
      <c r="B2615" t="s">
        <v>2613</v>
      </c>
      <c r="C2615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>
        <v>76</v>
      </c>
      <c r="O2615">
        <v>270.57142857142856</v>
      </c>
      <c r="P2615" t="s">
        <v>8319</v>
      </c>
      <c r="Q2615" t="s">
        <v>8355</v>
      </c>
      <c r="R2615" s="12">
        <f t="shared" si="80"/>
        <v>41143.609884259255</v>
      </c>
      <c r="S2615" s="12">
        <f t="shared" si="81"/>
        <v>41173.609884259255</v>
      </c>
    </row>
    <row r="2616" spans="1:19" x14ac:dyDescent="0.35">
      <c r="A2616">
        <v>2614</v>
      </c>
      <c r="B2616" t="s">
        <v>2614</v>
      </c>
      <c r="C2616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>
        <v>210</v>
      </c>
      <c r="O2616">
        <v>107.1</v>
      </c>
      <c r="P2616" t="s">
        <v>8319</v>
      </c>
      <c r="Q2616" t="s">
        <v>8355</v>
      </c>
      <c r="R2616" s="12">
        <f t="shared" si="80"/>
        <v>41730.500138888885</v>
      </c>
      <c r="S2616" s="12">
        <f t="shared" si="81"/>
        <v>41759</v>
      </c>
    </row>
    <row r="2617" spans="1:19" x14ac:dyDescent="0.35">
      <c r="A2617">
        <v>2615</v>
      </c>
      <c r="B2617" t="s">
        <v>2615</v>
      </c>
      <c r="C2617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>
        <v>1396</v>
      </c>
      <c r="O2617">
        <v>47.180555555555557</v>
      </c>
      <c r="P2617" t="s">
        <v>8319</v>
      </c>
      <c r="Q2617" t="s">
        <v>8355</v>
      </c>
      <c r="R2617" s="12">
        <f t="shared" si="80"/>
        <v>42453.288935185185</v>
      </c>
      <c r="S2617" s="12">
        <f t="shared" si="81"/>
        <v>42490.291666666664</v>
      </c>
    </row>
    <row r="2618" spans="1:19" x14ac:dyDescent="0.35">
      <c r="A2618">
        <v>2616</v>
      </c>
      <c r="B2618" t="s">
        <v>2616</v>
      </c>
      <c r="C2618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>
        <v>3633.5</v>
      </c>
      <c r="O2618">
        <v>120.30882352941177</v>
      </c>
      <c r="P2618" t="s">
        <v>8319</v>
      </c>
      <c r="Q2618" t="s">
        <v>8355</v>
      </c>
      <c r="R2618" s="12">
        <f t="shared" si="80"/>
        <v>42211.786215277774</v>
      </c>
      <c r="S2618" s="12">
        <f t="shared" si="81"/>
        <v>42241.786215277774</v>
      </c>
    </row>
    <row r="2619" spans="1:19" x14ac:dyDescent="0.35">
      <c r="A2619">
        <v>2617</v>
      </c>
      <c r="B2619" t="s">
        <v>2617</v>
      </c>
      <c r="C2619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>
        <v>3888</v>
      </c>
      <c r="O2619">
        <v>27.59748427672956</v>
      </c>
      <c r="P2619" t="s">
        <v>8319</v>
      </c>
      <c r="Q2619" t="s">
        <v>8355</v>
      </c>
      <c r="R2619" s="12">
        <f t="shared" si="80"/>
        <v>41902.666099537033</v>
      </c>
      <c r="S2619" s="12">
        <f t="shared" si="81"/>
        <v>41932.666099537033</v>
      </c>
    </row>
    <row r="2620" spans="1:19" x14ac:dyDescent="0.35">
      <c r="A2620">
        <v>2618</v>
      </c>
      <c r="B2620" t="s">
        <v>2618</v>
      </c>
      <c r="C2620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>
        <v>808</v>
      </c>
      <c r="O2620">
        <v>205.2987012987013</v>
      </c>
      <c r="P2620" t="s">
        <v>8319</v>
      </c>
      <c r="Q2620" t="s">
        <v>8355</v>
      </c>
      <c r="R2620" s="12">
        <f t="shared" si="80"/>
        <v>42279.584039351852</v>
      </c>
      <c r="S2620" s="12">
        <f t="shared" si="81"/>
        <v>42339.625706018516</v>
      </c>
    </row>
    <row r="2621" spans="1:19" x14ac:dyDescent="0.35">
      <c r="A2621">
        <v>2619</v>
      </c>
      <c r="B2621" t="s">
        <v>2619</v>
      </c>
      <c r="C262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>
        <v>884</v>
      </c>
      <c r="O2621">
        <v>35.547169811320757</v>
      </c>
      <c r="P2621" t="s">
        <v>8319</v>
      </c>
      <c r="Q2621" t="s">
        <v>8355</v>
      </c>
      <c r="R2621" s="12">
        <f t="shared" si="80"/>
        <v>42273.67597222222</v>
      </c>
      <c r="S2621" s="12">
        <f t="shared" si="81"/>
        <v>42300.249999999993</v>
      </c>
    </row>
    <row r="2622" spans="1:19" x14ac:dyDescent="0.35">
      <c r="A2622">
        <v>2620</v>
      </c>
      <c r="B2622" t="s">
        <v>2620</v>
      </c>
      <c r="C2622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>
        <v>28374</v>
      </c>
      <c r="O2622">
        <v>74.639488409272587</v>
      </c>
      <c r="P2622" t="s">
        <v>8319</v>
      </c>
      <c r="Q2622" t="s">
        <v>8355</v>
      </c>
      <c r="R2622" s="12">
        <f t="shared" si="80"/>
        <v>42250.958819444444</v>
      </c>
      <c r="S2622" s="12">
        <f t="shared" si="81"/>
        <v>42287.833333333336</v>
      </c>
    </row>
    <row r="2623" spans="1:19" x14ac:dyDescent="0.35">
      <c r="A2623">
        <v>2621</v>
      </c>
      <c r="B2623" t="s">
        <v>2621</v>
      </c>
      <c r="C262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>
        <v>6882</v>
      </c>
      <c r="O2623">
        <v>47.058064516129029</v>
      </c>
      <c r="P2623" t="s">
        <v>8319</v>
      </c>
      <c r="Q2623" t="s">
        <v>8355</v>
      </c>
      <c r="R2623" s="12">
        <f t="shared" si="80"/>
        <v>42115.539212962962</v>
      </c>
      <c r="S2623" s="12">
        <f t="shared" si="81"/>
        <v>42145.539212962962</v>
      </c>
    </row>
    <row r="2624" spans="1:19" x14ac:dyDescent="0.35">
      <c r="A2624">
        <v>2622</v>
      </c>
      <c r="B2624" t="s">
        <v>2622</v>
      </c>
      <c r="C2624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>
        <v>467.76</v>
      </c>
      <c r="O2624">
        <v>26.591351351351353</v>
      </c>
      <c r="P2624" t="s">
        <v>8319</v>
      </c>
      <c r="Q2624" t="s">
        <v>8355</v>
      </c>
      <c r="R2624" s="12">
        <f t="shared" si="80"/>
        <v>42689.534907407404</v>
      </c>
      <c r="S2624" s="12">
        <f t="shared" si="81"/>
        <v>42734.534907407404</v>
      </c>
    </row>
    <row r="2625" spans="1:19" x14ac:dyDescent="0.35">
      <c r="A2625">
        <v>2623</v>
      </c>
      <c r="B2625" t="s">
        <v>2623</v>
      </c>
      <c r="C2625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>
        <v>280</v>
      </c>
      <c r="O2625">
        <v>36.774193548387096</v>
      </c>
      <c r="P2625" t="s">
        <v>8319</v>
      </c>
      <c r="Q2625" t="s">
        <v>8355</v>
      </c>
      <c r="R2625" s="12">
        <f t="shared" si="80"/>
        <v>42692.048217592594</v>
      </c>
      <c r="S2625" s="12">
        <f t="shared" si="81"/>
        <v>42706.048217592594</v>
      </c>
    </row>
    <row r="2626" spans="1:19" x14ac:dyDescent="0.35">
      <c r="A2626">
        <v>2624</v>
      </c>
      <c r="B2626" t="s">
        <v>2624</v>
      </c>
      <c r="C2626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>
        <v>102353.65</v>
      </c>
      <c r="O2626">
        <v>31.820544982698959</v>
      </c>
      <c r="P2626" t="s">
        <v>8319</v>
      </c>
      <c r="Q2626" t="s">
        <v>8355</v>
      </c>
      <c r="R2626" s="12">
        <f t="shared" si="80"/>
        <v>41144.213217592587</v>
      </c>
      <c r="S2626" s="12">
        <f t="shared" si="81"/>
        <v>41165.213217592587</v>
      </c>
    </row>
    <row r="2627" spans="1:19" x14ac:dyDescent="0.35">
      <c r="A2627">
        <v>2625</v>
      </c>
      <c r="B2627" t="s">
        <v>2625</v>
      </c>
      <c r="C2627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>
        <v>1284</v>
      </c>
      <c r="O2627">
        <v>27.576923076923077</v>
      </c>
      <c r="P2627" t="s">
        <v>8319</v>
      </c>
      <c r="Q2627" t="s">
        <v>8355</v>
      </c>
      <c r="R2627" s="12">
        <f t="shared" ref="R2627:R2690" si="82">(J2627/86400)+25569+(-5/24)</f>
        <v>42658.601944444446</v>
      </c>
      <c r="S2627" s="12">
        <f t="shared" ref="S2627:S2690" si="83">(I2627/86400)+25569+(-5/24)</f>
        <v>42683.643611111103</v>
      </c>
    </row>
    <row r="2628" spans="1:19" x14ac:dyDescent="0.35">
      <c r="A2628">
        <v>2626</v>
      </c>
      <c r="B2628" t="s">
        <v>2626</v>
      </c>
      <c r="C2628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>
        <v>300</v>
      </c>
      <c r="O2628">
        <v>56</v>
      </c>
      <c r="P2628" t="s">
        <v>8319</v>
      </c>
      <c r="Q2628" t="s">
        <v>8355</v>
      </c>
      <c r="R2628" s="12">
        <f t="shared" si="82"/>
        <v>42128.41978009259</v>
      </c>
      <c r="S2628" s="12">
        <f t="shared" si="83"/>
        <v>42158.41978009259</v>
      </c>
    </row>
    <row r="2629" spans="1:19" x14ac:dyDescent="0.35">
      <c r="A2629">
        <v>2627</v>
      </c>
      <c r="B2629" t="s">
        <v>2627</v>
      </c>
      <c r="C2629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>
        <v>820</v>
      </c>
      <c r="O2629">
        <v>21.555555555555557</v>
      </c>
      <c r="P2629" t="s">
        <v>8319</v>
      </c>
      <c r="Q2629" t="s">
        <v>8355</v>
      </c>
      <c r="R2629" s="12">
        <f t="shared" si="82"/>
        <v>42304.621076388888</v>
      </c>
      <c r="S2629" s="12">
        <f t="shared" si="83"/>
        <v>42334.662743055553</v>
      </c>
    </row>
    <row r="2630" spans="1:19" x14ac:dyDescent="0.35">
      <c r="A2630">
        <v>2628</v>
      </c>
      <c r="B2630" t="s">
        <v>2628</v>
      </c>
      <c r="C2630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>
        <v>87</v>
      </c>
      <c r="O2630">
        <v>44.095238095238095</v>
      </c>
      <c r="P2630" t="s">
        <v>8319</v>
      </c>
      <c r="Q2630" t="s">
        <v>8355</v>
      </c>
      <c r="R2630" s="12">
        <f t="shared" si="82"/>
        <v>41953.757719907408</v>
      </c>
      <c r="S2630" s="12">
        <f t="shared" si="83"/>
        <v>41973.757719907408</v>
      </c>
    </row>
    <row r="2631" spans="1:19" x14ac:dyDescent="0.35">
      <c r="A2631">
        <v>2629</v>
      </c>
      <c r="B2631" t="s">
        <v>2629</v>
      </c>
      <c r="C263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>
        <v>1387</v>
      </c>
      <c r="O2631">
        <v>63.87</v>
      </c>
      <c r="P2631" t="s">
        <v>8319</v>
      </c>
      <c r="Q2631" t="s">
        <v>8355</v>
      </c>
      <c r="R2631" s="12">
        <f t="shared" si="82"/>
        <v>42108.330115740733</v>
      </c>
      <c r="S2631" s="12">
        <f t="shared" si="83"/>
        <v>42138.330115740733</v>
      </c>
    </row>
    <row r="2632" spans="1:19" x14ac:dyDescent="0.35">
      <c r="A2632">
        <v>2630</v>
      </c>
      <c r="B2632" t="s">
        <v>2630</v>
      </c>
      <c r="C2632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>
        <v>1158</v>
      </c>
      <c r="O2632">
        <v>38.987654320987652</v>
      </c>
      <c r="P2632" t="s">
        <v>8319</v>
      </c>
      <c r="Q2632" t="s">
        <v>8355</v>
      </c>
      <c r="R2632" s="12">
        <f t="shared" si="82"/>
        <v>42523.897129629629</v>
      </c>
      <c r="S2632" s="12">
        <f t="shared" si="83"/>
        <v>42551.208333333336</v>
      </c>
    </row>
    <row r="2633" spans="1:19" x14ac:dyDescent="0.35">
      <c r="A2633">
        <v>2631</v>
      </c>
      <c r="B2633" t="s">
        <v>2631</v>
      </c>
      <c r="C263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>
        <v>2933.0499999999993</v>
      </c>
      <c r="O2633">
        <v>80.185489510489504</v>
      </c>
      <c r="P2633" t="s">
        <v>8319</v>
      </c>
      <c r="Q2633" t="s">
        <v>8355</v>
      </c>
      <c r="R2633" s="12">
        <f t="shared" si="82"/>
        <v>42217.960960648146</v>
      </c>
      <c r="S2633" s="12">
        <f t="shared" si="83"/>
        <v>42245.960960648146</v>
      </c>
    </row>
    <row r="2634" spans="1:19" x14ac:dyDescent="0.35">
      <c r="A2634">
        <v>2632</v>
      </c>
      <c r="B2634" t="s">
        <v>2632</v>
      </c>
      <c r="C2634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>
        <v>396</v>
      </c>
      <c r="O2634">
        <v>34.904761904761905</v>
      </c>
      <c r="P2634" t="s">
        <v>8319</v>
      </c>
      <c r="Q2634" t="s">
        <v>8355</v>
      </c>
      <c r="R2634" s="12">
        <f t="shared" si="82"/>
        <v>42493.853460648148</v>
      </c>
      <c r="S2634" s="12">
        <f t="shared" si="83"/>
        <v>42518.853460648148</v>
      </c>
    </row>
    <row r="2635" spans="1:19" x14ac:dyDescent="0.35">
      <c r="A2635">
        <v>2633</v>
      </c>
      <c r="B2635" t="s">
        <v>2633</v>
      </c>
      <c r="C2635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>
        <v>12731</v>
      </c>
      <c r="O2635">
        <v>89.100502512562812</v>
      </c>
      <c r="P2635" t="s">
        <v>8319</v>
      </c>
      <c r="Q2635" t="s">
        <v>8355</v>
      </c>
      <c r="R2635" s="12">
        <f t="shared" si="82"/>
        <v>41667.614953703705</v>
      </c>
      <c r="S2635" s="12">
        <f t="shared" si="83"/>
        <v>41697.75</v>
      </c>
    </row>
    <row r="2636" spans="1:19" x14ac:dyDescent="0.35">
      <c r="A2636">
        <v>2634</v>
      </c>
      <c r="B2636" t="s">
        <v>2634</v>
      </c>
      <c r="C2636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>
        <v>56</v>
      </c>
      <c r="O2636">
        <v>39.44</v>
      </c>
      <c r="P2636" t="s">
        <v>8319</v>
      </c>
      <c r="Q2636" t="s">
        <v>8355</v>
      </c>
      <c r="R2636" s="12">
        <f t="shared" si="82"/>
        <v>42612.448159722218</v>
      </c>
      <c r="S2636" s="12">
        <f t="shared" si="83"/>
        <v>42642.448159722218</v>
      </c>
    </row>
    <row r="2637" spans="1:19" x14ac:dyDescent="0.35">
      <c r="A2637">
        <v>2635</v>
      </c>
      <c r="B2637" t="s">
        <v>2635</v>
      </c>
      <c r="C2637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>
        <v>0</v>
      </c>
      <c r="O2637">
        <v>136.9047619047619</v>
      </c>
      <c r="P2637" t="s">
        <v>8319</v>
      </c>
      <c r="Q2637" t="s">
        <v>8355</v>
      </c>
      <c r="R2637" s="12">
        <f t="shared" si="82"/>
        <v>42037.742604166669</v>
      </c>
      <c r="S2637" s="12">
        <f t="shared" si="83"/>
        <v>42072.700937499998</v>
      </c>
    </row>
    <row r="2638" spans="1:19" x14ac:dyDescent="0.35">
      <c r="A2638">
        <v>2636</v>
      </c>
      <c r="B2638" t="s">
        <v>2636</v>
      </c>
      <c r="C2638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>
        <v>873</v>
      </c>
      <c r="O2638">
        <v>37.46</v>
      </c>
      <c r="P2638" t="s">
        <v>8319</v>
      </c>
      <c r="Q2638" t="s">
        <v>8355</v>
      </c>
      <c r="R2638" s="12">
        <f t="shared" si="82"/>
        <v>42636.406412037039</v>
      </c>
      <c r="S2638" s="12">
        <f t="shared" si="83"/>
        <v>42658.833333333336</v>
      </c>
    </row>
    <row r="2639" spans="1:19" x14ac:dyDescent="0.35">
      <c r="A2639">
        <v>2637</v>
      </c>
      <c r="B2639" t="s">
        <v>2637</v>
      </c>
      <c r="C2639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>
        <v>331</v>
      </c>
      <c r="O2639">
        <v>31.96153846153846</v>
      </c>
      <c r="P2639" t="s">
        <v>8319</v>
      </c>
      <c r="Q2639" t="s">
        <v>8355</v>
      </c>
      <c r="R2639" s="12">
        <f t="shared" si="82"/>
        <v>42639.341145833336</v>
      </c>
      <c r="S2639" s="12">
        <f t="shared" si="83"/>
        <v>42655.341145833336</v>
      </c>
    </row>
    <row r="2640" spans="1:19" x14ac:dyDescent="0.35">
      <c r="A2640">
        <v>2638</v>
      </c>
      <c r="B2640" t="s">
        <v>2638</v>
      </c>
      <c r="C2640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>
        <v>6</v>
      </c>
      <c r="O2640">
        <v>25.214285714285715</v>
      </c>
      <c r="P2640" t="s">
        <v>8319</v>
      </c>
      <c r="Q2640" t="s">
        <v>8355</v>
      </c>
      <c r="R2640" s="12">
        <f t="shared" si="82"/>
        <v>41989.70480324074</v>
      </c>
      <c r="S2640" s="12">
        <f t="shared" si="83"/>
        <v>42019.70480324074</v>
      </c>
    </row>
    <row r="2641" spans="1:19" x14ac:dyDescent="0.35">
      <c r="A2641">
        <v>2639</v>
      </c>
      <c r="B2641" t="s">
        <v>2639</v>
      </c>
      <c r="C264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>
        <v>192</v>
      </c>
      <c r="O2641">
        <v>10.040816326530612</v>
      </c>
      <c r="P2641" t="s">
        <v>8319</v>
      </c>
      <c r="Q2641" t="s">
        <v>8355</v>
      </c>
      <c r="R2641" s="12">
        <f t="shared" si="82"/>
        <v>42024.656805555554</v>
      </c>
      <c r="S2641" s="12">
        <f t="shared" si="83"/>
        <v>42054.656805555554</v>
      </c>
    </row>
    <row r="2642" spans="1:19" x14ac:dyDescent="0.35">
      <c r="A2642">
        <v>2640</v>
      </c>
      <c r="B2642" t="s">
        <v>2640</v>
      </c>
      <c r="C2642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>
        <v>170</v>
      </c>
      <c r="O2642">
        <v>45.94202898550725</v>
      </c>
      <c r="P2642" t="s">
        <v>8319</v>
      </c>
      <c r="Q2642" t="s">
        <v>8355</v>
      </c>
      <c r="R2642" s="12">
        <f t="shared" si="82"/>
        <v>42102.952245370368</v>
      </c>
      <c r="S2642" s="12">
        <f t="shared" si="83"/>
        <v>42162.952245370368</v>
      </c>
    </row>
    <row r="2643" spans="1:19" x14ac:dyDescent="0.35">
      <c r="A2643">
        <v>2641</v>
      </c>
      <c r="B2643" t="s">
        <v>2641</v>
      </c>
      <c r="C264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>
        <v>-1485</v>
      </c>
      <c r="O2643">
        <v>15</v>
      </c>
      <c r="P2643" t="s">
        <v>8319</v>
      </c>
      <c r="Q2643" t="s">
        <v>8355</v>
      </c>
      <c r="R2643" s="12">
        <f t="shared" si="82"/>
        <v>41880.618784722217</v>
      </c>
      <c r="S2643" s="12">
        <f t="shared" si="83"/>
        <v>41897.631249999999</v>
      </c>
    </row>
    <row r="2644" spans="1:19" x14ac:dyDescent="0.35">
      <c r="A2644">
        <v>2642</v>
      </c>
      <c r="B2644" t="s">
        <v>2642</v>
      </c>
      <c r="C2644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>
        <v>-500000</v>
      </c>
      <c r="O2644" t="e">
        <v>#DIV/0!</v>
      </c>
      <c r="P2644" t="s">
        <v>8319</v>
      </c>
      <c r="Q2644" t="s">
        <v>8355</v>
      </c>
      <c r="R2644" s="12">
        <f t="shared" si="82"/>
        <v>42536.03828703703</v>
      </c>
      <c r="S2644" s="12">
        <f t="shared" si="83"/>
        <v>42566.081249999996</v>
      </c>
    </row>
    <row r="2645" spans="1:19" x14ac:dyDescent="0.35">
      <c r="A2645">
        <v>2643</v>
      </c>
      <c r="B2645" t="s">
        <v>2643</v>
      </c>
      <c r="C2645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>
        <v>-664402.68999999994</v>
      </c>
      <c r="O2645">
        <v>223.58248500999335</v>
      </c>
      <c r="P2645" t="s">
        <v>8319</v>
      </c>
      <c r="Q2645" t="s">
        <v>8355</v>
      </c>
      <c r="R2645" s="12">
        <f t="shared" si="82"/>
        <v>42689.374016203707</v>
      </c>
      <c r="S2645" s="12">
        <f t="shared" si="83"/>
        <v>42725.124305555553</v>
      </c>
    </row>
    <row r="2646" spans="1:19" x14ac:dyDescent="0.35">
      <c r="A2646">
        <v>2644</v>
      </c>
      <c r="B2646" t="s">
        <v>2644</v>
      </c>
      <c r="C2646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>
        <v>-97947</v>
      </c>
      <c r="O2646">
        <v>39.480769230769234</v>
      </c>
      <c r="P2646" t="s">
        <v>8319</v>
      </c>
      <c r="Q2646" t="s">
        <v>8355</v>
      </c>
      <c r="R2646" s="12">
        <f t="shared" si="82"/>
        <v>42774.583738425928</v>
      </c>
      <c r="S2646" s="12">
        <f t="shared" si="83"/>
        <v>42804.583738425928</v>
      </c>
    </row>
    <row r="2647" spans="1:19" x14ac:dyDescent="0.35">
      <c r="A2647">
        <v>2645</v>
      </c>
      <c r="B2647" t="s">
        <v>2645</v>
      </c>
      <c r="C2647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>
        <v>-17900</v>
      </c>
      <c r="O2647">
        <v>91.304347826086953</v>
      </c>
      <c r="P2647" t="s">
        <v>8319</v>
      </c>
      <c r="Q2647" t="s">
        <v>8355</v>
      </c>
      <c r="R2647" s="12">
        <f t="shared" si="82"/>
        <v>41921.634293981479</v>
      </c>
      <c r="S2647" s="12">
        <f t="shared" si="83"/>
        <v>41951.675960648143</v>
      </c>
    </row>
    <row r="2648" spans="1:19" x14ac:dyDescent="0.35">
      <c r="A2648">
        <v>2646</v>
      </c>
      <c r="B2648" t="s">
        <v>2646</v>
      </c>
      <c r="C2648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>
        <v>-457913.58</v>
      </c>
      <c r="O2648">
        <v>78.666205607476627</v>
      </c>
      <c r="P2648" t="s">
        <v>8319</v>
      </c>
      <c r="Q2648" t="s">
        <v>8355</v>
      </c>
      <c r="R2648" s="12">
        <f t="shared" si="82"/>
        <v>42226.10496527778</v>
      </c>
      <c r="S2648" s="12">
        <f t="shared" si="83"/>
        <v>42256.10496527778</v>
      </c>
    </row>
    <row r="2649" spans="1:19" x14ac:dyDescent="0.35">
      <c r="A2649">
        <v>2647</v>
      </c>
      <c r="B2649" t="s">
        <v>2647</v>
      </c>
      <c r="C2649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>
        <v>-2464</v>
      </c>
      <c r="O2649">
        <v>12</v>
      </c>
      <c r="P2649" t="s">
        <v>8319</v>
      </c>
      <c r="Q2649" t="s">
        <v>8355</v>
      </c>
      <c r="R2649" s="12">
        <f t="shared" si="82"/>
        <v>42200.053460648145</v>
      </c>
      <c r="S2649" s="12">
        <f t="shared" si="83"/>
        <v>42230.053460648145</v>
      </c>
    </row>
    <row r="2650" spans="1:19" x14ac:dyDescent="0.35">
      <c r="A2650">
        <v>2648</v>
      </c>
      <c r="B2650" t="s">
        <v>2648</v>
      </c>
      <c r="C2650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>
        <v>-11894</v>
      </c>
      <c r="O2650">
        <v>17.666666666666668</v>
      </c>
      <c r="P2650" t="s">
        <v>8319</v>
      </c>
      <c r="Q2650" t="s">
        <v>8355</v>
      </c>
      <c r="R2650" s="12">
        <f t="shared" si="82"/>
        <v>42408.506481481476</v>
      </c>
      <c r="S2650" s="12">
        <f t="shared" si="83"/>
        <v>42438.506481481476</v>
      </c>
    </row>
    <row r="2651" spans="1:19" x14ac:dyDescent="0.35">
      <c r="A2651">
        <v>2649</v>
      </c>
      <c r="B2651" t="s">
        <v>2649</v>
      </c>
      <c r="C265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>
        <v>-124876</v>
      </c>
      <c r="O2651">
        <v>41.333333333333336</v>
      </c>
      <c r="P2651" t="s">
        <v>8319</v>
      </c>
      <c r="Q2651" t="s">
        <v>8355</v>
      </c>
      <c r="R2651" s="12">
        <f t="shared" si="82"/>
        <v>42341.788668981484</v>
      </c>
      <c r="S2651" s="12">
        <f t="shared" si="83"/>
        <v>42401.788668981484</v>
      </c>
    </row>
    <row r="2652" spans="1:19" x14ac:dyDescent="0.35">
      <c r="A2652">
        <v>2650</v>
      </c>
      <c r="B2652" t="s">
        <v>2650</v>
      </c>
      <c r="C2652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>
        <v>-59642</v>
      </c>
      <c r="O2652">
        <v>71.599999999999994</v>
      </c>
      <c r="P2652" t="s">
        <v>8319</v>
      </c>
      <c r="Q2652" t="s">
        <v>8355</v>
      </c>
      <c r="R2652" s="12">
        <f t="shared" si="82"/>
        <v>42695.416006944441</v>
      </c>
      <c r="S2652" s="12">
        <f t="shared" si="83"/>
        <v>42725.416006944441</v>
      </c>
    </row>
    <row r="2653" spans="1:19" x14ac:dyDescent="0.35">
      <c r="A2653">
        <v>2651</v>
      </c>
      <c r="B2653" t="s">
        <v>2651</v>
      </c>
      <c r="C265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>
        <v>-274767</v>
      </c>
      <c r="O2653">
        <v>307.8235294117647</v>
      </c>
      <c r="P2653" t="s">
        <v>8319</v>
      </c>
      <c r="Q2653" t="s">
        <v>8355</v>
      </c>
      <c r="R2653" s="12">
        <f t="shared" si="82"/>
        <v>42327.597326388888</v>
      </c>
      <c r="S2653" s="12">
        <f t="shared" si="83"/>
        <v>42355.597326388888</v>
      </c>
    </row>
    <row r="2654" spans="1:19" x14ac:dyDescent="0.35">
      <c r="A2654">
        <v>2652</v>
      </c>
      <c r="B2654" t="s">
        <v>2652</v>
      </c>
      <c r="C2654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>
        <v>-99115</v>
      </c>
      <c r="O2654">
        <v>80.454545454545453</v>
      </c>
      <c r="P2654" t="s">
        <v>8319</v>
      </c>
      <c r="Q2654" t="s">
        <v>8355</v>
      </c>
      <c r="R2654" s="12">
        <f t="shared" si="82"/>
        <v>41952.950520833336</v>
      </c>
      <c r="S2654" s="12">
        <f t="shared" si="83"/>
        <v>41982.950520833336</v>
      </c>
    </row>
    <row r="2655" spans="1:19" x14ac:dyDescent="0.35">
      <c r="A2655">
        <v>2653</v>
      </c>
      <c r="B2655" t="s">
        <v>2653</v>
      </c>
      <c r="C2655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>
        <v>-45124</v>
      </c>
      <c r="O2655">
        <v>83.942857142857136</v>
      </c>
      <c r="P2655" t="s">
        <v>8319</v>
      </c>
      <c r="Q2655" t="s">
        <v>8355</v>
      </c>
      <c r="R2655" s="12">
        <f t="shared" si="82"/>
        <v>41771.443599537037</v>
      </c>
      <c r="S2655" s="12">
        <f t="shared" si="83"/>
        <v>41802.958333333328</v>
      </c>
    </row>
    <row r="2656" spans="1:19" x14ac:dyDescent="0.35">
      <c r="A2656">
        <v>2654</v>
      </c>
      <c r="B2656" t="s">
        <v>2654</v>
      </c>
      <c r="C2656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>
        <v>-99949</v>
      </c>
      <c r="O2656">
        <v>8.5</v>
      </c>
      <c r="P2656" t="s">
        <v>8319</v>
      </c>
      <c r="Q2656" t="s">
        <v>8355</v>
      </c>
      <c r="R2656" s="12">
        <f t="shared" si="82"/>
        <v>42055.392662037033</v>
      </c>
      <c r="S2656" s="12">
        <f t="shared" si="83"/>
        <v>42115.350995370369</v>
      </c>
    </row>
    <row r="2657" spans="1:19" x14ac:dyDescent="0.35">
      <c r="A2657">
        <v>2655</v>
      </c>
      <c r="B2657" t="s">
        <v>2655</v>
      </c>
      <c r="C2657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>
        <v>-11845</v>
      </c>
      <c r="O2657">
        <v>73.372093023255815</v>
      </c>
      <c r="P2657" t="s">
        <v>8319</v>
      </c>
      <c r="Q2657" t="s">
        <v>8355</v>
      </c>
      <c r="R2657" s="12">
        <f t="shared" si="82"/>
        <v>42381.657951388886</v>
      </c>
      <c r="S2657" s="12">
        <f t="shared" si="83"/>
        <v>42409.624999999993</v>
      </c>
    </row>
    <row r="2658" spans="1:19" x14ac:dyDescent="0.35">
      <c r="A2658">
        <v>2656</v>
      </c>
      <c r="B2658" t="s">
        <v>2656</v>
      </c>
      <c r="C2658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>
        <v>-132845</v>
      </c>
      <c r="O2658">
        <v>112.86184210526316</v>
      </c>
      <c r="P2658" t="s">
        <v>8319</v>
      </c>
      <c r="Q2658" t="s">
        <v>8355</v>
      </c>
      <c r="R2658" s="12">
        <f t="shared" si="82"/>
        <v>42767.480185185188</v>
      </c>
      <c r="S2658" s="12">
        <f t="shared" si="83"/>
        <v>42806.583333333336</v>
      </c>
    </row>
    <row r="2659" spans="1:19" x14ac:dyDescent="0.35">
      <c r="A2659">
        <v>2657</v>
      </c>
      <c r="B2659" t="s">
        <v>2657</v>
      </c>
      <c r="C2659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>
        <v>-24378.62</v>
      </c>
      <c r="O2659">
        <v>95.277627118644077</v>
      </c>
      <c r="P2659" t="s">
        <v>8319</v>
      </c>
      <c r="Q2659" t="s">
        <v>8355</v>
      </c>
      <c r="R2659" s="12">
        <f t="shared" si="82"/>
        <v>42551.720520833333</v>
      </c>
      <c r="S2659" s="12">
        <f t="shared" si="83"/>
        <v>42584.854166666664</v>
      </c>
    </row>
    <row r="2660" spans="1:19" x14ac:dyDescent="0.35">
      <c r="A2660">
        <v>2658</v>
      </c>
      <c r="B2660" t="s">
        <v>2658</v>
      </c>
      <c r="C2660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>
        <v>-97909</v>
      </c>
      <c r="O2660">
        <v>22.75</v>
      </c>
      <c r="P2660" t="s">
        <v>8319</v>
      </c>
      <c r="Q2660" t="s">
        <v>8355</v>
      </c>
      <c r="R2660" s="12">
        <f t="shared" si="82"/>
        <v>42551.675856481474</v>
      </c>
      <c r="S2660" s="12">
        <f t="shared" si="83"/>
        <v>42581.675856481474</v>
      </c>
    </row>
    <row r="2661" spans="1:19" x14ac:dyDescent="0.35">
      <c r="A2661">
        <v>2659</v>
      </c>
      <c r="B2661" t="s">
        <v>2659</v>
      </c>
      <c r="C266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>
        <v>-47667</v>
      </c>
      <c r="O2661">
        <v>133.30000000000001</v>
      </c>
      <c r="P2661" t="s">
        <v>8319</v>
      </c>
      <c r="Q2661" t="s">
        <v>8355</v>
      </c>
      <c r="R2661" s="12">
        <f t="shared" si="82"/>
        <v>42081.861226851848</v>
      </c>
      <c r="S2661" s="12">
        <f t="shared" si="83"/>
        <v>42111.861226851848</v>
      </c>
    </row>
    <row r="2662" spans="1:19" x14ac:dyDescent="0.35">
      <c r="A2662">
        <v>2660</v>
      </c>
      <c r="B2662" t="s">
        <v>2660</v>
      </c>
      <c r="C2662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>
        <v>-19981</v>
      </c>
      <c r="O2662">
        <v>3.8</v>
      </c>
      <c r="P2662" t="s">
        <v>8319</v>
      </c>
      <c r="Q2662" t="s">
        <v>8355</v>
      </c>
      <c r="R2662" s="12">
        <f t="shared" si="82"/>
        <v>42272.504837962959</v>
      </c>
      <c r="S2662" s="12">
        <f t="shared" si="83"/>
        <v>42332.546504629623</v>
      </c>
    </row>
    <row r="2663" spans="1:19" x14ac:dyDescent="0.35">
      <c r="A2663">
        <v>2661</v>
      </c>
      <c r="B2663" t="s">
        <v>2661</v>
      </c>
      <c r="C266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>
        <v>145</v>
      </c>
      <c r="O2663">
        <v>85.75</v>
      </c>
      <c r="P2663" t="s">
        <v>8319</v>
      </c>
      <c r="Q2663" t="s">
        <v>8356</v>
      </c>
      <c r="R2663" s="12">
        <f t="shared" si="82"/>
        <v>41542.750115740739</v>
      </c>
      <c r="S2663" s="12">
        <f t="shared" si="83"/>
        <v>41572.750115740739</v>
      </c>
    </row>
    <row r="2664" spans="1:19" x14ac:dyDescent="0.35">
      <c r="A2664">
        <v>2662</v>
      </c>
      <c r="B2664" t="s">
        <v>2662</v>
      </c>
      <c r="C2664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>
        <v>1360</v>
      </c>
      <c r="O2664">
        <v>267</v>
      </c>
      <c r="P2664" t="s">
        <v>8319</v>
      </c>
      <c r="Q2664" t="s">
        <v>8356</v>
      </c>
      <c r="R2664" s="12">
        <f t="shared" si="82"/>
        <v>42207.538344907407</v>
      </c>
      <c r="S2664" s="12">
        <f t="shared" si="83"/>
        <v>42237.538344907407</v>
      </c>
    </row>
    <row r="2665" spans="1:19" x14ac:dyDescent="0.35">
      <c r="A2665">
        <v>2663</v>
      </c>
      <c r="B2665" t="s">
        <v>2663</v>
      </c>
      <c r="C2665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>
        <v>919.25</v>
      </c>
      <c r="O2665">
        <v>373.55803571428572</v>
      </c>
      <c r="P2665" t="s">
        <v>8319</v>
      </c>
      <c r="Q2665" t="s">
        <v>8356</v>
      </c>
      <c r="R2665" s="12">
        <f t="shared" si="82"/>
        <v>42222.41443287037</v>
      </c>
      <c r="S2665" s="12">
        <f t="shared" si="83"/>
        <v>42251.416666666664</v>
      </c>
    </row>
    <row r="2666" spans="1:19" x14ac:dyDescent="0.35">
      <c r="A2666">
        <v>2664</v>
      </c>
      <c r="B2666" t="s">
        <v>2664</v>
      </c>
      <c r="C2666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>
        <v>600</v>
      </c>
      <c r="O2666">
        <v>174.03846153846155</v>
      </c>
      <c r="P2666" t="s">
        <v>8319</v>
      </c>
      <c r="Q2666" t="s">
        <v>8356</v>
      </c>
      <c r="R2666" s="12">
        <f t="shared" si="82"/>
        <v>42312.817094907405</v>
      </c>
      <c r="S2666" s="12">
        <f t="shared" si="83"/>
        <v>42347.082638888889</v>
      </c>
    </row>
    <row r="2667" spans="1:19" x14ac:dyDescent="0.35">
      <c r="A2667">
        <v>2665</v>
      </c>
      <c r="B2667" t="s">
        <v>2665</v>
      </c>
      <c r="C2667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>
        <v>810</v>
      </c>
      <c r="O2667">
        <v>93.695652173913047</v>
      </c>
      <c r="P2667" t="s">
        <v>8319</v>
      </c>
      <c r="Q2667" t="s">
        <v>8356</v>
      </c>
      <c r="R2667" s="12">
        <f t="shared" si="82"/>
        <v>42083.687199074069</v>
      </c>
      <c r="S2667" s="12">
        <f t="shared" si="83"/>
        <v>42128.687199074069</v>
      </c>
    </row>
    <row r="2668" spans="1:19" x14ac:dyDescent="0.35">
      <c r="A2668">
        <v>2666</v>
      </c>
      <c r="B2668" t="s">
        <v>2666</v>
      </c>
      <c r="C2668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>
        <v>5929.51</v>
      </c>
      <c r="O2668">
        <v>77.327718446601949</v>
      </c>
      <c r="P2668" t="s">
        <v>8319</v>
      </c>
      <c r="Q2668" t="s">
        <v>8356</v>
      </c>
      <c r="R2668" s="12">
        <f t="shared" si="82"/>
        <v>42235.55600694444</v>
      </c>
      <c r="S2668" s="12">
        <f t="shared" si="83"/>
        <v>42272.666666666664</v>
      </c>
    </row>
    <row r="2669" spans="1:19" x14ac:dyDescent="0.35">
      <c r="A2669">
        <v>2667</v>
      </c>
      <c r="B2669" t="s">
        <v>2667</v>
      </c>
      <c r="C2669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>
        <v>160</v>
      </c>
      <c r="O2669">
        <v>92.222222222222229</v>
      </c>
      <c r="P2669" t="s">
        <v>8319</v>
      </c>
      <c r="Q2669" t="s">
        <v>8356</v>
      </c>
      <c r="R2669" s="12">
        <f t="shared" si="82"/>
        <v>42380.717777777776</v>
      </c>
      <c r="S2669" s="12">
        <f t="shared" si="83"/>
        <v>42410.717777777776</v>
      </c>
    </row>
    <row r="2670" spans="1:19" x14ac:dyDescent="0.35">
      <c r="A2670">
        <v>2668</v>
      </c>
      <c r="B2670" t="s">
        <v>2668</v>
      </c>
      <c r="C2670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>
        <v>707</v>
      </c>
      <c r="O2670">
        <v>60.964285714285715</v>
      </c>
      <c r="P2670" t="s">
        <v>8319</v>
      </c>
      <c r="Q2670" t="s">
        <v>8356</v>
      </c>
      <c r="R2670" s="12">
        <f t="shared" si="82"/>
        <v>42275.380381944444</v>
      </c>
      <c r="S2670" s="12">
        <f t="shared" si="83"/>
        <v>42317.397222222215</v>
      </c>
    </row>
    <row r="2671" spans="1:19" x14ac:dyDescent="0.35">
      <c r="A2671">
        <v>2669</v>
      </c>
      <c r="B2671" t="s">
        <v>2669</v>
      </c>
      <c r="C267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>
        <v>201</v>
      </c>
      <c r="O2671">
        <v>91</v>
      </c>
      <c r="P2671" t="s">
        <v>8319</v>
      </c>
      <c r="Q2671" t="s">
        <v>8356</v>
      </c>
      <c r="R2671" s="12">
        <f t="shared" si="82"/>
        <v>42318.827499999992</v>
      </c>
      <c r="S2671" s="12">
        <f t="shared" si="83"/>
        <v>42378.827499999992</v>
      </c>
    </row>
    <row r="2672" spans="1:19" x14ac:dyDescent="0.35">
      <c r="A2672">
        <v>2670</v>
      </c>
      <c r="B2672" t="s">
        <v>2670</v>
      </c>
      <c r="C2672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>
        <v>-36393</v>
      </c>
      <c r="O2672">
        <v>41.583333333333336</v>
      </c>
      <c r="P2672" t="s">
        <v>8319</v>
      </c>
      <c r="Q2672" t="s">
        <v>8356</v>
      </c>
      <c r="R2672" s="12">
        <f t="shared" si="82"/>
        <v>41820.812268518515</v>
      </c>
      <c r="S2672" s="12">
        <f t="shared" si="83"/>
        <v>41848.812268518515</v>
      </c>
    </row>
    <row r="2673" spans="1:19" x14ac:dyDescent="0.35">
      <c r="A2673">
        <v>2671</v>
      </c>
      <c r="B2673" t="s">
        <v>2671</v>
      </c>
      <c r="C267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>
        <v>-22164</v>
      </c>
      <c r="O2673">
        <v>33.761904761904759</v>
      </c>
      <c r="P2673" t="s">
        <v>8319</v>
      </c>
      <c r="Q2673" t="s">
        <v>8356</v>
      </c>
      <c r="R2673" s="12">
        <f t="shared" si="82"/>
        <v>41962.54069444444</v>
      </c>
      <c r="S2673" s="12">
        <f t="shared" si="83"/>
        <v>41992.609722222223</v>
      </c>
    </row>
    <row r="2674" spans="1:19" x14ac:dyDescent="0.35">
      <c r="A2674">
        <v>2672</v>
      </c>
      <c r="B2674" t="s">
        <v>2672</v>
      </c>
      <c r="C2674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>
        <v>-6681</v>
      </c>
      <c r="O2674">
        <v>70.61702127659575</v>
      </c>
      <c r="P2674" t="s">
        <v>8319</v>
      </c>
      <c r="Q2674" t="s">
        <v>8356</v>
      </c>
      <c r="R2674" s="12">
        <f t="shared" si="82"/>
        <v>42344.675810185181</v>
      </c>
      <c r="S2674" s="12">
        <f t="shared" si="83"/>
        <v>42366.041666666664</v>
      </c>
    </row>
    <row r="2675" spans="1:19" x14ac:dyDescent="0.35">
      <c r="A2675">
        <v>2673</v>
      </c>
      <c r="B2675" t="s">
        <v>2673</v>
      </c>
      <c r="C2675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>
        <v>-28968</v>
      </c>
      <c r="O2675">
        <v>167.15151515151516</v>
      </c>
      <c r="P2675" t="s">
        <v>8319</v>
      </c>
      <c r="Q2675" t="s">
        <v>8356</v>
      </c>
      <c r="R2675" s="12">
        <f t="shared" si="82"/>
        <v>41912.333321759259</v>
      </c>
      <c r="S2675" s="12">
        <f t="shared" si="83"/>
        <v>41941.739583333328</v>
      </c>
    </row>
    <row r="2676" spans="1:19" x14ac:dyDescent="0.35">
      <c r="A2676">
        <v>2674</v>
      </c>
      <c r="B2676" t="s">
        <v>2674</v>
      </c>
      <c r="C2676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>
        <v>-13006</v>
      </c>
      <c r="O2676">
        <v>128.61988304093566</v>
      </c>
      <c r="P2676" t="s">
        <v>8319</v>
      </c>
      <c r="Q2676" t="s">
        <v>8356</v>
      </c>
      <c r="R2676" s="12">
        <f t="shared" si="82"/>
        <v>42529.424421296295</v>
      </c>
      <c r="S2676" s="12">
        <f t="shared" si="83"/>
        <v>42555.999305555553</v>
      </c>
    </row>
    <row r="2677" spans="1:19" x14ac:dyDescent="0.35">
      <c r="A2677">
        <v>2675</v>
      </c>
      <c r="B2677" t="s">
        <v>2675</v>
      </c>
      <c r="C2677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>
        <v>-23103</v>
      </c>
      <c r="O2677">
        <v>65.41379310344827</v>
      </c>
      <c r="P2677" t="s">
        <v>8319</v>
      </c>
      <c r="Q2677" t="s">
        <v>8356</v>
      </c>
      <c r="R2677" s="12">
        <f t="shared" si="82"/>
        <v>41923.649178240739</v>
      </c>
      <c r="S2677" s="12">
        <f t="shared" si="83"/>
        <v>41953.690844907404</v>
      </c>
    </row>
    <row r="2678" spans="1:19" x14ac:dyDescent="0.35">
      <c r="A2678">
        <v>2676</v>
      </c>
      <c r="B2678" t="s">
        <v>2676</v>
      </c>
      <c r="C2678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>
        <v>-1042</v>
      </c>
      <c r="O2678">
        <v>117.55555555555556</v>
      </c>
      <c r="P2678" t="s">
        <v>8319</v>
      </c>
      <c r="Q2678" t="s">
        <v>8356</v>
      </c>
      <c r="R2678" s="12">
        <f t="shared" si="82"/>
        <v>42482.416365740741</v>
      </c>
      <c r="S2678" s="12">
        <f t="shared" si="83"/>
        <v>42512.416365740741</v>
      </c>
    </row>
    <row r="2679" spans="1:19" x14ac:dyDescent="0.35">
      <c r="A2679">
        <v>2677</v>
      </c>
      <c r="B2679" t="s">
        <v>2677</v>
      </c>
      <c r="C2679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>
        <v>-16085</v>
      </c>
      <c r="O2679">
        <v>126.48148148148148</v>
      </c>
      <c r="P2679" t="s">
        <v>8319</v>
      </c>
      <c r="Q2679" t="s">
        <v>8356</v>
      </c>
      <c r="R2679" s="12">
        <f t="shared" si="82"/>
        <v>41792.821099537039</v>
      </c>
      <c r="S2679" s="12">
        <f t="shared" si="83"/>
        <v>41822.821099537039</v>
      </c>
    </row>
    <row r="2680" spans="1:19" x14ac:dyDescent="0.35">
      <c r="A2680">
        <v>2678</v>
      </c>
      <c r="B2680" t="s">
        <v>2678</v>
      </c>
      <c r="C2680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>
        <v>-7998900</v>
      </c>
      <c r="O2680">
        <v>550</v>
      </c>
      <c r="P2680" t="s">
        <v>8319</v>
      </c>
      <c r="Q2680" t="s">
        <v>8356</v>
      </c>
      <c r="R2680" s="12">
        <f t="shared" si="82"/>
        <v>42241.589872685181</v>
      </c>
      <c r="S2680" s="12">
        <f t="shared" si="83"/>
        <v>42271.589872685181</v>
      </c>
    </row>
    <row r="2681" spans="1:19" x14ac:dyDescent="0.35">
      <c r="A2681">
        <v>2679</v>
      </c>
      <c r="B2681" t="s">
        <v>2679</v>
      </c>
      <c r="C268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>
        <v>-39868</v>
      </c>
      <c r="O2681">
        <v>44</v>
      </c>
      <c r="P2681" t="s">
        <v>8319</v>
      </c>
      <c r="Q2681" t="s">
        <v>8356</v>
      </c>
      <c r="R2681" s="12">
        <f t="shared" si="82"/>
        <v>42032.792754629627</v>
      </c>
      <c r="S2681" s="12">
        <f t="shared" si="83"/>
        <v>42062.792754629627</v>
      </c>
    </row>
    <row r="2682" spans="1:19" x14ac:dyDescent="0.35">
      <c r="A2682">
        <v>2680</v>
      </c>
      <c r="B2682" t="s">
        <v>2680</v>
      </c>
      <c r="C2682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>
        <v>-31724</v>
      </c>
      <c r="O2682">
        <v>69</v>
      </c>
      <c r="P2682" t="s">
        <v>8319</v>
      </c>
      <c r="Q2682" t="s">
        <v>8356</v>
      </c>
      <c r="R2682" s="12">
        <f t="shared" si="82"/>
        <v>42436.003368055557</v>
      </c>
      <c r="S2682" s="12">
        <f t="shared" si="83"/>
        <v>42465.961701388886</v>
      </c>
    </row>
    <row r="2683" spans="1:19" x14ac:dyDescent="0.35">
      <c r="A2683">
        <v>2681</v>
      </c>
      <c r="B2683" t="s">
        <v>2681</v>
      </c>
      <c r="C268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>
        <v>-7945</v>
      </c>
      <c r="O2683">
        <v>27.5</v>
      </c>
      <c r="P2683" t="s">
        <v>8336</v>
      </c>
      <c r="Q2683" t="s">
        <v>8337</v>
      </c>
      <c r="R2683" s="12">
        <f t="shared" si="82"/>
        <v>41805.686921296292</v>
      </c>
      <c r="S2683" s="12">
        <f t="shared" si="83"/>
        <v>41830.686921296292</v>
      </c>
    </row>
    <row r="2684" spans="1:19" x14ac:dyDescent="0.35">
      <c r="A2684">
        <v>2682</v>
      </c>
      <c r="B2684" t="s">
        <v>2682</v>
      </c>
      <c r="C2684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>
        <v>-4302</v>
      </c>
      <c r="O2684">
        <v>84.9</v>
      </c>
      <c r="P2684" t="s">
        <v>8336</v>
      </c>
      <c r="Q2684" t="s">
        <v>8337</v>
      </c>
      <c r="R2684" s="12">
        <f t="shared" si="82"/>
        <v>41932.663657407407</v>
      </c>
      <c r="S2684" s="12">
        <f t="shared" si="83"/>
        <v>41965.040972222218</v>
      </c>
    </row>
    <row r="2685" spans="1:19" x14ac:dyDescent="0.35">
      <c r="A2685">
        <v>2683</v>
      </c>
      <c r="B2685" t="s">
        <v>2683</v>
      </c>
      <c r="C2685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>
        <v>-14964</v>
      </c>
      <c r="O2685">
        <v>12</v>
      </c>
      <c r="P2685" t="s">
        <v>8336</v>
      </c>
      <c r="Q2685" t="s">
        <v>8337</v>
      </c>
      <c r="R2685" s="12">
        <f t="shared" si="82"/>
        <v>42034.546759259254</v>
      </c>
      <c r="S2685" s="12">
        <f t="shared" si="83"/>
        <v>42064.546759259254</v>
      </c>
    </row>
    <row r="2686" spans="1:19" x14ac:dyDescent="0.35">
      <c r="A2686">
        <v>2684</v>
      </c>
      <c r="B2686" t="s">
        <v>2684</v>
      </c>
      <c r="C2686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>
        <v>-69200</v>
      </c>
      <c r="O2686">
        <v>200</v>
      </c>
      <c r="P2686" t="s">
        <v>8336</v>
      </c>
      <c r="Q2686" t="s">
        <v>8337</v>
      </c>
      <c r="R2686" s="12">
        <f t="shared" si="82"/>
        <v>41820.706307870372</v>
      </c>
      <c r="S2686" s="12">
        <f t="shared" si="83"/>
        <v>41860.706307870372</v>
      </c>
    </row>
    <row r="2687" spans="1:19" x14ac:dyDescent="0.35">
      <c r="A2687">
        <v>2685</v>
      </c>
      <c r="B2687" t="s">
        <v>2685</v>
      </c>
      <c r="C2687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>
        <v>-49990</v>
      </c>
      <c r="O2687">
        <v>10</v>
      </c>
      <c r="P2687" t="s">
        <v>8336</v>
      </c>
      <c r="Q2687" t="s">
        <v>8337</v>
      </c>
      <c r="R2687" s="12">
        <f t="shared" si="82"/>
        <v>42061.487615740734</v>
      </c>
      <c r="S2687" s="12">
        <f t="shared" si="83"/>
        <v>42121.44594907407</v>
      </c>
    </row>
    <row r="2688" spans="1:19" x14ac:dyDescent="0.35">
      <c r="A2688">
        <v>2686</v>
      </c>
      <c r="B2688" t="s">
        <v>2686</v>
      </c>
      <c r="C2688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>
        <v>-30000</v>
      </c>
      <c r="O2688" t="e">
        <v>#DIV/0!</v>
      </c>
      <c r="P2688" t="s">
        <v>8336</v>
      </c>
      <c r="Q2688" t="s">
        <v>8337</v>
      </c>
      <c r="R2688" s="12">
        <f t="shared" si="82"/>
        <v>41892.766469907401</v>
      </c>
      <c r="S2688" s="12">
        <f t="shared" si="83"/>
        <v>41912.766469907401</v>
      </c>
    </row>
    <row r="2689" spans="1:19" x14ac:dyDescent="0.35">
      <c r="A2689">
        <v>2687</v>
      </c>
      <c r="B2689" t="s">
        <v>2687</v>
      </c>
      <c r="C2689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>
        <v>-15000</v>
      </c>
      <c r="O2689" t="e">
        <v>#DIV/0!</v>
      </c>
      <c r="P2689" t="s">
        <v>8336</v>
      </c>
      <c r="Q2689" t="s">
        <v>8337</v>
      </c>
      <c r="R2689" s="12">
        <f t="shared" si="82"/>
        <v>42154.431921296295</v>
      </c>
      <c r="S2689" s="12">
        <f t="shared" si="83"/>
        <v>42184.431921296295</v>
      </c>
    </row>
    <row r="2690" spans="1:19" x14ac:dyDescent="0.35">
      <c r="A2690">
        <v>2688</v>
      </c>
      <c r="B2690" t="s">
        <v>2688</v>
      </c>
      <c r="C2690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>
        <v>-49926</v>
      </c>
      <c r="O2690">
        <v>5.2857142857142856</v>
      </c>
      <c r="P2690" t="s">
        <v>8336</v>
      </c>
      <c r="Q2690" t="s">
        <v>8337</v>
      </c>
      <c r="R2690" s="12">
        <f t="shared" si="82"/>
        <v>42027.910532407404</v>
      </c>
      <c r="S2690" s="12">
        <f t="shared" si="83"/>
        <v>42058.916666666664</v>
      </c>
    </row>
    <row r="2691" spans="1:19" x14ac:dyDescent="0.35">
      <c r="A2691">
        <v>2689</v>
      </c>
      <c r="B2691" t="s">
        <v>2689</v>
      </c>
      <c r="C269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>
        <v>-34999</v>
      </c>
      <c r="O2691">
        <v>1</v>
      </c>
      <c r="P2691" t="s">
        <v>8336</v>
      </c>
      <c r="Q2691" t="s">
        <v>8337</v>
      </c>
      <c r="R2691" s="12">
        <f t="shared" ref="R2691:R2754" si="84">(J2691/86400)+25569+(-5/24)</f>
        <v>42551.75335648148</v>
      </c>
      <c r="S2691" s="12">
        <f t="shared" ref="S2691:S2754" si="85">(I2691/86400)+25569+(-5/24)</f>
        <v>42581.75335648148</v>
      </c>
    </row>
    <row r="2692" spans="1:19" x14ac:dyDescent="0.35">
      <c r="A2692">
        <v>2690</v>
      </c>
      <c r="B2692" t="s">
        <v>2690</v>
      </c>
      <c r="C2692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>
        <v>-71414</v>
      </c>
      <c r="O2692">
        <v>72.762711864406782</v>
      </c>
      <c r="P2692" t="s">
        <v>8336</v>
      </c>
      <c r="Q2692" t="s">
        <v>8337</v>
      </c>
      <c r="R2692" s="12">
        <f t="shared" si="84"/>
        <v>42112.89671296296</v>
      </c>
      <c r="S2692" s="12">
        <f t="shared" si="85"/>
        <v>42157.89671296296</v>
      </c>
    </row>
    <row r="2693" spans="1:19" x14ac:dyDescent="0.35">
      <c r="A2693">
        <v>2691</v>
      </c>
      <c r="B2693" t="s">
        <v>2691</v>
      </c>
      <c r="C269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>
        <v>-64965</v>
      </c>
      <c r="O2693">
        <v>17.5</v>
      </c>
      <c r="P2693" t="s">
        <v>8336</v>
      </c>
      <c r="Q2693" t="s">
        <v>8337</v>
      </c>
      <c r="R2693" s="12">
        <f t="shared" si="84"/>
        <v>42089.515706018516</v>
      </c>
      <c r="S2693" s="12">
        <f t="shared" si="85"/>
        <v>42134.515706018516</v>
      </c>
    </row>
    <row r="2694" spans="1:19" x14ac:dyDescent="0.35">
      <c r="A2694">
        <v>2692</v>
      </c>
      <c r="B2694" t="s">
        <v>2692</v>
      </c>
      <c r="C2694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>
        <v>-3475</v>
      </c>
      <c r="O2694">
        <v>25</v>
      </c>
      <c r="P2694" t="s">
        <v>8336</v>
      </c>
      <c r="Q2694" t="s">
        <v>8337</v>
      </c>
      <c r="R2694" s="12">
        <f t="shared" si="84"/>
        <v>42058.125694444439</v>
      </c>
      <c r="S2694" s="12">
        <f t="shared" si="85"/>
        <v>42088.084027777775</v>
      </c>
    </row>
    <row r="2695" spans="1:19" x14ac:dyDescent="0.35">
      <c r="A2695">
        <v>2693</v>
      </c>
      <c r="B2695" t="s">
        <v>2693</v>
      </c>
      <c r="C2695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>
        <v>-4960</v>
      </c>
      <c r="O2695">
        <v>13.333333333333334</v>
      </c>
      <c r="P2695" t="s">
        <v>8336</v>
      </c>
      <c r="Q2695" t="s">
        <v>8337</v>
      </c>
      <c r="R2695" s="12">
        <f t="shared" si="84"/>
        <v>41833.930162037032</v>
      </c>
      <c r="S2695" s="12">
        <f t="shared" si="85"/>
        <v>41863.930162037032</v>
      </c>
    </row>
    <row r="2696" spans="1:19" x14ac:dyDescent="0.35">
      <c r="A2696">
        <v>2694</v>
      </c>
      <c r="B2696" t="s">
        <v>2694</v>
      </c>
      <c r="C2696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>
        <v>-29999</v>
      </c>
      <c r="O2696">
        <v>1</v>
      </c>
      <c r="P2696" t="s">
        <v>8336</v>
      </c>
      <c r="Q2696" t="s">
        <v>8337</v>
      </c>
      <c r="R2696" s="12">
        <f t="shared" si="84"/>
        <v>41877.932164351849</v>
      </c>
      <c r="S2696" s="12">
        <f t="shared" si="85"/>
        <v>41907.932164351849</v>
      </c>
    </row>
    <row r="2697" spans="1:19" x14ac:dyDescent="0.35">
      <c r="A2697">
        <v>2695</v>
      </c>
      <c r="B2697" t="s">
        <v>2695</v>
      </c>
      <c r="C2697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>
        <v>-14929</v>
      </c>
      <c r="O2697">
        <v>23.666666666666668</v>
      </c>
      <c r="P2697" t="s">
        <v>8336</v>
      </c>
      <c r="Q2697" t="s">
        <v>8337</v>
      </c>
      <c r="R2697" s="12">
        <f t="shared" si="84"/>
        <v>42047.973587962959</v>
      </c>
      <c r="S2697" s="12">
        <f t="shared" si="85"/>
        <v>42107.931921296295</v>
      </c>
    </row>
    <row r="2698" spans="1:19" x14ac:dyDescent="0.35">
      <c r="A2698">
        <v>2696</v>
      </c>
      <c r="B2698" t="s">
        <v>2696</v>
      </c>
      <c r="C2698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>
        <v>-56610</v>
      </c>
      <c r="O2698">
        <v>89.21052631578948</v>
      </c>
      <c r="P2698" t="s">
        <v>8336</v>
      </c>
      <c r="Q2698" t="s">
        <v>8337</v>
      </c>
      <c r="R2698" s="12">
        <f t="shared" si="84"/>
        <v>41964.636111111111</v>
      </c>
      <c r="S2698" s="12">
        <f t="shared" si="85"/>
        <v>41998.636111111111</v>
      </c>
    </row>
    <row r="2699" spans="1:19" x14ac:dyDescent="0.35">
      <c r="A2699">
        <v>2697</v>
      </c>
      <c r="B2699" t="s">
        <v>2697</v>
      </c>
      <c r="C2699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>
        <v>-16939</v>
      </c>
      <c r="O2699">
        <v>116.55769230769231</v>
      </c>
      <c r="P2699" t="s">
        <v>8336</v>
      </c>
      <c r="Q2699" t="s">
        <v>8337</v>
      </c>
      <c r="R2699" s="12">
        <f t="shared" si="84"/>
        <v>42187.731747685182</v>
      </c>
      <c r="S2699" s="12">
        <f t="shared" si="85"/>
        <v>42218.708333333336</v>
      </c>
    </row>
    <row r="2700" spans="1:19" x14ac:dyDescent="0.35">
      <c r="A2700">
        <v>2698</v>
      </c>
      <c r="B2700" t="s">
        <v>2698</v>
      </c>
      <c r="C2700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>
        <v>-7973.99</v>
      </c>
      <c r="O2700">
        <v>13.005000000000001</v>
      </c>
      <c r="P2700" t="s">
        <v>8336</v>
      </c>
      <c r="Q2700" t="s">
        <v>8337</v>
      </c>
      <c r="R2700" s="12">
        <f t="shared" si="84"/>
        <v>41787.689907407403</v>
      </c>
      <c r="S2700" s="12">
        <f t="shared" si="85"/>
        <v>41817.689907407403</v>
      </c>
    </row>
    <row r="2701" spans="1:19" x14ac:dyDescent="0.35">
      <c r="A2701">
        <v>2699</v>
      </c>
      <c r="B2701" t="s">
        <v>2699</v>
      </c>
      <c r="C270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>
        <v>-2</v>
      </c>
      <c r="O2701" t="e">
        <v>#DIV/0!</v>
      </c>
      <c r="P2701" t="s">
        <v>8336</v>
      </c>
      <c r="Q2701" t="s">
        <v>8337</v>
      </c>
      <c r="R2701" s="12">
        <f t="shared" si="84"/>
        <v>41829.688229166662</v>
      </c>
      <c r="S2701" s="12">
        <f t="shared" si="85"/>
        <v>41859.688229166662</v>
      </c>
    </row>
    <row r="2702" spans="1:19" x14ac:dyDescent="0.35">
      <c r="A2702">
        <v>2700</v>
      </c>
      <c r="B2702" t="s">
        <v>2700</v>
      </c>
      <c r="C2702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>
        <v>-9929</v>
      </c>
      <c r="O2702">
        <v>17.5</v>
      </c>
      <c r="P2702" t="s">
        <v>8336</v>
      </c>
      <c r="Q2702" t="s">
        <v>8337</v>
      </c>
      <c r="R2702" s="12">
        <f t="shared" si="84"/>
        <v>41870.666342592587</v>
      </c>
      <c r="S2702" s="12">
        <f t="shared" si="85"/>
        <v>41900.666342592587</v>
      </c>
    </row>
    <row r="2703" spans="1:19" x14ac:dyDescent="0.35">
      <c r="A2703">
        <v>2701</v>
      </c>
      <c r="B2703" t="s">
        <v>2701</v>
      </c>
      <c r="C270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>
        <v>-1830</v>
      </c>
      <c r="O2703">
        <v>34.130434782608695</v>
      </c>
      <c r="P2703" t="s">
        <v>8317</v>
      </c>
      <c r="Q2703" t="s">
        <v>8357</v>
      </c>
      <c r="R2703" s="12">
        <f t="shared" si="84"/>
        <v>42801.566365740735</v>
      </c>
      <c r="S2703" s="12">
        <f t="shared" si="85"/>
        <v>42832.524699074071</v>
      </c>
    </row>
    <row r="2704" spans="1:19" x14ac:dyDescent="0.35">
      <c r="A2704">
        <v>2702</v>
      </c>
      <c r="B2704" t="s">
        <v>2702</v>
      </c>
      <c r="C2704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>
        <v>-6559</v>
      </c>
      <c r="O2704">
        <v>132.34615384615384</v>
      </c>
      <c r="P2704" t="s">
        <v>8317</v>
      </c>
      <c r="Q2704" t="s">
        <v>8357</v>
      </c>
      <c r="R2704" s="12">
        <f t="shared" si="84"/>
        <v>42800.593483796292</v>
      </c>
      <c r="S2704" s="12">
        <f t="shared" si="85"/>
        <v>42830.551817129628</v>
      </c>
    </row>
    <row r="2705" spans="1:19" x14ac:dyDescent="0.35">
      <c r="A2705">
        <v>2703</v>
      </c>
      <c r="B2705" t="s">
        <v>2703</v>
      </c>
      <c r="C2705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>
        <v>1500</v>
      </c>
      <c r="O2705">
        <v>922.22222222222217</v>
      </c>
      <c r="P2705" t="s">
        <v>8317</v>
      </c>
      <c r="Q2705" t="s">
        <v>8357</v>
      </c>
      <c r="R2705" s="12">
        <f t="shared" si="84"/>
        <v>42756.481828703698</v>
      </c>
      <c r="S2705" s="12">
        <f t="shared" si="85"/>
        <v>42816.440162037034</v>
      </c>
    </row>
    <row r="2706" spans="1:19" x14ac:dyDescent="0.35">
      <c r="A2706">
        <v>2704</v>
      </c>
      <c r="B2706" t="s">
        <v>2704</v>
      </c>
      <c r="C2706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>
        <v>-17855</v>
      </c>
      <c r="O2706">
        <v>163.57142857142858</v>
      </c>
      <c r="P2706" t="s">
        <v>8317</v>
      </c>
      <c r="Q2706" t="s">
        <v>8357</v>
      </c>
      <c r="R2706" s="12">
        <f t="shared" si="84"/>
        <v>42787.654097222221</v>
      </c>
      <c r="S2706" s="12">
        <f t="shared" si="85"/>
        <v>42830.61243055555</v>
      </c>
    </row>
    <row r="2707" spans="1:19" x14ac:dyDescent="0.35">
      <c r="A2707">
        <v>2705</v>
      </c>
      <c r="B2707" t="s">
        <v>2705</v>
      </c>
      <c r="C2707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>
        <v>-14761</v>
      </c>
      <c r="O2707">
        <v>217.375</v>
      </c>
      <c r="P2707" t="s">
        <v>8317</v>
      </c>
      <c r="Q2707" t="s">
        <v>8357</v>
      </c>
      <c r="R2707" s="12">
        <f t="shared" si="84"/>
        <v>42773.70784722222</v>
      </c>
      <c r="S2707" s="12">
        <f t="shared" si="85"/>
        <v>42818.666180555556</v>
      </c>
    </row>
    <row r="2708" spans="1:19" x14ac:dyDescent="0.35">
      <c r="A2708">
        <v>2706</v>
      </c>
      <c r="B2708" t="s">
        <v>2706</v>
      </c>
      <c r="C2708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>
        <v>4304</v>
      </c>
      <c r="O2708">
        <v>149.44486692015209</v>
      </c>
      <c r="P2708" t="s">
        <v>8317</v>
      </c>
      <c r="Q2708" t="s">
        <v>8357</v>
      </c>
      <c r="R2708" s="12">
        <f t="shared" si="84"/>
        <v>41899.086608796293</v>
      </c>
      <c r="S2708" s="12">
        <f t="shared" si="85"/>
        <v>41928.082638888889</v>
      </c>
    </row>
    <row r="2709" spans="1:19" x14ac:dyDescent="0.35">
      <c r="A2709">
        <v>2707</v>
      </c>
      <c r="B2709" t="s">
        <v>2707</v>
      </c>
      <c r="C2709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>
        <v>20067.57</v>
      </c>
      <c r="O2709">
        <v>71.237487309644663</v>
      </c>
      <c r="P2709" t="s">
        <v>8317</v>
      </c>
      <c r="Q2709" t="s">
        <v>8357</v>
      </c>
      <c r="R2709" s="12">
        <f t="shared" si="84"/>
        <v>41391.574571759258</v>
      </c>
      <c r="S2709" s="12">
        <f t="shared" si="85"/>
        <v>41421.082638888889</v>
      </c>
    </row>
    <row r="2710" spans="1:19" x14ac:dyDescent="0.35">
      <c r="A2710">
        <v>2708</v>
      </c>
      <c r="B2710" t="s">
        <v>2708</v>
      </c>
      <c r="C2710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>
        <v>26643.07</v>
      </c>
      <c r="O2710">
        <v>44.464318398474738</v>
      </c>
      <c r="P2710" t="s">
        <v>8317</v>
      </c>
      <c r="Q2710" t="s">
        <v>8357</v>
      </c>
      <c r="R2710" s="12">
        <f t="shared" si="84"/>
        <v>42512.489884259259</v>
      </c>
      <c r="S2710" s="12">
        <f t="shared" si="85"/>
        <v>42572.489884259259</v>
      </c>
    </row>
    <row r="2711" spans="1:19" x14ac:dyDescent="0.35">
      <c r="A2711">
        <v>2709</v>
      </c>
      <c r="B2711" t="s">
        <v>2709</v>
      </c>
      <c r="C271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>
        <v>803</v>
      </c>
      <c r="O2711">
        <v>164.94480519480518</v>
      </c>
      <c r="P2711" t="s">
        <v>8317</v>
      </c>
      <c r="Q2711" t="s">
        <v>8357</v>
      </c>
      <c r="R2711" s="12">
        <f t="shared" si="84"/>
        <v>42611.941446759258</v>
      </c>
      <c r="S2711" s="12">
        <f t="shared" si="85"/>
        <v>42646.957638888889</v>
      </c>
    </row>
    <row r="2712" spans="1:19" x14ac:dyDescent="0.35">
      <c r="A2712">
        <v>2710</v>
      </c>
      <c r="B2712" t="s">
        <v>2710</v>
      </c>
      <c r="C2712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>
        <v>32340.210000000006</v>
      </c>
      <c r="O2712">
        <v>84.871516544117654</v>
      </c>
      <c r="P2712" t="s">
        <v>8317</v>
      </c>
      <c r="Q2712" t="s">
        <v>8357</v>
      </c>
      <c r="R2712" s="12">
        <f t="shared" si="84"/>
        <v>41828.021157407406</v>
      </c>
      <c r="S2712" s="12">
        <f t="shared" si="85"/>
        <v>41859.875</v>
      </c>
    </row>
    <row r="2713" spans="1:19" x14ac:dyDescent="0.35">
      <c r="A2713">
        <v>2711</v>
      </c>
      <c r="B2713" t="s">
        <v>2711</v>
      </c>
      <c r="C271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>
        <v>28</v>
      </c>
      <c r="O2713">
        <v>53.945205479452056</v>
      </c>
      <c r="P2713" t="s">
        <v>8317</v>
      </c>
      <c r="Q2713" t="s">
        <v>8357</v>
      </c>
      <c r="R2713" s="12">
        <f t="shared" si="84"/>
        <v>41780.536921296291</v>
      </c>
      <c r="S2713" s="12">
        <f t="shared" si="85"/>
        <v>41810.709027777775</v>
      </c>
    </row>
    <row r="2714" spans="1:19" x14ac:dyDescent="0.35">
      <c r="A2714">
        <v>2712</v>
      </c>
      <c r="B2714" t="s">
        <v>2712</v>
      </c>
      <c r="C2714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>
        <v>1726</v>
      </c>
      <c r="O2714">
        <v>50.531468531468533</v>
      </c>
      <c r="P2714" t="s">
        <v>8317</v>
      </c>
      <c r="Q2714" t="s">
        <v>8357</v>
      </c>
      <c r="R2714" s="12">
        <f t="shared" si="84"/>
        <v>41431.853703703702</v>
      </c>
      <c r="S2714" s="12">
        <f t="shared" si="85"/>
        <v>41468.541666666664</v>
      </c>
    </row>
    <row r="2715" spans="1:19" x14ac:dyDescent="0.35">
      <c r="A2715">
        <v>2713</v>
      </c>
      <c r="B2715" t="s">
        <v>2713</v>
      </c>
      <c r="C2715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>
        <v>3362</v>
      </c>
      <c r="O2715">
        <v>108.00140845070422</v>
      </c>
      <c r="P2715" t="s">
        <v>8317</v>
      </c>
      <c r="Q2715" t="s">
        <v>8357</v>
      </c>
      <c r="R2715" s="12">
        <f t="shared" si="84"/>
        <v>42322.445416666662</v>
      </c>
      <c r="S2715" s="12">
        <f t="shared" si="85"/>
        <v>42362.445416666662</v>
      </c>
    </row>
    <row r="2716" spans="1:19" x14ac:dyDescent="0.35">
      <c r="A2716">
        <v>2714</v>
      </c>
      <c r="B2716" t="s">
        <v>2714</v>
      </c>
      <c r="C2716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>
        <v>4089</v>
      </c>
      <c r="O2716">
        <v>95.373770491803285</v>
      </c>
      <c r="P2716" t="s">
        <v>8317</v>
      </c>
      <c r="Q2716" t="s">
        <v>8357</v>
      </c>
      <c r="R2716" s="12">
        <f t="shared" si="84"/>
        <v>42629.446712962956</v>
      </c>
      <c r="S2716" s="12">
        <f t="shared" si="85"/>
        <v>42657.749999999993</v>
      </c>
    </row>
    <row r="2717" spans="1:19" x14ac:dyDescent="0.35">
      <c r="A2717">
        <v>2715</v>
      </c>
      <c r="B2717" t="s">
        <v>2715</v>
      </c>
      <c r="C2717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>
        <v>19754.689999999999</v>
      </c>
      <c r="O2717">
        <v>57.631016333938291</v>
      </c>
      <c r="P2717" t="s">
        <v>8317</v>
      </c>
      <c r="Q2717" t="s">
        <v>8357</v>
      </c>
      <c r="R2717" s="12">
        <f t="shared" si="84"/>
        <v>42387.190138888887</v>
      </c>
      <c r="S2717" s="12">
        <f t="shared" si="85"/>
        <v>42421.190138888887</v>
      </c>
    </row>
    <row r="2718" spans="1:19" x14ac:dyDescent="0.35">
      <c r="A2718">
        <v>2716</v>
      </c>
      <c r="B2718" t="s">
        <v>2716</v>
      </c>
      <c r="C2718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>
        <v>1998.0100000000002</v>
      </c>
      <c r="O2718">
        <v>64.160481283422456</v>
      </c>
      <c r="P2718" t="s">
        <v>8317</v>
      </c>
      <c r="Q2718" t="s">
        <v>8357</v>
      </c>
      <c r="R2718" s="12">
        <f t="shared" si="84"/>
        <v>42255.124918981477</v>
      </c>
      <c r="S2718" s="12">
        <f t="shared" si="85"/>
        <v>42285.124918981477</v>
      </c>
    </row>
    <row r="2719" spans="1:19" x14ac:dyDescent="0.35">
      <c r="A2719">
        <v>2717</v>
      </c>
      <c r="B2719" t="s">
        <v>2717</v>
      </c>
      <c r="C2719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>
        <v>5026</v>
      </c>
      <c r="O2719">
        <v>92.387692307692305</v>
      </c>
      <c r="P2719" t="s">
        <v>8317</v>
      </c>
      <c r="Q2719" t="s">
        <v>8357</v>
      </c>
      <c r="R2719" s="12">
        <f t="shared" si="84"/>
        <v>41934.706585648142</v>
      </c>
      <c r="S2719" s="12">
        <f t="shared" si="85"/>
        <v>41979.748252314814</v>
      </c>
    </row>
    <row r="2720" spans="1:19" x14ac:dyDescent="0.35">
      <c r="A2720">
        <v>2718</v>
      </c>
      <c r="B2720" t="s">
        <v>2718</v>
      </c>
      <c r="C2720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>
        <v>645</v>
      </c>
      <c r="O2720">
        <v>125.97972972972973</v>
      </c>
      <c r="P2720" t="s">
        <v>8317</v>
      </c>
      <c r="Q2720" t="s">
        <v>8357</v>
      </c>
      <c r="R2720" s="12">
        <f t="shared" si="84"/>
        <v>42465.388252314813</v>
      </c>
      <c r="S2720" s="12">
        <f t="shared" si="85"/>
        <v>42493.749999999993</v>
      </c>
    </row>
    <row r="2721" spans="1:19" x14ac:dyDescent="0.35">
      <c r="A2721">
        <v>2719</v>
      </c>
      <c r="B2721" t="s">
        <v>2719</v>
      </c>
      <c r="C272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>
        <v>530</v>
      </c>
      <c r="O2721">
        <v>94.637681159420296</v>
      </c>
      <c r="P2721" t="s">
        <v>8317</v>
      </c>
      <c r="Q2721" t="s">
        <v>8357</v>
      </c>
      <c r="R2721" s="12">
        <f t="shared" si="84"/>
        <v>42417.822847222218</v>
      </c>
      <c r="S2721" s="12">
        <f t="shared" si="85"/>
        <v>42477.781180555554</v>
      </c>
    </row>
    <row r="2722" spans="1:19" x14ac:dyDescent="0.35">
      <c r="A2722">
        <v>2720</v>
      </c>
      <c r="B2722" t="s">
        <v>2720</v>
      </c>
      <c r="C2722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>
        <v>4531</v>
      </c>
      <c r="O2722">
        <v>170.69942196531792</v>
      </c>
      <c r="P2722" t="s">
        <v>8317</v>
      </c>
      <c r="Q2722" t="s">
        <v>8357</v>
      </c>
      <c r="R2722" s="12">
        <f t="shared" si="84"/>
        <v>42655.257557870369</v>
      </c>
      <c r="S2722" s="12">
        <f t="shared" si="85"/>
        <v>42685.299224537033</v>
      </c>
    </row>
    <row r="2723" spans="1:19" x14ac:dyDescent="0.35">
      <c r="A2723">
        <v>2721</v>
      </c>
      <c r="B2723" t="s">
        <v>2721</v>
      </c>
      <c r="C272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>
        <v>10215</v>
      </c>
      <c r="O2723">
        <v>40.762081784386616</v>
      </c>
      <c r="P2723" t="s">
        <v>8319</v>
      </c>
      <c r="Q2723" t="s">
        <v>8349</v>
      </c>
      <c r="R2723" s="12">
        <f t="shared" si="84"/>
        <v>41493.335625</v>
      </c>
      <c r="S2723" s="12">
        <f t="shared" si="85"/>
        <v>41523.583333333328</v>
      </c>
    </row>
    <row r="2724" spans="1:19" x14ac:dyDescent="0.35">
      <c r="A2724">
        <v>2722</v>
      </c>
      <c r="B2724" t="s">
        <v>2722</v>
      </c>
      <c r="C2724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>
        <v>7627</v>
      </c>
      <c r="O2724">
        <v>68.254054054054052</v>
      </c>
      <c r="P2724" t="s">
        <v>8319</v>
      </c>
      <c r="Q2724" t="s">
        <v>8349</v>
      </c>
      <c r="R2724" s="12">
        <f t="shared" si="84"/>
        <v>42704.64876157407</v>
      </c>
      <c r="S2724" s="12">
        <f t="shared" si="85"/>
        <v>42764.64876157407</v>
      </c>
    </row>
    <row r="2725" spans="1:19" x14ac:dyDescent="0.35">
      <c r="A2725">
        <v>2723</v>
      </c>
      <c r="B2725" t="s">
        <v>2723</v>
      </c>
      <c r="C2725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>
        <v>4806</v>
      </c>
      <c r="O2725">
        <v>95.48863636363636</v>
      </c>
      <c r="P2725" t="s">
        <v>8319</v>
      </c>
      <c r="Q2725" t="s">
        <v>8349</v>
      </c>
      <c r="R2725" s="12">
        <f t="shared" si="84"/>
        <v>41944.630648148144</v>
      </c>
      <c r="S2725" s="12">
        <f t="shared" si="85"/>
        <v>42004.672314814808</v>
      </c>
    </row>
    <row r="2726" spans="1:19" x14ac:dyDescent="0.35">
      <c r="A2726">
        <v>2724</v>
      </c>
      <c r="B2726" t="s">
        <v>2724</v>
      </c>
      <c r="C2726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>
        <v>4858.88</v>
      </c>
      <c r="O2726">
        <v>7.1902649656526005</v>
      </c>
      <c r="P2726" t="s">
        <v>8319</v>
      </c>
      <c r="Q2726" t="s">
        <v>8349</v>
      </c>
      <c r="R2726" s="12">
        <f t="shared" si="84"/>
        <v>42199.118738425925</v>
      </c>
      <c r="S2726" s="12">
        <f t="shared" si="85"/>
        <v>42231.118738425925</v>
      </c>
    </row>
    <row r="2727" spans="1:19" x14ac:dyDescent="0.35">
      <c r="A2727">
        <v>2725</v>
      </c>
      <c r="B2727" t="s">
        <v>2725</v>
      </c>
      <c r="C2727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>
        <v>17817</v>
      </c>
      <c r="O2727">
        <v>511.65486725663715</v>
      </c>
      <c r="P2727" t="s">
        <v>8319</v>
      </c>
      <c r="Q2727" t="s">
        <v>8349</v>
      </c>
      <c r="R2727" s="12">
        <f t="shared" si="84"/>
        <v>42745.53628472222</v>
      </c>
      <c r="S2727" s="12">
        <f t="shared" si="85"/>
        <v>42795.53628472222</v>
      </c>
    </row>
    <row r="2728" spans="1:19" x14ac:dyDescent="0.35">
      <c r="A2728">
        <v>2726</v>
      </c>
      <c r="B2728" t="s">
        <v>2726</v>
      </c>
      <c r="C2728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>
        <v>5745</v>
      </c>
      <c r="O2728">
        <v>261.74504950495049</v>
      </c>
      <c r="P2728" t="s">
        <v>8319</v>
      </c>
      <c r="Q2728" t="s">
        <v>8349</v>
      </c>
      <c r="R2728" s="12">
        <f t="shared" si="84"/>
        <v>42452.371655092589</v>
      </c>
      <c r="S2728" s="12">
        <f t="shared" si="85"/>
        <v>42482.371655092589</v>
      </c>
    </row>
    <row r="2729" spans="1:19" x14ac:dyDescent="0.35">
      <c r="A2729">
        <v>2727</v>
      </c>
      <c r="B2729" t="s">
        <v>2727</v>
      </c>
      <c r="C2729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>
        <v>39321</v>
      </c>
      <c r="O2729">
        <v>69.760961810466767</v>
      </c>
      <c r="P2729" t="s">
        <v>8319</v>
      </c>
      <c r="Q2729" t="s">
        <v>8349</v>
      </c>
      <c r="R2729" s="12">
        <f t="shared" si="84"/>
        <v>42198.468321759261</v>
      </c>
      <c r="S2729" s="12">
        <f t="shared" si="85"/>
        <v>42223.468321759261</v>
      </c>
    </row>
    <row r="2730" spans="1:19" x14ac:dyDescent="0.35">
      <c r="A2730">
        <v>2728</v>
      </c>
      <c r="B2730" t="s">
        <v>2728</v>
      </c>
      <c r="C2730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>
        <v>15274</v>
      </c>
      <c r="O2730">
        <v>77.229591836734699</v>
      </c>
      <c r="P2730" t="s">
        <v>8319</v>
      </c>
      <c r="Q2730" t="s">
        <v>8349</v>
      </c>
      <c r="R2730" s="12">
        <f t="shared" si="84"/>
        <v>42333.391597222224</v>
      </c>
      <c r="S2730" s="12">
        <f t="shared" si="85"/>
        <v>42368.391597222224</v>
      </c>
    </row>
    <row r="2731" spans="1:19" x14ac:dyDescent="0.35">
      <c r="A2731">
        <v>2729</v>
      </c>
      <c r="B2731" t="s">
        <v>2729</v>
      </c>
      <c r="C273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>
        <v>333</v>
      </c>
      <c r="O2731">
        <v>340.56521739130437</v>
      </c>
      <c r="P2731" t="s">
        <v>8319</v>
      </c>
      <c r="Q2731" t="s">
        <v>8349</v>
      </c>
      <c r="R2731" s="12">
        <f t="shared" si="84"/>
        <v>42095.032372685186</v>
      </c>
      <c r="S2731" s="12">
        <f t="shared" si="85"/>
        <v>42125.032372685186</v>
      </c>
    </row>
    <row r="2732" spans="1:19" x14ac:dyDescent="0.35">
      <c r="A2732">
        <v>2730</v>
      </c>
      <c r="B2732" t="s">
        <v>2730</v>
      </c>
      <c r="C2732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>
        <v>18979.010000000002</v>
      </c>
      <c r="O2732">
        <v>67.417903225806455</v>
      </c>
      <c r="P2732" t="s">
        <v>8319</v>
      </c>
      <c r="Q2732" t="s">
        <v>8349</v>
      </c>
      <c r="R2732" s="12">
        <f t="shared" si="84"/>
        <v>41351.333043981482</v>
      </c>
      <c r="S2732" s="12">
        <f t="shared" si="85"/>
        <v>41386.333043981482</v>
      </c>
    </row>
    <row r="2733" spans="1:19" x14ac:dyDescent="0.35">
      <c r="A2733">
        <v>2731</v>
      </c>
      <c r="B2733" t="s">
        <v>2731</v>
      </c>
      <c r="C273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>
        <v>1291</v>
      </c>
      <c r="O2733">
        <v>845.70270270270271</v>
      </c>
      <c r="P2733" t="s">
        <v>8319</v>
      </c>
      <c r="Q2733" t="s">
        <v>8349</v>
      </c>
      <c r="R2733" s="12">
        <f t="shared" si="84"/>
        <v>41872.317384259259</v>
      </c>
      <c r="S2733" s="12">
        <f t="shared" si="85"/>
        <v>41929.958333333328</v>
      </c>
    </row>
    <row r="2734" spans="1:19" x14ac:dyDescent="0.35">
      <c r="A2734">
        <v>2732</v>
      </c>
      <c r="B2734" t="s">
        <v>2732</v>
      </c>
      <c r="C2734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>
        <v>2190</v>
      </c>
      <c r="O2734">
        <v>97.191780821917803</v>
      </c>
      <c r="P2734" t="s">
        <v>8319</v>
      </c>
      <c r="Q2734" t="s">
        <v>8349</v>
      </c>
      <c r="R2734" s="12">
        <f t="shared" si="84"/>
        <v>41389.599861111106</v>
      </c>
      <c r="S2734" s="12">
        <f t="shared" si="85"/>
        <v>41421.791666666664</v>
      </c>
    </row>
    <row r="2735" spans="1:19" x14ac:dyDescent="0.35">
      <c r="A2735">
        <v>2733</v>
      </c>
      <c r="B2735" t="s">
        <v>2733</v>
      </c>
      <c r="C2735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>
        <v>3769</v>
      </c>
      <c r="O2735">
        <v>451.84033613445376</v>
      </c>
      <c r="P2735" t="s">
        <v>8319</v>
      </c>
      <c r="Q2735" t="s">
        <v>8349</v>
      </c>
      <c r="R2735" s="12">
        <f t="shared" si="84"/>
        <v>42044.064513888887</v>
      </c>
      <c r="S2735" s="12">
        <f t="shared" si="85"/>
        <v>42104.022847222215</v>
      </c>
    </row>
    <row r="2736" spans="1:19" x14ac:dyDescent="0.35">
      <c r="A2736">
        <v>2734</v>
      </c>
      <c r="B2736" t="s">
        <v>2734</v>
      </c>
      <c r="C2736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>
        <v>22602</v>
      </c>
      <c r="O2736">
        <v>138.66871165644173</v>
      </c>
      <c r="P2736" t="s">
        <v>8319</v>
      </c>
      <c r="Q2736" t="s">
        <v>8349</v>
      </c>
      <c r="R2736" s="12">
        <f t="shared" si="84"/>
        <v>42626.460555555554</v>
      </c>
      <c r="S2736" s="12">
        <f t="shared" si="85"/>
        <v>42656.707638888889</v>
      </c>
    </row>
    <row r="2737" spans="1:19" x14ac:dyDescent="0.35">
      <c r="A2737">
        <v>2735</v>
      </c>
      <c r="B2737" t="s">
        <v>2735</v>
      </c>
      <c r="C2737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>
        <v>6586.01</v>
      </c>
      <c r="O2737">
        <v>21.640147492625371</v>
      </c>
      <c r="P2737" t="s">
        <v>8319</v>
      </c>
      <c r="Q2737" t="s">
        <v>8349</v>
      </c>
      <c r="R2737" s="12">
        <f t="shared" si="84"/>
        <v>41315.912615740737</v>
      </c>
      <c r="S2737" s="12">
        <f t="shared" si="85"/>
        <v>41346.625</v>
      </c>
    </row>
    <row r="2738" spans="1:19" x14ac:dyDescent="0.35">
      <c r="A2738">
        <v>2736</v>
      </c>
      <c r="B2738" t="s">
        <v>2736</v>
      </c>
      <c r="C2738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>
        <v>1832</v>
      </c>
      <c r="O2738">
        <v>169.51724137931035</v>
      </c>
      <c r="P2738" t="s">
        <v>8319</v>
      </c>
      <c r="Q2738" t="s">
        <v>8349</v>
      </c>
      <c r="R2738" s="12">
        <f t="shared" si="84"/>
        <v>41722.458020833328</v>
      </c>
      <c r="S2738" s="12">
        <f t="shared" si="85"/>
        <v>41752.458020833328</v>
      </c>
    </row>
    <row r="2739" spans="1:19" x14ac:dyDescent="0.35">
      <c r="A2739">
        <v>2737</v>
      </c>
      <c r="B2739" t="s">
        <v>2737</v>
      </c>
      <c r="C2739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>
        <v>43818.240000000005</v>
      </c>
      <c r="O2739">
        <v>161.88210526315791</v>
      </c>
      <c r="P2739" t="s">
        <v>8319</v>
      </c>
      <c r="Q2739" t="s">
        <v>8349</v>
      </c>
      <c r="R2739" s="12">
        <f t="shared" si="84"/>
        <v>41611.709340277775</v>
      </c>
      <c r="S2739" s="12">
        <f t="shared" si="85"/>
        <v>41654.583333333328</v>
      </c>
    </row>
    <row r="2740" spans="1:19" x14ac:dyDescent="0.35">
      <c r="A2740">
        <v>2738</v>
      </c>
      <c r="B2740" t="s">
        <v>2738</v>
      </c>
      <c r="C2740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>
        <v>2397</v>
      </c>
      <c r="O2740">
        <v>493.13333333333333</v>
      </c>
      <c r="P2740" t="s">
        <v>8319</v>
      </c>
      <c r="Q2740" t="s">
        <v>8349</v>
      </c>
      <c r="R2740" s="12">
        <f t="shared" si="84"/>
        <v>42619.935231481482</v>
      </c>
      <c r="S2740" s="12">
        <f t="shared" si="85"/>
        <v>42679.935231481482</v>
      </c>
    </row>
    <row r="2741" spans="1:19" x14ac:dyDescent="0.35">
      <c r="A2741">
        <v>2739</v>
      </c>
      <c r="B2741" t="s">
        <v>2739</v>
      </c>
      <c r="C274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>
        <v>3125</v>
      </c>
      <c r="O2741">
        <v>22.120418848167539</v>
      </c>
      <c r="P2741" t="s">
        <v>8319</v>
      </c>
      <c r="Q2741" t="s">
        <v>8349</v>
      </c>
      <c r="R2741" s="12">
        <f t="shared" si="84"/>
        <v>41719.679594907408</v>
      </c>
      <c r="S2741" s="12">
        <f t="shared" si="85"/>
        <v>41764.679594907408</v>
      </c>
    </row>
    <row r="2742" spans="1:19" x14ac:dyDescent="0.35">
      <c r="A2742">
        <v>2740</v>
      </c>
      <c r="B2742" t="s">
        <v>2740</v>
      </c>
      <c r="C2742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>
        <v>10</v>
      </c>
      <c r="O2742">
        <v>18.235294117647058</v>
      </c>
      <c r="P2742" t="s">
        <v>8319</v>
      </c>
      <c r="Q2742" t="s">
        <v>8349</v>
      </c>
      <c r="R2742" s="12">
        <f t="shared" si="84"/>
        <v>42044.823518518511</v>
      </c>
      <c r="S2742" s="12">
        <f t="shared" si="85"/>
        <v>42074.781851851854</v>
      </c>
    </row>
    <row r="2743" spans="1:19" x14ac:dyDescent="0.35">
      <c r="A2743">
        <v>2741</v>
      </c>
      <c r="B2743" t="s">
        <v>2741</v>
      </c>
      <c r="C274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>
        <v>-7965</v>
      </c>
      <c r="O2743">
        <v>8.75</v>
      </c>
      <c r="P2743" t="s">
        <v>8322</v>
      </c>
      <c r="Q2743" t="s">
        <v>8358</v>
      </c>
      <c r="R2743" s="12">
        <f t="shared" si="84"/>
        <v>41911.449097222219</v>
      </c>
      <c r="S2743" s="12">
        <f t="shared" si="85"/>
        <v>41931.879861111105</v>
      </c>
    </row>
    <row r="2744" spans="1:19" x14ac:dyDescent="0.35">
      <c r="A2744">
        <v>2742</v>
      </c>
      <c r="B2744" t="s">
        <v>2742</v>
      </c>
      <c r="C2744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>
        <v>-1769</v>
      </c>
      <c r="O2744">
        <v>40.611111111111114</v>
      </c>
      <c r="P2744" t="s">
        <v>8322</v>
      </c>
      <c r="Q2744" t="s">
        <v>8358</v>
      </c>
      <c r="R2744" s="12">
        <f t="shared" si="84"/>
        <v>41030.511423611111</v>
      </c>
      <c r="S2744" s="12">
        <f t="shared" si="85"/>
        <v>41044.511423611111</v>
      </c>
    </row>
    <row r="2745" spans="1:19" x14ac:dyDescent="0.35">
      <c r="A2745">
        <v>2743</v>
      </c>
      <c r="B2745" t="s">
        <v>2743</v>
      </c>
      <c r="C2745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>
        <v>-5999</v>
      </c>
      <c r="O2745" t="e">
        <v>#DIV/0!</v>
      </c>
      <c r="P2745" t="s">
        <v>8322</v>
      </c>
      <c r="Q2745" t="s">
        <v>8358</v>
      </c>
      <c r="R2745" s="12">
        <f t="shared" si="84"/>
        <v>42632.120451388888</v>
      </c>
      <c r="S2745" s="12">
        <f t="shared" si="85"/>
        <v>42662.120451388888</v>
      </c>
    </row>
    <row r="2746" spans="1:19" x14ac:dyDescent="0.35">
      <c r="A2746">
        <v>2744</v>
      </c>
      <c r="B2746" t="s">
        <v>2744</v>
      </c>
      <c r="C2746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>
        <v>-15165</v>
      </c>
      <c r="O2746">
        <v>37.954545454545453</v>
      </c>
      <c r="P2746" t="s">
        <v>8322</v>
      </c>
      <c r="Q2746" t="s">
        <v>8358</v>
      </c>
      <c r="R2746" s="12">
        <f t="shared" si="84"/>
        <v>40937.854143518518</v>
      </c>
      <c r="S2746" s="12">
        <f t="shared" si="85"/>
        <v>40967.854143518518</v>
      </c>
    </row>
    <row r="2747" spans="1:19" x14ac:dyDescent="0.35">
      <c r="A2747">
        <v>2745</v>
      </c>
      <c r="B2747" t="s">
        <v>2745</v>
      </c>
      <c r="C2747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>
        <v>-6249</v>
      </c>
      <c r="O2747">
        <v>35.734693877551024</v>
      </c>
      <c r="P2747" t="s">
        <v>8322</v>
      </c>
      <c r="Q2747" t="s">
        <v>8358</v>
      </c>
      <c r="R2747" s="12">
        <f t="shared" si="84"/>
        <v>41044.779722222222</v>
      </c>
      <c r="S2747" s="12">
        <f t="shared" si="85"/>
        <v>41104.779722222222</v>
      </c>
    </row>
    <row r="2748" spans="1:19" x14ac:dyDescent="0.35">
      <c r="A2748">
        <v>2746</v>
      </c>
      <c r="B2748" t="s">
        <v>2746</v>
      </c>
      <c r="C2748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>
        <v>-2199</v>
      </c>
      <c r="O2748">
        <v>42.157894736842103</v>
      </c>
      <c r="P2748" t="s">
        <v>8322</v>
      </c>
      <c r="Q2748" t="s">
        <v>8358</v>
      </c>
      <c r="R2748" s="12">
        <f t="shared" si="84"/>
        <v>41850.57304398148</v>
      </c>
      <c r="S2748" s="12">
        <f t="shared" si="85"/>
        <v>41880.57304398148</v>
      </c>
    </row>
    <row r="2749" spans="1:19" x14ac:dyDescent="0.35">
      <c r="A2749">
        <v>2747</v>
      </c>
      <c r="B2749" t="s">
        <v>2747</v>
      </c>
      <c r="C2749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>
        <v>-360</v>
      </c>
      <c r="O2749">
        <v>35</v>
      </c>
      <c r="P2749" t="s">
        <v>8322</v>
      </c>
      <c r="Q2749" t="s">
        <v>8358</v>
      </c>
      <c r="R2749" s="12">
        <f t="shared" si="84"/>
        <v>41044.439780092587</v>
      </c>
      <c r="S2749" s="12">
        <f t="shared" si="85"/>
        <v>41075.923611111109</v>
      </c>
    </row>
    <row r="2750" spans="1:19" x14ac:dyDescent="0.35">
      <c r="A2750">
        <v>2748</v>
      </c>
      <c r="B2750" t="s">
        <v>2748</v>
      </c>
      <c r="C2750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>
        <v>-4947</v>
      </c>
      <c r="O2750">
        <v>13.25</v>
      </c>
      <c r="P2750" t="s">
        <v>8322</v>
      </c>
      <c r="Q2750" t="s">
        <v>8358</v>
      </c>
      <c r="R2750" s="12">
        <f t="shared" si="84"/>
        <v>42585.502337962964</v>
      </c>
      <c r="S2750" s="12">
        <f t="shared" si="85"/>
        <v>42615.502337962964</v>
      </c>
    </row>
    <row r="2751" spans="1:19" x14ac:dyDescent="0.35">
      <c r="A2751">
        <v>2749</v>
      </c>
      <c r="B2751" t="s">
        <v>2749</v>
      </c>
      <c r="C275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>
        <v>-9890</v>
      </c>
      <c r="O2751">
        <v>55</v>
      </c>
      <c r="P2751" t="s">
        <v>8322</v>
      </c>
      <c r="Q2751" t="s">
        <v>8358</v>
      </c>
      <c r="R2751" s="12">
        <f t="shared" si="84"/>
        <v>42068.59070601852</v>
      </c>
      <c r="S2751" s="12">
        <f t="shared" si="85"/>
        <v>42098.549039351848</v>
      </c>
    </row>
    <row r="2752" spans="1:19" x14ac:dyDescent="0.35">
      <c r="A2752">
        <v>2750</v>
      </c>
      <c r="B2752" t="s">
        <v>2750</v>
      </c>
      <c r="C2752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>
        <v>-1999</v>
      </c>
      <c r="O2752" t="e">
        <v>#DIV/0!</v>
      </c>
      <c r="P2752" t="s">
        <v>8322</v>
      </c>
      <c r="Q2752" t="s">
        <v>8358</v>
      </c>
      <c r="R2752" s="12">
        <f t="shared" si="84"/>
        <v>41078.691493055558</v>
      </c>
      <c r="S2752" s="12">
        <f t="shared" si="85"/>
        <v>41090.625</v>
      </c>
    </row>
    <row r="2753" spans="1:19" x14ac:dyDescent="0.35">
      <c r="A2753">
        <v>2751</v>
      </c>
      <c r="B2753" t="s">
        <v>2751</v>
      </c>
      <c r="C275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>
        <v>-3274</v>
      </c>
      <c r="O2753" t="e">
        <v>#DIV/0!</v>
      </c>
      <c r="P2753" t="s">
        <v>8322</v>
      </c>
      <c r="Q2753" t="s">
        <v>8358</v>
      </c>
      <c r="R2753" s="12">
        <f t="shared" si="84"/>
        <v>41747.678726851846</v>
      </c>
      <c r="S2753" s="12">
        <f t="shared" si="85"/>
        <v>41807.678726851846</v>
      </c>
    </row>
    <row r="2754" spans="1:19" x14ac:dyDescent="0.35">
      <c r="A2754">
        <v>2752</v>
      </c>
      <c r="B2754" t="s">
        <v>2752</v>
      </c>
      <c r="C2754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>
        <v>-4250</v>
      </c>
      <c r="O2754">
        <v>39.285714285714285</v>
      </c>
      <c r="P2754" t="s">
        <v>8322</v>
      </c>
      <c r="Q2754" t="s">
        <v>8358</v>
      </c>
      <c r="R2754" s="12">
        <f t="shared" si="84"/>
        <v>40855.556759259256</v>
      </c>
      <c r="S2754" s="12">
        <f t="shared" si="85"/>
        <v>40895.556759259256</v>
      </c>
    </row>
    <row r="2755" spans="1:19" x14ac:dyDescent="0.35">
      <c r="A2755">
        <v>2753</v>
      </c>
      <c r="B2755" t="s">
        <v>2753</v>
      </c>
      <c r="C2755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>
        <v>-1620</v>
      </c>
      <c r="O2755">
        <v>47.5</v>
      </c>
      <c r="P2755" t="s">
        <v>8322</v>
      </c>
      <c r="Q2755" t="s">
        <v>8358</v>
      </c>
      <c r="R2755" s="12">
        <f t="shared" ref="R2755:R2818" si="86">(J2755/86400)+25569+(-5/24)</f>
        <v>41117.692395833328</v>
      </c>
      <c r="S2755" s="12">
        <f t="shared" ref="S2755:S2818" si="87">(I2755/86400)+25569+(-5/24)</f>
        <v>41147.692395833328</v>
      </c>
    </row>
    <row r="2756" spans="1:19" x14ac:dyDescent="0.35">
      <c r="A2756">
        <v>2754</v>
      </c>
      <c r="B2756" t="s">
        <v>2754</v>
      </c>
      <c r="C2756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>
        <v>-10000</v>
      </c>
      <c r="O2756" t="e">
        <v>#DIV/0!</v>
      </c>
      <c r="P2756" t="s">
        <v>8322</v>
      </c>
      <c r="Q2756" t="s">
        <v>8358</v>
      </c>
      <c r="R2756" s="12">
        <f t="shared" si="86"/>
        <v>41863.427673611106</v>
      </c>
      <c r="S2756" s="12">
        <f t="shared" si="87"/>
        <v>41893.427673611106</v>
      </c>
    </row>
    <row r="2757" spans="1:19" x14ac:dyDescent="0.35">
      <c r="A2757">
        <v>2755</v>
      </c>
      <c r="B2757" t="s">
        <v>2755</v>
      </c>
      <c r="C2757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>
        <v>-240</v>
      </c>
      <c r="O2757">
        <v>17.333333333333332</v>
      </c>
      <c r="P2757" t="s">
        <v>8322</v>
      </c>
      <c r="Q2757" t="s">
        <v>8358</v>
      </c>
      <c r="R2757" s="12">
        <f t="shared" si="86"/>
        <v>42072.582488425927</v>
      </c>
      <c r="S2757" s="12">
        <f t="shared" si="87"/>
        <v>42102.582488425927</v>
      </c>
    </row>
    <row r="2758" spans="1:19" x14ac:dyDescent="0.35">
      <c r="A2758">
        <v>2756</v>
      </c>
      <c r="B2758" t="s">
        <v>2756</v>
      </c>
      <c r="C2758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>
        <v>-8952</v>
      </c>
      <c r="O2758">
        <v>31.757575757575758</v>
      </c>
      <c r="P2758" t="s">
        <v>8322</v>
      </c>
      <c r="Q2758" t="s">
        <v>8358</v>
      </c>
      <c r="R2758" s="12">
        <f t="shared" si="86"/>
        <v>41620.692141203697</v>
      </c>
      <c r="S2758" s="12">
        <f t="shared" si="87"/>
        <v>41650.692141203697</v>
      </c>
    </row>
    <row r="2759" spans="1:19" x14ac:dyDescent="0.35">
      <c r="A2759">
        <v>2757</v>
      </c>
      <c r="B2759" t="s">
        <v>2757</v>
      </c>
      <c r="C2759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>
        <v>-1490</v>
      </c>
      <c r="O2759">
        <v>5</v>
      </c>
      <c r="P2759" t="s">
        <v>8322</v>
      </c>
      <c r="Q2759" t="s">
        <v>8358</v>
      </c>
      <c r="R2759" s="12">
        <f t="shared" si="86"/>
        <v>42573.448287037034</v>
      </c>
      <c r="S2759" s="12">
        <f t="shared" si="87"/>
        <v>42588.448287037034</v>
      </c>
    </row>
    <row r="2760" spans="1:19" x14ac:dyDescent="0.35">
      <c r="A2760">
        <v>2758</v>
      </c>
      <c r="B2760" t="s">
        <v>2758</v>
      </c>
      <c r="C2760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>
        <v>-1766</v>
      </c>
      <c r="O2760">
        <v>39</v>
      </c>
      <c r="P2760" t="s">
        <v>8322</v>
      </c>
      <c r="Q2760" t="s">
        <v>8358</v>
      </c>
      <c r="R2760" s="12">
        <f t="shared" si="86"/>
        <v>42639.23359953703</v>
      </c>
      <c r="S2760" s="12">
        <f t="shared" si="87"/>
        <v>42653.23359953703</v>
      </c>
    </row>
    <row r="2761" spans="1:19" x14ac:dyDescent="0.35">
      <c r="A2761">
        <v>2759</v>
      </c>
      <c r="B2761" t="s">
        <v>2759</v>
      </c>
      <c r="C276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>
        <v>-895</v>
      </c>
      <c r="O2761">
        <v>52.5</v>
      </c>
      <c r="P2761" t="s">
        <v>8322</v>
      </c>
      <c r="Q2761" t="s">
        <v>8358</v>
      </c>
      <c r="R2761" s="12">
        <f t="shared" si="86"/>
        <v>42524.158171296294</v>
      </c>
      <c r="S2761" s="12">
        <f t="shared" si="87"/>
        <v>42567.158171296294</v>
      </c>
    </row>
    <row r="2762" spans="1:19" x14ac:dyDescent="0.35">
      <c r="A2762">
        <v>2760</v>
      </c>
      <c r="B2762" t="s">
        <v>2760</v>
      </c>
      <c r="C2762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>
        <v>-5000</v>
      </c>
      <c r="O2762" t="e">
        <v>#DIV/0!</v>
      </c>
      <c r="P2762" t="s">
        <v>8322</v>
      </c>
      <c r="Q2762" t="s">
        <v>8358</v>
      </c>
      <c r="R2762" s="12">
        <f t="shared" si="86"/>
        <v>41415.252986111111</v>
      </c>
      <c r="S2762" s="12">
        <f t="shared" si="87"/>
        <v>41445.252986111111</v>
      </c>
    </row>
    <row r="2763" spans="1:19" x14ac:dyDescent="0.35">
      <c r="A2763">
        <v>2761</v>
      </c>
      <c r="B2763" t="s">
        <v>2761</v>
      </c>
      <c r="C276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>
        <v>-4964</v>
      </c>
      <c r="O2763">
        <v>9</v>
      </c>
      <c r="P2763" t="s">
        <v>8322</v>
      </c>
      <c r="Q2763" t="s">
        <v>8358</v>
      </c>
      <c r="R2763" s="12">
        <f t="shared" si="86"/>
        <v>41246.85524305555</v>
      </c>
      <c r="S2763" s="12">
        <f t="shared" si="87"/>
        <v>41276.85524305555</v>
      </c>
    </row>
    <row r="2764" spans="1:19" x14ac:dyDescent="0.35">
      <c r="A2764">
        <v>2762</v>
      </c>
      <c r="B2764" t="s">
        <v>2762</v>
      </c>
      <c r="C2764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>
        <v>-3225</v>
      </c>
      <c r="O2764">
        <v>25</v>
      </c>
      <c r="P2764" t="s">
        <v>8322</v>
      </c>
      <c r="Q2764" t="s">
        <v>8358</v>
      </c>
      <c r="R2764" s="12">
        <f t="shared" si="86"/>
        <v>40926.828645833331</v>
      </c>
      <c r="S2764" s="12">
        <f t="shared" si="87"/>
        <v>40986.786979166667</v>
      </c>
    </row>
    <row r="2765" spans="1:19" x14ac:dyDescent="0.35">
      <c r="A2765">
        <v>2763</v>
      </c>
      <c r="B2765" t="s">
        <v>2763</v>
      </c>
      <c r="C2765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>
        <v>-39310</v>
      </c>
      <c r="O2765">
        <v>30</v>
      </c>
      <c r="P2765" t="s">
        <v>8322</v>
      </c>
      <c r="Q2765" t="s">
        <v>8358</v>
      </c>
      <c r="R2765" s="12">
        <f t="shared" si="86"/>
        <v>41373.371342592589</v>
      </c>
      <c r="S2765" s="12">
        <f t="shared" si="87"/>
        <v>41418.371342592589</v>
      </c>
    </row>
    <row r="2766" spans="1:19" x14ac:dyDescent="0.35">
      <c r="A2766">
        <v>2764</v>
      </c>
      <c r="B2766" t="s">
        <v>2764</v>
      </c>
      <c r="C2766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>
        <v>-3955</v>
      </c>
      <c r="O2766">
        <v>11.25</v>
      </c>
      <c r="P2766" t="s">
        <v>8322</v>
      </c>
      <c r="Q2766" t="s">
        <v>8358</v>
      </c>
      <c r="R2766" s="12">
        <f t="shared" si="86"/>
        <v>41030.083692129629</v>
      </c>
      <c r="S2766" s="12">
        <f t="shared" si="87"/>
        <v>41059.583333333328</v>
      </c>
    </row>
    <row r="2767" spans="1:19" x14ac:dyDescent="0.35">
      <c r="A2767">
        <v>2765</v>
      </c>
      <c r="B2767" t="s">
        <v>2765</v>
      </c>
      <c r="C2767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>
        <v>-4000</v>
      </c>
      <c r="O2767" t="e">
        <v>#DIV/0!</v>
      </c>
      <c r="P2767" t="s">
        <v>8322</v>
      </c>
      <c r="Q2767" t="s">
        <v>8358</v>
      </c>
      <c r="R2767" s="12">
        <f t="shared" si="86"/>
        <v>41194.370694444442</v>
      </c>
      <c r="S2767" s="12">
        <f t="shared" si="87"/>
        <v>41210.370694444442</v>
      </c>
    </row>
    <row r="2768" spans="1:19" x14ac:dyDescent="0.35">
      <c r="A2768">
        <v>2766</v>
      </c>
      <c r="B2768" t="s">
        <v>2766</v>
      </c>
      <c r="C2768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>
        <v>-4900</v>
      </c>
      <c r="O2768">
        <v>25</v>
      </c>
      <c r="P2768" t="s">
        <v>8322</v>
      </c>
      <c r="Q2768" t="s">
        <v>8358</v>
      </c>
      <c r="R2768" s="12">
        <f t="shared" si="86"/>
        <v>40736.459699074076</v>
      </c>
      <c r="S2768" s="12">
        <f t="shared" si="87"/>
        <v>40766.459699074076</v>
      </c>
    </row>
    <row r="2769" spans="1:19" x14ac:dyDescent="0.35">
      <c r="A2769">
        <v>2767</v>
      </c>
      <c r="B2769" t="s">
        <v>2767</v>
      </c>
      <c r="C2769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>
        <v>-3966</v>
      </c>
      <c r="O2769">
        <v>11.333333333333334</v>
      </c>
      <c r="P2769" t="s">
        <v>8322</v>
      </c>
      <c r="Q2769" t="s">
        <v>8358</v>
      </c>
      <c r="R2769" s="12">
        <f t="shared" si="86"/>
        <v>42172.750578703701</v>
      </c>
      <c r="S2769" s="12">
        <f t="shared" si="87"/>
        <v>42232.750578703701</v>
      </c>
    </row>
    <row r="2770" spans="1:19" x14ac:dyDescent="0.35">
      <c r="A2770">
        <v>2768</v>
      </c>
      <c r="B2770" t="s">
        <v>2768</v>
      </c>
      <c r="C2770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>
        <v>-5998</v>
      </c>
      <c r="O2770">
        <v>29.470588235294116</v>
      </c>
      <c r="P2770" t="s">
        <v>8322</v>
      </c>
      <c r="Q2770" t="s">
        <v>8358</v>
      </c>
      <c r="R2770" s="12">
        <f t="shared" si="86"/>
        <v>40967.4065162037</v>
      </c>
      <c r="S2770" s="12">
        <f t="shared" si="87"/>
        <v>40997.364849537036</v>
      </c>
    </row>
    <row r="2771" spans="1:19" x14ac:dyDescent="0.35">
      <c r="A2771">
        <v>2769</v>
      </c>
      <c r="B2771" t="s">
        <v>2769</v>
      </c>
      <c r="C277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>
        <v>-798</v>
      </c>
      <c r="O2771">
        <v>1</v>
      </c>
      <c r="P2771" t="s">
        <v>8322</v>
      </c>
      <c r="Q2771" t="s">
        <v>8358</v>
      </c>
      <c r="R2771" s="12">
        <f t="shared" si="86"/>
        <v>41745.617939814816</v>
      </c>
      <c r="S2771" s="12">
        <f t="shared" si="87"/>
        <v>41795.617939814816</v>
      </c>
    </row>
    <row r="2772" spans="1:19" x14ac:dyDescent="0.35">
      <c r="A2772">
        <v>2770</v>
      </c>
      <c r="B2772" t="s">
        <v>2770</v>
      </c>
      <c r="C2772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>
        <v>-17917.75</v>
      </c>
      <c r="O2772">
        <v>63.098484848484851</v>
      </c>
      <c r="P2772" t="s">
        <v>8322</v>
      </c>
      <c r="Q2772" t="s">
        <v>8358</v>
      </c>
      <c r="R2772" s="12">
        <f t="shared" si="86"/>
        <v>41686.496874999997</v>
      </c>
      <c r="S2772" s="12">
        <f t="shared" si="87"/>
        <v>41716.455208333333</v>
      </c>
    </row>
    <row r="2773" spans="1:19" x14ac:dyDescent="0.35">
      <c r="A2773">
        <v>2771</v>
      </c>
      <c r="B2773" t="s">
        <v>2771</v>
      </c>
      <c r="C277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>
        <v>-19980</v>
      </c>
      <c r="O2773" t="e">
        <v>#DIV/0!</v>
      </c>
      <c r="P2773" t="s">
        <v>8322</v>
      </c>
      <c r="Q2773" t="s">
        <v>8358</v>
      </c>
      <c r="R2773" s="12">
        <f t="shared" si="86"/>
        <v>41257.323379629626</v>
      </c>
      <c r="S2773" s="12">
        <f t="shared" si="87"/>
        <v>41306.5</v>
      </c>
    </row>
    <row r="2774" spans="1:19" x14ac:dyDescent="0.35">
      <c r="A2774">
        <v>2772</v>
      </c>
      <c r="B2774" t="s">
        <v>2772</v>
      </c>
      <c r="C2774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>
        <v>-8000</v>
      </c>
      <c r="O2774" t="e">
        <v>#DIV/0!</v>
      </c>
      <c r="P2774" t="s">
        <v>8322</v>
      </c>
      <c r="Q2774" t="s">
        <v>8358</v>
      </c>
      <c r="R2774" s="12">
        <f t="shared" si="86"/>
        <v>41537.660810185182</v>
      </c>
      <c r="S2774" s="12">
        <f t="shared" si="87"/>
        <v>41552.660810185182</v>
      </c>
    </row>
    <row r="2775" spans="1:19" x14ac:dyDescent="0.35">
      <c r="A2775">
        <v>2773</v>
      </c>
      <c r="B2775" t="s">
        <v>2773</v>
      </c>
      <c r="C2775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>
        <v>-529</v>
      </c>
      <c r="O2775">
        <v>1</v>
      </c>
      <c r="P2775" t="s">
        <v>8322</v>
      </c>
      <c r="Q2775" t="s">
        <v>8358</v>
      </c>
      <c r="R2775" s="12">
        <f t="shared" si="86"/>
        <v>42474.656493055554</v>
      </c>
      <c r="S2775" s="12">
        <f t="shared" si="87"/>
        <v>42484.656493055554</v>
      </c>
    </row>
    <row r="2776" spans="1:19" x14ac:dyDescent="0.35">
      <c r="A2776">
        <v>2774</v>
      </c>
      <c r="B2776" t="s">
        <v>2774</v>
      </c>
      <c r="C2776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>
        <v>-3430</v>
      </c>
      <c r="O2776">
        <v>43.846153846153847</v>
      </c>
      <c r="P2776" t="s">
        <v>8322</v>
      </c>
      <c r="Q2776" t="s">
        <v>8358</v>
      </c>
      <c r="R2776" s="12">
        <f t="shared" si="86"/>
        <v>41310.918148148143</v>
      </c>
      <c r="S2776" s="12">
        <f t="shared" si="87"/>
        <v>41340.918148148143</v>
      </c>
    </row>
    <row r="2777" spans="1:19" x14ac:dyDescent="0.35">
      <c r="A2777">
        <v>2775</v>
      </c>
      <c r="B2777" t="s">
        <v>2775</v>
      </c>
      <c r="C2777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>
        <v>-4850</v>
      </c>
      <c r="O2777">
        <v>75</v>
      </c>
      <c r="P2777" t="s">
        <v>8322</v>
      </c>
      <c r="Q2777" t="s">
        <v>8358</v>
      </c>
      <c r="R2777" s="12">
        <f t="shared" si="86"/>
        <v>40862.805023148147</v>
      </c>
      <c r="S2777" s="12">
        <f t="shared" si="87"/>
        <v>40892.805023148147</v>
      </c>
    </row>
    <row r="2778" spans="1:19" x14ac:dyDescent="0.35">
      <c r="A2778">
        <v>2776</v>
      </c>
      <c r="B2778" t="s">
        <v>2776</v>
      </c>
      <c r="C2778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>
        <v>-19345</v>
      </c>
      <c r="O2778">
        <v>45.972222222222221</v>
      </c>
      <c r="P2778" t="s">
        <v>8322</v>
      </c>
      <c r="Q2778" t="s">
        <v>8358</v>
      </c>
      <c r="R2778" s="12">
        <f t="shared" si="86"/>
        <v>42136.088842592588</v>
      </c>
      <c r="S2778" s="12">
        <f t="shared" si="87"/>
        <v>42167.088842592588</v>
      </c>
    </row>
    <row r="2779" spans="1:19" x14ac:dyDescent="0.35">
      <c r="A2779">
        <v>2777</v>
      </c>
      <c r="B2779" t="s">
        <v>2777</v>
      </c>
      <c r="C2779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>
        <v>-2990</v>
      </c>
      <c r="O2779">
        <v>10</v>
      </c>
      <c r="P2779" t="s">
        <v>8322</v>
      </c>
      <c r="Q2779" t="s">
        <v>8358</v>
      </c>
      <c r="R2779" s="12">
        <f t="shared" si="86"/>
        <v>42172.460694444446</v>
      </c>
      <c r="S2779" s="12">
        <f t="shared" si="87"/>
        <v>42202.460694444446</v>
      </c>
    </row>
    <row r="2780" spans="1:19" x14ac:dyDescent="0.35">
      <c r="A2780">
        <v>2778</v>
      </c>
      <c r="B2780" t="s">
        <v>2778</v>
      </c>
      <c r="C2780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>
        <v>-4095</v>
      </c>
      <c r="O2780">
        <v>93.666666666666671</v>
      </c>
      <c r="P2780" t="s">
        <v>8322</v>
      </c>
      <c r="Q2780" t="s">
        <v>8358</v>
      </c>
      <c r="R2780" s="12">
        <f t="shared" si="86"/>
        <v>41846.769745370366</v>
      </c>
      <c r="S2780" s="12">
        <f t="shared" si="87"/>
        <v>41876.769745370366</v>
      </c>
    </row>
    <row r="2781" spans="1:19" x14ac:dyDescent="0.35">
      <c r="A2781">
        <v>2779</v>
      </c>
      <c r="B2781" t="s">
        <v>2779</v>
      </c>
      <c r="C278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>
        <v>-2447</v>
      </c>
      <c r="O2781">
        <v>53</v>
      </c>
      <c r="P2781" t="s">
        <v>8322</v>
      </c>
      <c r="Q2781" t="s">
        <v>8358</v>
      </c>
      <c r="R2781" s="12">
        <f t="shared" si="86"/>
        <v>42300.377557870372</v>
      </c>
      <c r="S2781" s="12">
        <f t="shared" si="87"/>
        <v>42330.419224537036</v>
      </c>
    </row>
    <row r="2782" spans="1:19" x14ac:dyDescent="0.35">
      <c r="A2782">
        <v>2780</v>
      </c>
      <c r="B2782" t="s">
        <v>2780</v>
      </c>
      <c r="C2782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>
        <v>-100000</v>
      </c>
      <c r="O2782" t="e">
        <v>#DIV/0!</v>
      </c>
      <c r="P2782" t="s">
        <v>8322</v>
      </c>
      <c r="Q2782" t="s">
        <v>8358</v>
      </c>
      <c r="R2782" s="12">
        <f t="shared" si="86"/>
        <v>42774.239444444444</v>
      </c>
      <c r="S2782" s="12">
        <f t="shared" si="87"/>
        <v>42804.239444444444</v>
      </c>
    </row>
    <row r="2783" spans="1:19" x14ac:dyDescent="0.35">
      <c r="A2783">
        <v>2781</v>
      </c>
      <c r="B2783" t="s">
        <v>2781</v>
      </c>
      <c r="C278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>
        <v>66</v>
      </c>
      <c r="O2783">
        <v>47</v>
      </c>
      <c r="P2783" t="s">
        <v>8317</v>
      </c>
      <c r="Q2783" t="s">
        <v>8318</v>
      </c>
      <c r="R2783" s="12">
        <f t="shared" si="86"/>
        <v>42018.733263888884</v>
      </c>
      <c r="S2783" s="12">
        <f t="shared" si="87"/>
        <v>42047.083333333336</v>
      </c>
    </row>
    <row r="2784" spans="1:19" x14ac:dyDescent="0.35">
      <c r="A2784">
        <v>2782</v>
      </c>
      <c r="B2784" t="s">
        <v>2782</v>
      </c>
      <c r="C2784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>
        <v>200</v>
      </c>
      <c r="O2784">
        <v>66.666666666666671</v>
      </c>
      <c r="P2784" t="s">
        <v>8317</v>
      </c>
      <c r="Q2784" t="s">
        <v>8318</v>
      </c>
      <c r="R2784" s="12">
        <f t="shared" si="86"/>
        <v>42026.716643518514</v>
      </c>
      <c r="S2784" s="12">
        <f t="shared" si="87"/>
        <v>42051.999305555553</v>
      </c>
    </row>
    <row r="2785" spans="1:19" x14ac:dyDescent="0.35">
      <c r="A2785">
        <v>2783</v>
      </c>
      <c r="B2785" t="s">
        <v>2783</v>
      </c>
      <c r="C2785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>
        <v>145</v>
      </c>
      <c r="O2785">
        <v>18.770491803278688</v>
      </c>
      <c r="P2785" t="s">
        <v>8317</v>
      </c>
      <c r="Q2785" t="s">
        <v>8318</v>
      </c>
      <c r="R2785" s="12">
        <f t="shared" si="86"/>
        <v>42103.326921296299</v>
      </c>
      <c r="S2785" s="12">
        <f t="shared" si="87"/>
        <v>42117.326921296299</v>
      </c>
    </row>
    <row r="2786" spans="1:19" x14ac:dyDescent="0.35">
      <c r="A2786">
        <v>2784</v>
      </c>
      <c r="B2786" t="s">
        <v>2784</v>
      </c>
      <c r="C2786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>
        <v>1140</v>
      </c>
      <c r="O2786">
        <v>66.111111111111114</v>
      </c>
      <c r="P2786" t="s">
        <v>8317</v>
      </c>
      <c r="Q2786" t="s">
        <v>8318</v>
      </c>
      <c r="R2786" s="12">
        <f t="shared" si="86"/>
        <v>41920.579201388886</v>
      </c>
      <c r="S2786" s="12">
        <f t="shared" si="87"/>
        <v>41941.579201388886</v>
      </c>
    </row>
    <row r="2787" spans="1:19" x14ac:dyDescent="0.35">
      <c r="A2787">
        <v>2785</v>
      </c>
      <c r="B2787" t="s">
        <v>2785</v>
      </c>
      <c r="C2787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>
        <v>234</v>
      </c>
      <c r="O2787">
        <v>36.859154929577464</v>
      </c>
      <c r="P2787" t="s">
        <v>8317</v>
      </c>
      <c r="Q2787" t="s">
        <v>8318</v>
      </c>
      <c r="R2787" s="12">
        <f t="shared" si="86"/>
        <v>42557.981099537035</v>
      </c>
      <c r="S2787" s="12">
        <f t="shared" si="87"/>
        <v>42587.666666666664</v>
      </c>
    </row>
    <row r="2788" spans="1:19" x14ac:dyDescent="0.35">
      <c r="A2788">
        <v>2786</v>
      </c>
      <c r="B2788" t="s">
        <v>2786</v>
      </c>
      <c r="C2788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>
        <v>446</v>
      </c>
      <c r="O2788">
        <v>39.810810810810814</v>
      </c>
      <c r="P2788" t="s">
        <v>8317</v>
      </c>
      <c r="Q2788" t="s">
        <v>8318</v>
      </c>
      <c r="R2788" s="12">
        <f t="shared" si="86"/>
        <v>41815.360879629625</v>
      </c>
      <c r="S2788" s="12">
        <f t="shared" si="87"/>
        <v>41829.360879629625</v>
      </c>
    </row>
    <row r="2789" spans="1:19" x14ac:dyDescent="0.35">
      <c r="A2789">
        <v>2787</v>
      </c>
      <c r="B2789" t="s">
        <v>2787</v>
      </c>
      <c r="C2789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>
        <v>197</v>
      </c>
      <c r="O2789">
        <v>31.5</v>
      </c>
      <c r="P2789" t="s">
        <v>8317</v>
      </c>
      <c r="Q2789" t="s">
        <v>8318</v>
      </c>
      <c r="R2789" s="12">
        <f t="shared" si="86"/>
        <v>41807.990185185183</v>
      </c>
      <c r="S2789" s="12">
        <f t="shared" si="87"/>
        <v>41837.990185185183</v>
      </c>
    </row>
    <row r="2790" spans="1:19" x14ac:dyDescent="0.35">
      <c r="A2790">
        <v>2788</v>
      </c>
      <c r="B2790" t="s">
        <v>2788</v>
      </c>
      <c r="C2790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>
        <v>50</v>
      </c>
      <c r="O2790">
        <v>102.5</v>
      </c>
      <c r="P2790" t="s">
        <v>8317</v>
      </c>
      <c r="Q2790" t="s">
        <v>8318</v>
      </c>
      <c r="R2790" s="12">
        <f t="shared" si="86"/>
        <v>42550.49355324074</v>
      </c>
      <c r="S2790" s="12">
        <f t="shared" si="87"/>
        <v>42580.49355324074</v>
      </c>
    </row>
    <row r="2791" spans="1:19" x14ac:dyDescent="0.35">
      <c r="A2791">
        <v>2789</v>
      </c>
      <c r="B2791" t="s">
        <v>2789</v>
      </c>
      <c r="C279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>
        <v>35</v>
      </c>
      <c r="O2791">
        <v>126.45833333333333</v>
      </c>
      <c r="P2791" t="s">
        <v>8317</v>
      </c>
      <c r="Q2791" t="s">
        <v>8318</v>
      </c>
      <c r="R2791" s="12">
        <f t="shared" si="86"/>
        <v>42055.804791666662</v>
      </c>
      <c r="S2791" s="12">
        <f t="shared" si="87"/>
        <v>42074.958333333336</v>
      </c>
    </row>
    <row r="2792" spans="1:19" x14ac:dyDescent="0.35">
      <c r="A2792">
        <v>2790</v>
      </c>
      <c r="B2792" t="s">
        <v>2790</v>
      </c>
      <c r="C2792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>
        <v>160</v>
      </c>
      <c r="O2792">
        <v>47.878787878787875</v>
      </c>
      <c r="P2792" t="s">
        <v>8317</v>
      </c>
      <c r="Q2792" t="s">
        <v>8318</v>
      </c>
      <c r="R2792" s="12">
        <f t="shared" si="86"/>
        <v>42016.730358796289</v>
      </c>
      <c r="S2792" s="12">
        <f t="shared" si="87"/>
        <v>42046.730358796289</v>
      </c>
    </row>
    <row r="2793" spans="1:19" x14ac:dyDescent="0.35">
      <c r="A2793">
        <v>2791</v>
      </c>
      <c r="B2793" t="s">
        <v>2791</v>
      </c>
      <c r="C279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>
        <v>50</v>
      </c>
      <c r="O2793">
        <v>73.214285714285708</v>
      </c>
      <c r="P2793" t="s">
        <v>8317</v>
      </c>
      <c r="Q2793" t="s">
        <v>8318</v>
      </c>
      <c r="R2793" s="12">
        <f t="shared" si="86"/>
        <v>42591.691655092589</v>
      </c>
      <c r="S2793" s="12">
        <f t="shared" si="87"/>
        <v>42621.958333333336</v>
      </c>
    </row>
    <row r="2794" spans="1:19" x14ac:dyDescent="0.35">
      <c r="A2794">
        <v>2792</v>
      </c>
      <c r="B2794" t="s">
        <v>2792</v>
      </c>
      <c r="C2794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>
        <v>152</v>
      </c>
      <c r="O2794">
        <v>89.666666666666671</v>
      </c>
      <c r="P2794" t="s">
        <v>8317</v>
      </c>
      <c r="Q2794" t="s">
        <v>8318</v>
      </c>
      <c r="R2794" s="12">
        <f t="shared" si="86"/>
        <v>42183.022673611107</v>
      </c>
      <c r="S2794" s="12">
        <f t="shared" si="87"/>
        <v>42228.022673611107</v>
      </c>
    </row>
    <row r="2795" spans="1:19" x14ac:dyDescent="0.35">
      <c r="A2795">
        <v>2793</v>
      </c>
      <c r="B2795" t="s">
        <v>2793</v>
      </c>
      <c r="C2795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>
        <v>1056.75</v>
      </c>
      <c r="O2795">
        <v>151.4623287671233</v>
      </c>
      <c r="P2795" t="s">
        <v>8317</v>
      </c>
      <c r="Q2795" t="s">
        <v>8318</v>
      </c>
      <c r="R2795" s="12">
        <f t="shared" si="86"/>
        <v>42176.210706018515</v>
      </c>
      <c r="S2795" s="12">
        <f t="shared" si="87"/>
        <v>42206.210706018515</v>
      </c>
    </row>
    <row r="2796" spans="1:19" x14ac:dyDescent="0.35">
      <c r="A2796">
        <v>2794</v>
      </c>
      <c r="B2796" t="s">
        <v>2794</v>
      </c>
      <c r="C2796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>
        <v>25</v>
      </c>
      <c r="O2796">
        <v>25</v>
      </c>
      <c r="P2796" t="s">
        <v>8317</v>
      </c>
      <c r="Q2796" t="s">
        <v>8318</v>
      </c>
      <c r="R2796" s="12">
        <f t="shared" si="86"/>
        <v>42416.48332175926</v>
      </c>
      <c r="S2796" s="12">
        <f t="shared" si="87"/>
        <v>42432.583333333336</v>
      </c>
    </row>
    <row r="2797" spans="1:19" x14ac:dyDescent="0.35">
      <c r="A2797">
        <v>2795</v>
      </c>
      <c r="B2797" t="s">
        <v>2795</v>
      </c>
      <c r="C2797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>
        <v>30</v>
      </c>
      <c r="O2797">
        <v>36.5</v>
      </c>
      <c r="P2797" t="s">
        <v>8317</v>
      </c>
      <c r="Q2797" t="s">
        <v>8318</v>
      </c>
      <c r="R2797" s="12">
        <f t="shared" si="86"/>
        <v>41780.317604166667</v>
      </c>
      <c r="S2797" s="12">
        <f t="shared" si="87"/>
        <v>41796.75</v>
      </c>
    </row>
    <row r="2798" spans="1:19" x14ac:dyDescent="0.35">
      <c r="A2798">
        <v>2796</v>
      </c>
      <c r="B2798" t="s">
        <v>2796</v>
      </c>
      <c r="C2798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>
        <v>124</v>
      </c>
      <c r="O2798">
        <v>44</v>
      </c>
      <c r="P2798" t="s">
        <v>8317</v>
      </c>
      <c r="Q2798" t="s">
        <v>8318</v>
      </c>
      <c r="R2798" s="12">
        <f t="shared" si="86"/>
        <v>41795.319768518515</v>
      </c>
      <c r="S2798" s="12">
        <f t="shared" si="87"/>
        <v>41825.319768518515</v>
      </c>
    </row>
    <row r="2799" spans="1:19" x14ac:dyDescent="0.35">
      <c r="A2799">
        <v>2797</v>
      </c>
      <c r="B2799" t="s">
        <v>2797</v>
      </c>
      <c r="C2799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>
        <v>211.61000000000058</v>
      </c>
      <c r="O2799">
        <v>87.357553191489373</v>
      </c>
      <c r="P2799" t="s">
        <v>8317</v>
      </c>
      <c r="Q2799" t="s">
        <v>8318</v>
      </c>
      <c r="R2799" s="12">
        <f t="shared" si="86"/>
        <v>41798.731944444444</v>
      </c>
      <c r="S2799" s="12">
        <f t="shared" si="87"/>
        <v>41828.731944444444</v>
      </c>
    </row>
    <row r="2800" spans="1:19" x14ac:dyDescent="0.35">
      <c r="A2800">
        <v>2798</v>
      </c>
      <c r="B2800" t="s">
        <v>2798</v>
      </c>
      <c r="C2800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>
        <v>70</v>
      </c>
      <c r="O2800">
        <v>36.474820143884891</v>
      </c>
      <c r="P2800" t="s">
        <v>8317</v>
      </c>
      <c r="Q2800" t="s">
        <v>8318</v>
      </c>
      <c r="R2800" s="12">
        <f t="shared" si="86"/>
        <v>42201.466678240737</v>
      </c>
      <c r="S2800" s="12">
        <f t="shared" si="87"/>
        <v>42216.458333333336</v>
      </c>
    </row>
    <row r="2801" spans="1:19" x14ac:dyDescent="0.35">
      <c r="A2801">
        <v>2799</v>
      </c>
      <c r="B2801" t="s">
        <v>2799</v>
      </c>
      <c r="C280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>
        <v>831.73999999999978</v>
      </c>
      <c r="O2801">
        <v>44.859538461538463</v>
      </c>
      <c r="P2801" t="s">
        <v>8317</v>
      </c>
      <c r="Q2801" t="s">
        <v>8318</v>
      </c>
      <c r="R2801" s="12">
        <f t="shared" si="86"/>
        <v>42507.05636574074</v>
      </c>
      <c r="S2801" s="12">
        <f t="shared" si="87"/>
        <v>42538.458333333336</v>
      </c>
    </row>
    <row r="2802" spans="1:19" x14ac:dyDescent="0.35">
      <c r="A2802">
        <v>2800</v>
      </c>
      <c r="B2802" t="s">
        <v>2800</v>
      </c>
      <c r="C2802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>
        <v>330</v>
      </c>
      <c r="O2802">
        <v>42.903225806451616</v>
      </c>
      <c r="P2802" t="s">
        <v>8317</v>
      </c>
      <c r="Q2802" t="s">
        <v>8318</v>
      </c>
      <c r="R2802" s="12">
        <f t="shared" si="86"/>
        <v>41948.344513888886</v>
      </c>
      <c r="S2802" s="12">
        <f t="shared" si="87"/>
        <v>42008.344513888886</v>
      </c>
    </row>
    <row r="2803" spans="1:19" x14ac:dyDescent="0.35">
      <c r="A2803">
        <v>2801</v>
      </c>
      <c r="B2803" t="s">
        <v>2801</v>
      </c>
      <c r="C280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>
        <v>166</v>
      </c>
      <c r="O2803">
        <v>51.230769230769234</v>
      </c>
      <c r="P2803" t="s">
        <v>8317</v>
      </c>
      <c r="Q2803" t="s">
        <v>8318</v>
      </c>
      <c r="R2803" s="12">
        <f t="shared" si="86"/>
        <v>41900.034826388888</v>
      </c>
      <c r="S2803" s="12">
        <f t="shared" si="87"/>
        <v>41922.25</v>
      </c>
    </row>
    <row r="2804" spans="1:19" x14ac:dyDescent="0.35">
      <c r="A2804">
        <v>2802</v>
      </c>
      <c r="B2804" t="s">
        <v>2802</v>
      </c>
      <c r="C2804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>
        <v>55</v>
      </c>
      <c r="O2804">
        <v>33.944444444444443</v>
      </c>
      <c r="P2804" t="s">
        <v>8317</v>
      </c>
      <c r="Q2804" t="s">
        <v>8318</v>
      </c>
      <c r="R2804" s="12">
        <f t="shared" si="86"/>
        <v>42192.438738425924</v>
      </c>
      <c r="S2804" s="12">
        <f t="shared" si="87"/>
        <v>42222.438738425924</v>
      </c>
    </row>
    <row r="2805" spans="1:19" x14ac:dyDescent="0.35">
      <c r="A2805">
        <v>2803</v>
      </c>
      <c r="B2805" t="s">
        <v>2803</v>
      </c>
      <c r="C2805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>
        <v>2795</v>
      </c>
      <c r="O2805">
        <v>90.744680851063833</v>
      </c>
      <c r="P2805" t="s">
        <v>8317</v>
      </c>
      <c r="Q2805" t="s">
        <v>8318</v>
      </c>
      <c r="R2805" s="12">
        <f t="shared" si="86"/>
        <v>42157.857361111113</v>
      </c>
      <c r="S2805" s="12">
        <f t="shared" si="87"/>
        <v>42200.791666666664</v>
      </c>
    </row>
    <row r="2806" spans="1:19" x14ac:dyDescent="0.35">
      <c r="A2806">
        <v>2804</v>
      </c>
      <c r="B2806" t="s">
        <v>2804</v>
      </c>
      <c r="C2806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>
        <v>150</v>
      </c>
      <c r="O2806">
        <v>50</v>
      </c>
      <c r="P2806" t="s">
        <v>8317</v>
      </c>
      <c r="Q2806" t="s">
        <v>8318</v>
      </c>
      <c r="R2806" s="12">
        <f t="shared" si="86"/>
        <v>41881.245254629626</v>
      </c>
      <c r="S2806" s="12">
        <f t="shared" si="87"/>
        <v>41911.245254629626</v>
      </c>
    </row>
    <row r="2807" spans="1:19" x14ac:dyDescent="0.35">
      <c r="A2807">
        <v>2805</v>
      </c>
      <c r="B2807" t="s">
        <v>2805</v>
      </c>
      <c r="C2807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>
        <v>40</v>
      </c>
      <c r="O2807">
        <v>24.444444444444443</v>
      </c>
      <c r="P2807" t="s">
        <v>8317</v>
      </c>
      <c r="Q2807" t="s">
        <v>8318</v>
      </c>
      <c r="R2807" s="12">
        <f t="shared" si="86"/>
        <v>42213.2971412037</v>
      </c>
      <c r="S2807" s="12">
        <f t="shared" si="87"/>
        <v>42238.2971412037</v>
      </c>
    </row>
    <row r="2808" spans="1:19" x14ac:dyDescent="0.35">
      <c r="A2808">
        <v>2806</v>
      </c>
      <c r="B2808" t="s">
        <v>2806</v>
      </c>
      <c r="C2808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>
        <v>363</v>
      </c>
      <c r="O2808">
        <v>44.25</v>
      </c>
      <c r="P2808" t="s">
        <v>8317</v>
      </c>
      <c r="Q2808" t="s">
        <v>8318</v>
      </c>
      <c r="R2808" s="12">
        <f t="shared" si="86"/>
        <v>42185.058912037035</v>
      </c>
      <c r="S2808" s="12">
        <f t="shared" si="87"/>
        <v>42221.249999999993</v>
      </c>
    </row>
    <row r="2809" spans="1:19" x14ac:dyDescent="0.35">
      <c r="A2809">
        <v>2807</v>
      </c>
      <c r="B2809" t="s">
        <v>2807</v>
      </c>
      <c r="C2809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>
        <v>1300</v>
      </c>
      <c r="O2809">
        <v>67.741935483870961</v>
      </c>
      <c r="P2809" t="s">
        <v>8317</v>
      </c>
      <c r="Q2809" t="s">
        <v>8318</v>
      </c>
      <c r="R2809" s="12">
        <f t="shared" si="86"/>
        <v>42154.664791666662</v>
      </c>
      <c r="S2809" s="12">
        <f t="shared" si="87"/>
        <v>42184.664791666662</v>
      </c>
    </row>
    <row r="2810" spans="1:19" x14ac:dyDescent="0.35">
      <c r="A2810">
        <v>2808</v>
      </c>
      <c r="B2810" t="s">
        <v>2808</v>
      </c>
      <c r="C2810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>
        <v>11</v>
      </c>
      <c r="O2810">
        <v>65.376811594202906</v>
      </c>
      <c r="P2810" t="s">
        <v>8317</v>
      </c>
      <c r="Q2810" t="s">
        <v>8318</v>
      </c>
      <c r="R2810" s="12">
        <f t="shared" si="86"/>
        <v>42208.638136574074</v>
      </c>
      <c r="S2810" s="12">
        <f t="shared" si="87"/>
        <v>42238.638136574074</v>
      </c>
    </row>
    <row r="2811" spans="1:19" x14ac:dyDescent="0.35">
      <c r="A2811">
        <v>2809</v>
      </c>
      <c r="B2811" t="s">
        <v>2809</v>
      </c>
      <c r="C281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>
        <v>60</v>
      </c>
      <c r="O2811">
        <v>121.9047619047619</v>
      </c>
      <c r="P2811" t="s">
        <v>8317</v>
      </c>
      <c r="Q2811" t="s">
        <v>8318</v>
      </c>
      <c r="R2811" s="12">
        <f t="shared" si="86"/>
        <v>42451.288483796299</v>
      </c>
      <c r="S2811" s="12">
        <f t="shared" si="87"/>
        <v>42459.402083333327</v>
      </c>
    </row>
    <row r="2812" spans="1:19" x14ac:dyDescent="0.35">
      <c r="A2812">
        <v>2810</v>
      </c>
      <c r="B2812" t="s">
        <v>2810</v>
      </c>
      <c r="C2812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>
        <v>205</v>
      </c>
      <c r="O2812">
        <v>47.456140350877192</v>
      </c>
      <c r="P2812" t="s">
        <v>8317</v>
      </c>
      <c r="Q2812" t="s">
        <v>8318</v>
      </c>
      <c r="R2812" s="12">
        <f t="shared" si="86"/>
        <v>41758.931296296294</v>
      </c>
      <c r="S2812" s="12">
        <f t="shared" si="87"/>
        <v>41790.957638888889</v>
      </c>
    </row>
    <row r="2813" spans="1:19" x14ac:dyDescent="0.35">
      <c r="A2813">
        <v>2811</v>
      </c>
      <c r="B2813" t="s">
        <v>2811</v>
      </c>
      <c r="C281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>
        <v>27</v>
      </c>
      <c r="O2813">
        <v>92.842592592592595</v>
      </c>
      <c r="P2813" t="s">
        <v>8317</v>
      </c>
      <c r="Q2813" t="s">
        <v>8318</v>
      </c>
      <c r="R2813" s="12">
        <f t="shared" si="86"/>
        <v>42028.288229166668</v>
      </c>
      <c r="S2813" s="12">
        <f t="shared" si="87"/>
        <v>42058.288229166668</v>
      </c>
    </row>
    <row r="2814" spans="1:19" x14ac:dyDescent="0.35">
      <c r="A2814">
        <v>2812</v>
      </c>
      <c r="B2814" t="s">
        <v>2812</v>
      </c>
      <c r="C2814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>
        <v>665</v>
      </c>
      <c r="O2814">
        <v>68.253012048192772</v>
      </c>
      <c r="P2814" t="s">
        <v>8317</v>
      </c>
      <c r="Q2814" t="s">
        <v>8318</v>
      </c>
      <c r="R2814" s="12">
        <f t="shared" si="86"/>
        <v>42054.535856481474</v>
      </c>
      <c r="S2814" s="12">
        <f t="shared" si="87"/>
        <v>42099.958333333336</v>
      </c>
    </row>
    <row r="2815" spans="1:19" x14ac:dyDescent="0.35">
      <c r="A2815">
        <v>2813</v>
      </c>
      <c r="B2815" t="s">
        <v>2813</v>
      </c>
      <c r="C2815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>
        <v>772.11999999999989</v>
      </c>
      <c r="O2815">
        <v>37.209583333333335</v>
      </c>
      <c r="P2815" t="s">
        <v>8317</v>
      </c>
      <c r="Q2815" t="s">
        <v>8318</v>
      </c>
      <c r="R2815" s="12">
        <f t="shared" si="86"/>
        <v>42693.534270833326</v>
      </c>
      <c r="S2815" s="12">
        <f t="shared" si="87"/>
        <v>42718.534270833326</v>
      </c>
    </row>
    <row r="2816" spans="1:19" x14ac:dyDescent="0.35">
      <c r="A2816">
        <v>2814</v>
      </c>
      <c r="B2816" t="s">
        <v>2814</v>
      </c>
      <c r="C2816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>
        <v>116</v>
      </c>
      <c r="O2816">
        <v>25.25</v>
      </c>
      <c r="P2816" t="s">
        <v>8317</v>
      </c>
      <c r="Q2816" t="s">
        <v>8318</v>
      </c>
      <c r="R2816" s="12">
        <f t="shared" si="86"/>
        <v>42103.191145833327</v>
      </c>
      <c r="S2816" s="12">
        <f t="shared" si="87"/>
        <v>42133.191145833327</v>
      </c>
    </row>
    <row r="2817" spans="1:19" x14ac:dyDescent="0.35">
      <c r="A2817">
        <v>2815</v>
      </c>
      <c r="B2817" t="s">
        <v>2815</v>
      </c>
      <c r="C2817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>
        <v>355</v>
      </c>
      <c r="O2817">
        <v>43.214285714285715</v>
      </c>
      <c r="P2817" t="s">
        <v>8317</v>
      </c>
      <c r="Q2817" t="s">
        <v>8318</v>
      </c>
      <c r="R2817" s="12">
        <f t="shared" si="86"/>
        <v>42559.568391203698</v>
      </c>
      <c r="S2817" s="12">
        <f t="shared" si="87"/>
        <v>42589.568391203698</v>
      </c>
    </row>
    <row r="2818" spans="1:19" x14ac:dyDescent="0.35">
      <c r="A2818">
        <v>2816</v>
      </c>
      <c r="B2818" t="s">
        <v>2816</v>
      </c>
      <c r="C2818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>
        <v>1247</v>
      </c>
      <c r="O2818">
        <v>25.130177514792898</v>
      </c>
      <c r="P2818" t="s">
        <v>8317</v>
      </c>
      <c r="Q2818" t="s">
        <v>8318</v>
      </c>
      <c r="R2818" s="12">
        <f t="shared" si="86"/>
        <v>42188.259166666663</v>
      </c>
      <c r="S2818" s="12">
        <f t="shared" si="87"/>
        <v>42218.458333333336</v>
      </c>
    </row>
    <row r="2819" spans="1:19" x14ac:dyDescent="0.35">
      <c r="A2819">
        <v>2817</v>
      </c>
      <c r="B2819" t="s">
        <v>2817</v>
      </c>
      <c r="C2819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>
        <v>180</v>
      </c>
      <c r="O2819">
        <v>23.636363636363637</v>
      </c>
      <c r="P2819" t="s">
        <v>8317</v>
      </c>
      <c r="Q2819" t="s">
        <v>8318</v>
      </c>
      <c r="R2819" s="12">
        <f t="shared" ref="R2819:R2882" si="88">(J2819/86400)+25569+(-5/24)</f>
        <v>42023.42664351852</v>
      </c>
      <c r="S2819" s="12">
        <f t="shared" ref="S2819:S2882" si="89">(I2819/86400)+25569+(-5/24)</f>
        <v>42063.42664351852</v>
      </c>
    </row>
    <row r="2820" spans="1:19" x14ac:dyDescent="0.35">
      <c r="A2820">
        <v>2818</v>
      </c>
      <c r="B2820" t="s">
        <v>2818</v>
      </c>
      <c r="C2820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>
        <v>603</v>
      </c>
      <c r="O2820">
        <v>103.95098039215686</v>
      </c>
      <c r="P2820" t="s">
        <v>8317</v>
      </c>
      <c r="Q2820" t="s">
        <v>8318</v>
      </c>
      <c r="R2820" s="12">
        <f t="shared" si="88"/>
        <v>42250.389884259253</v>
      </c>
      <c r="S2820" s="12">
        <f t="shared" si="89"/>
        <v>42270.389884259253</v>
      </c>
    </row>
    <row r="2821" spans="1:19" x14ac:dyDescent="0.35">
      <c r="A2821">
        <v>2819</v>
      </c>
      <c r="B2821" t="s">
        <v>2819</v>
      </c>
      <c r="C282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>
        <v>240</v>
      </c>
      <c r="O2821">
        <v>50.384615384615387</v>
      </c>
      <c r="P2821" t="s">
        <v>8317</v>
      </c>
      <c r="Q2821" t="s">
        <v>8318</v>
      </c>
      <c r="R2821" s="12">
        <f t="shared" si="88"/>
        <v>42139.317233796297</v>
      </c>
      <c r="S2821" s="12">
        <f t="shared" si="89"/>
        <v>42169.317233796297</v>
      </c>
    </row>
    <row r="2822" spans="1:19" x14ac:dyDescent="0.35">
      <c r="A2822">
        <v>2820</v>
      </c>
      <c r="B2822" t="s">
        <v>2820</v>
      </c>
      <c r="C2822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>
        <v>72</v>
      </c>
      <c r="O2822">
        <v>13.6</v>
      </c>
      <c r="P2822" t="s">
        <v>8317</v>
      </c>
      <c r="Q2822" t="s">
        <v>8318</v>
      </c>
      <c r="R2822" s="12">
        <f t="shared" si="88"/>
        <v>42401.402650462966</v>
      </c>
      <c r="S2822" s="12">
        <f t="shared" si="89"/>
        <v>42425.791666666664</v>
      </c>
    </row>
    <row r="2823" spans="1:19" x14ac:dyDescent="0.35">
      <c r="A2823">
        <v>2821</v>
      </c>
      <c r="B2823" t="s">
        <v>2821</v>
      </c>
      <c r="C282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>
        <v>0</v>
      </c>
      <c r="O2823">
        <v>28.571428571428573</v>
      </c>
      <c r="P2823" t="s">
        <v>8317</v>
      </c>
      <c r="Q2823" t="s">
        <v>8318</v>
      </c>
      <c r="R2823" s="12">
        <f t="shared" si="88"/>
        <v>41875.714525462965</v>
      </c>
      <c r="S2823" s="12">
        <f t="shared" si="89"/>
        <v>41905.714525462965</v>
      </c>
    </row>
    <row r="2824" spans="1:19" x14ac:dyDescent="0.35">
      <c r="A2824">
        <v>2822</v>
      </c>
      <c r="B2824" t="s">
        <v>2822</v>
      </c>
      <c r="C2824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>
        <v>0</v>
      </c>
      <c r="O2824">
        <v>63.829787234042556</v>
      </c>
      <c r="P2824" t="s">
        <v>8317</v>
      </c>
      <c r="Q2824" t="s">
        <v>8318</v>
      </c>
      <c r="R2824" s="12">
        <f t="shared" si="88"/>
        <v>42060.475601851846</v>
      </c>
      <c r="S2824" s="12">
        <f t="shared" si="89"/>
        <v>42090.433935185181</v>
      </c>
    </row>
    <row r="2825" spans="1:19" x14ac:dyDescent="0.35">
      <c r="A2825">
        <v>2823</v>
      </c>
      <c r="B2825" t="s">
        <v>2823</v>
      </c>
      <c r="C2825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>
        <v>24</v>
      </c>
      <c r="O2825">
        <v>8.8571428571428577</v>
      </c>
      <c r="P2825" t="s">
        <v>8317</v>
      </c>
      <c r="Q2825" t="s">
        <v>8318</v>
      </c>
      <c r="R2825" s="12">
        <f t="shared" si="88"/>
        <v>42066.803310185183</v>
      </c>
      <c r="S2825" s="12">
        <f t="shared" si="89"/>
        <v>42094.749305555553</v>
      </c>
    </row>
    <row r="2826" spans="1:19" x14ac:dyDescent="0.35">
      <c r="A2826">
        <v>2824</v>
      </c>
      <c r="B2826" t="s">
        <v>2824</v>
      </c>
      <c r="C2826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>
        <v>110</v>
      </c>
      <c r="O2826">
        <v>50.666666666666664</v>
      </c>
      <c r="P2826" t="s">
        <v>8317</v>
      </c>
      <c r="Q2826" t="s">
        <v>8318</v>
      </c>
      <c r="R2826" s="12">
        <f t="shared" si="88"/>
        <v>42136.0624537037</v>
      </c>
      <c r="S2826" s="12">
        <f t="shared" si="89"/>
        <v>42167.863194444442</v>
      </c>
    </row>
    <row r="2827" spans="1:19" x14ac:dyDescent="0.35">
      <c r="A2827">
        <v>2825</v>
      </c>
      <c r="B2827" t="s">
        <v>2825</v>
      </c>
      <c r="C2827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>
        <v>100</v>
      </c>
      <c r="O2827">
        <v>60.784313725490193</v>
      </c>
      <c r="P2827" t="s">
        <v>8317</v>
      </c>
      <c r="Q2827" t="s">
        <v>8318</v>
      </c>
      <c r="R2827" s="12">
        <f t="shared" si="88"/>
        <v>42312.584328703706</v>
      </c>
      <c r="S2827" s="12">
        <f t="shared" si="89"/>
        <v>42342.584328703706</v>
      </c>
    </row>
    <row r="2828" spans="1:19" x14ac:dyDescent="0.35">
      <c r="A2828">
        <v>2826</v>
      </c>
      <c r="B2828" t="s">
        <v>2826</v>
      </c>
      <c r="C2828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>
        <v>155</v>
      </c>
      <c r="O2828">
        <v>113.42105263157895</v>
      </c>
      <c r="P2828" t="s">
        <v>8317</v>
      </c>
      <c r="Q2828" t="s">
        <v>8318</v>
      </c>
      <c r="R2828" s="12">
        <f t="shared" si="88"/>
        <v>42170.826527777775</v>
      </c>
      <c r="S2828" s="12">
        <f t="shared" si="89"/>
        <v>42195.083333333336</v>
      </c>
    </row>
    <row r="2829" spans="1:19" x14ac:dyDescent="0.35">
      <c r="A2829">
        <v>2827</v>
      </c>
      <c r="B2829" t="s">
        <v>2827</v>
      </c>
      <c r="C2829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>
        <v>405</v>
      </c>
      <c r="O2829">
        <v>104.56521739130434</v>
      </c>
      <c r="P2829" t="s">
        <v>8317</v>
      </c>
      <c r="Q2829" t="s">
        <v>8318</v>
      </c>
      <c r="R2829" s="12">
        <f t="shared" si="88"/>
        <v>42494.475300925922</v>
      </c>
      <c r="S2829" s="12">
        <f t="shared" si="89"/>
        <v>42524.479166666664</v>
      </c>
    </row>
    <row r="2830" spans="1:19" x14ac:dyDescent="0.35">
      <c r="A2830">
        <v>2828</v>
      </c>
      <c r="B2830" t="s">
        <v>2828</v>
      </c>
      <c r="C2830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>
        <v>36</v>
      </c>
      <c r="O2830">
        <v>98.30927835051547</v>
      </c>
      <c r="P2830" t="s">
        <v>8317</v>
      </c>
      <c r="Q2830" t="s">
        <v>8318</v>
      </c>
      <c r="R2830" s="12">
        <f t="shared" si="88"/>
        <v>42254.056354166663</v>
      </c>
      <c r="S2830" s="12">
        <f t="shared" si="89"/>
        <v>42279.749999999993</v>
      </c>
    </row>
    <row r="2831" spans="1:19" x14ac:dyDescent="0.35">
      <c r="A2831">
        <v>2829</v>
      </c>
      <c r="B2831" t="s">
        <v>2829</v>
      </c>
      <c r="C283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>
        <v>163</v>
      </c>
      <c r="O2831">
        <v>35.039473684210527</v>
      </c>
      <c r="P2831" t="s">
        <v>8317</v>
      </c>
      <c r="Q2831" t="s">
        <v>8318</v>
      </c>
      <c r="R2831" s="12">
        <f t="shared" si="88"/>
        <v>42495.225902777776</v>
      </c>
      <c r="S2831" s="12">
        <f t="shared" si="89"/>
        <v>42523.225902777776</v>
      </c>
    </row>
    <row r="2832" spans="1:19" x14ac:dyDescent="0.35">
      <c r="A2832">
        <v>2830</v>
      </c>
      <c r="B2832" t="s">
        <v>2830</v>
      </c>
      <c r="C2832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>
        <v>0</v>
      </c>
      <c r="O2832">
        <v>272.72727272727275</v>
      </c>
      <c r="P2832" t="s">
        <v>8317</v>
      </c>
      <c r="Q2832" t="s">
        <v>8318</v>
      </c>
      <c r="R2832" s="12">
        <f t="shared" si="88"/>
        <v>41758.631342592591</v>
      </c>
      <c r="S2832" s="12">
        <f t="shared" si="89"/>
        <v>41770.957638888889</v>
      </c>
    </row>
    <row r="2833" spans="1:19" x14ac:dyDescent="0.35">
      <c r="A2833">
        <v>2831</v>
      </c>
      <c r="B2833" t="s">
        <v>2831</v>
      </c>
      <c r="C283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>
        <v>320</v>
      </c>
      <c r="O2833">
        <v>63.846153846153847</v>
      </c>
      <c r="P2833" t="s">
        <v>8317</v>
      </c>
      <c r="Q2833" t="s">
        <v>8318</v>
      </c>
      <c r="R2833" s="12">
        <f t="shared" si="88"/>
        <v>42171.616550925923</v>
      </c>
      <c r="S2833" s="12">
        <f t="shared" si="89"/>
        <v>42201.616550925923</v>
      </c>
    </row>
    <row r="2834" spans="1:19" x14ac:dyDescent="0.35">
      <c r="A2834">
        <v>2832</v>
      </c>
      <c r="B2834" t="s">
        <v>2832</v>
      </c>
      <c r="C2834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>
        <v>367.98999999999978</v>
      </c>
      <c r="O2834">
        <v>30.189368421052631</v>
      </c>
      <c r="P2834" t="s">
        <v>8317</v>
      </c>
      <c r="Q2834" t="s">
        <v>8318</v>
      </c>
      <c r="R2834" s="12">
        <f t="shared" si="88"/>
        <v>41938.501087962963</v>
      </c>
      <c r="S2834" s="12">
        <f t="shared" si="89"/>
        <v>41966.708333333336</v>
      </c>
    </row>
    <row r="2835" spans="1:19" x14ac:dyDescent="0.35">
      <c r="A2835">
        <v>2833</v>
      </c>
      <c r="B2835" t="s">
        <v>2833</v>
      </c>
      <c r="C2835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>
        <v>223</v>
      </c>
      <c r="O2835">
        <v>83.51428571428572</v>
      </c>
      <c r="P2835" t="s">
        <v>8317</v>
      </c>
      <c r="Q2835" t="s">
        <v>8318</v>
      </c>
      <c r="R2835" s="12">
        <f t="shared" si="88"/>
        <v>42267.919363425921</v>
      </c>
      <c r="S2835" s="12">
        <f t="shared" si="89"/>
        <v>42287.874999999993</v>
      </c>
    </row>
    <row r="2836" spans="1:19" x14ac:dyDescent="0.35">
      <c r="A2836">
        <v>2834</v>
      </c>
      <c r="B2836" t="s">
        <v>2834</v>
      </c>
      <c r="C2836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>
        <v>560</v>
      </c>
      <c r="O2836">
        <v>64.761904761904759</v>
      </c>
      <c r="P2836" t="s">
        <v>8317</v>
      </c>
      <c r="Q2836" t="s">
        <v>8318</v>
      </c>
      <c r="R2836" s="12">
        <f t="shared" si="88"/>
        <v>42019.751504629625</v>
      </c>
      <c r="S2836" s="12">
        <f t="shared" si="89"/>
        <v>42034.751504629625</v>
      </c>
    </row>
    <row r="2837" spans="1:19" x14ac:dyDescent="0.35">
      <c r="A2837">
        <v>2835</v>
      </c>
      <c r="B2837" t="s">
        <v>2835</v>
      </c>
      <c r="C2837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>
        <v>870.99</v>
      </c>
      <c r="O2837">
        <v>20.118172043010752</v>
      </c>
      <c r="P2837" t="s">
        <v>8317</v>
      </c>
      <c r="Q2837" t="s">
        <v>8318</v>
      </c>
      <c r="R2837" s="12">
        <f t="shared" si="88"/>
        <v>42313.495567129627</v>
      </c>
      <c r="S2837" s="12">
        <f t="shared" si="89"/>
        <v>42342.791666666664</v>
      </c>
    </row>
    <row r="2838" spans="1:19" x14ac:dyDescent="0.35">
      <c r="A2838">
        <v>2836</v>
      </c>
      <c r="B2838" t="s">
        <v>2836</v>
      </c>
      <c r="C2838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>
        <v>35</v>
      </c>
      <c r="O2838">
        <v>44.090909090909093</v>
      </c>
      <c r="P2838" t="s">
        <v>8317</v>
      </c>
      <c r="Q2838" t="s">
        <v>8318</v>
      </c>
      <c r="R2838" s="12">
        <f t="shared" si="88"/>
        <v>42746.053449074076</v>
      </c>
      <c r="S2838" s="12">
        <f t="shared" si="89"/>
        <v>42783.999305555553</v>
      </c>
    </row>
    <row r="2839" spans="1:19" x14ac:dyDescent="0.35">
      <c r="A2839">
        <v>2837</v>
      </c>
      <c r="B2839" t="s">
        <v>2837</v>
      </c>
      <c r="C2839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>
        <v>0</v>
      </c>
      <c r="O2839">
        <v>40.476190476190474</v>
      </c>
      <c r="P2839" t="s">
        <v>8317</v>
      </c>
      <c r="Q2839" t="s">
        <v>8318</v>
      </c>
      <c r="R2839" s="12">
        <f t="shared" si="88"/>
        <v>42307.700046296297</v>
      </c>
      <c r="S2839" s="12">
        <f t="shared" si="89"/>
        <v>42347.741712962961</v>
      </c>
    </row>
    <row r="2840" spans="1:19" x14ac:dyDescent="0.35">
      <c r="A2840">
        <v>2838</v>
      </c>
      <c r="B2840" t="s">
        <v>2838</v>
      </c>
      <c r="C2840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>
        <v>405</v>
      </c>
      <c r="O2840">
        <v>44.537037037037038</v>
      </c>
      <c r="P2840" t="s">
        <v>8317</v>
      </c>
      <c r="Q2840" t="s">
        <v>8318</v>
      </c>
      <c r="R2840" s="12">
        <f t="shared" si="88"/>
        <v>41842.399259259255</v>
      </c>
      <c r="S2840" s="12">
        <f t="shared" si="89"/>
        <v>41864.708333333328</v>
      </c>
    </row>
    <row r="2841" spans="1:19" x14ac:dyDescent="0.35">
      <c r="A2841">
        <v>2839</v>
      </c>
      <c r="B2841" t="s">
        <v>2839</v>
      </c>
      <c r="C284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>
        <v>400</v>
      </c>
      <c r="O2841">
        <v>125.80645161290323</v>
      </c>
      <c r="P2841" t="s">
        <v>8317</v>
      </c>
      <c r="Q2841" t="s">
        <v>8318</v>
      </c>
      <c r="R2841" s="12">
        <f t="shared" si="88"/>
        <v>41853.031874999993</v>
      </c>
      <c r="S2841" s="12">
        <f t="shared" si="89"/>
        <v>41875.999305555553</v>
      </c>
    </row>
    <row r="2842" spans="1:19" x14ac:dyDescent="0.35">
      <c r="A2842">
        <v>2840</v>
      </c>
      <c r="B2842" t="s">
        <v>2840</v>
      </c>
      <c r="C2842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>
        <v>100</v>
      </c>
      <c r="O2842">
        <v>19.696969696969695</v>
      </c>
      <c r="P2842" t="s">
        <v>8317</v>
      </c>
      <c r="Q2842" t="s">
        <v>8318</v>
      </c>
      <c r="R2842" s="12">
        <f t="shared" si="88"/>
        <v>42059.827303240738</v>
      </c>
      <c r="S2842" s="12">
        <f t="shared" si="89"/>
        <v>42081.499999999993</v>
      </c>
    </row>
    <row r="2843" spans="1:19" x14ac:dyDescent="0.35">
      <c r="A2843">
        <v>2841</v>
      </c>
      <c r="B2843" t="s">
        <v>2841</v>
      </c>
      <c r="C284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>
        <v>-990</v>
      </c>
      <c r="O2843">
        <v>10</v>
      </c>
      <c r="P2843" t="s">
        <v>8317</v>
      </c>
      <c r="Q2843" t="s">
        <v>8318</v>
      </c>
      <c r="R2843" s="12">
        <f t="shared" si="88"/>
        <v>42291.531215277777</v>
      </c>
      <c r="S2843" s="12">
        <f t="shared" si="89"/>
        <v>42351.572881944441</v>
      </c>
    </row>
    <row r="2844" spans="1:19" x14ac:dyDescent="0.35">
      <c r="A2844">
        <v>2842</v>
      </c>
      <c r="B2844" t="s">
        <v>2842</v>
      </c>
      <c r="C2844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>
        <v>-1500</v>
      </c>
      <c r="O2844" t="e">
        <v>#DIV/0!</v>
      </c>
      <c r="P2844" t="s">
        <v>8317</v>
      </c>
      <c r="Q2844" t="s">
        <v>8318</v>
      </c>
      <c r="R2844" s="12">
        <f t="shared" si="88"/>
        <v>41784.744155092594</v>
      </c>
      <c r="S2844" s="12">
        <f t="shared" si="89"/>
        <v>41811.25</v>
      </c>
    </row>
    <row r="2845" spans="1:19" x14ac:dyDescent="0.35">
      <c r="A2845">
        <v>2843</v>
      </c>
      <c r="B2845" t="s">
        <v>2843</v>
      </c>
      <c r="C2845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>
        <v>-1200</v>
      </c>
      <c r="O2845" t="e">
        <v>#DIV/0!</v>
      </c>
      <c r="P2845" t="s">
        <v>8317</v>
      </c>
      <c r="Q2845" t="s">
        <v>8318</v>
      </c>
      <c r="R2845" s="12">
        <f t="shared" si="88"/>
        <v>42492.529513888883</v>
      </c>
      <c r="S2845" s="12">
        <f t="shared" si="89"/>
        <v>42533.958333333336</v>
      </c>
    </row>
    <row r="2846" spans="1:19" x14ac:dyDescent="0.35">
      <c r="A2846">
        <v>2844</v>
      </c>
      <c r="B2846" t="s">
        <v>2844</v>
      </c>
      <c r="C2846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>
        <v>-520</v>
      </c>
      <c r="O2846">
        <v>30</v>
      </c>
      <c r="P2846" t="s">
        <v>8317</v>
      </c>
      <c r="Q2846" t="s">
        <v>8318</v>
      </c>
      <c r="R2846" s="12">
        <f t="shared" si="88"/>
        <v>42709.337731481479</v>
      </c>
      <c r="S2846" s="12">
        <f t="shared" si="89"/>
        <v>42739.337731481479</v>
      </c>
    </row>
    <row r="2847" spans="1:19" x14ac:dyDescent="0.35">
      <c r="A2847">
        <v>2845</v>
      </c>
      <c r="B2847" t="s">
        <v>2845</v>
      </c>
      <c r="C2847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>
        <v>-5134</v>
      </c>
      <c r="O2847">
        <v>60.666666666666664</v>
      </c>
      <c r="P2847" t="s">
        <v>8317</v>
      </c>
      <c r="Q2847" t="s">
        <v>8318</v>
      </c>
      <c r="R2847" s="12">
        <f t="shared" si="88"/>
        <v>42102.808252314811</v>
      </c>
      <c r="S2847" s="12">
        <f t="shared" si="89"/>
        <v>42162.808252314811</v>
      </c>
    </row>
    <row r="2848" spans="1:19" x14ac:dyDescent="0.35">
      <c r="A2848">
        <v>2846</v>
      </c>
      <c r="B2848" t="s">
        <v>2846</v>
      </c>
      <c r="C2848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>
        <v>-8000</v>
      </c>
      <c r="O2848" t="e">
        <v>#DIV/0!</v>
      </c>
      <c r="P2848" t="s">
        <v>8317</v>
      </c>
      <c r="Q2848" t="s">
        <v>8318</v>
      </c>
      <c r="R2848" s="12">
        <f t="shared" si="88"/>
        <v>42108.483726851853</v>
      </c>
      <c r="S2848" s="12">
        <f t="shared" si="89"/>
        <v>42153.483726851853</v>
      </c>
    </row>
    <row r="2849" spans="1:19" x14ac:dyDescent="0.35">
      <c r="A2849">
        <v>2847</v>
      </c>
      <c r="B2849" t="s">
        <v>2847</v>
      </c>
      <c r="C2849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>
        <v>-2000</v>
      </c>
      <c r="O2849" t="e">
        <v>#DIV/0!</v>
      </c>
      <c r="P2849" t="s">
        <v>8317</v>
      </c>
      <c r="Q2849" t="s">
        <v>8318</v>
      </c>
      <c r="R2849" s="12">
        <f t="shared" si="88"/>
        <v>42453.597974537035</v>
      </c>
      <c r="S2849" s="12">
        <f t="shared" si="89"/>
        <v>42513.597974537035</v>
      </c>
    </row>
    <row r="2850" spans="1:19" x14ac:dyDescent="0.35">
      <c r="A2850">
        <v>2848</v>
      </c>
      <c r="B2850" t="s">
        <v>2848</v>
      </c>
      <c r="C2850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>
        <v>-34930</v>
      </c>
      <c r="O2850">
        <v>23.333333333333332</v>
      </c>
      <c r="P2850" t="s">
        <v>8317</v>
      </c>
      <c r="Q2850" t="s">
        <v>8318</v>
      </c>
      <c r="R2850" s="12">
        <f t="shared" si="88"/>
        <v>42123.440497685187</v>
      </c>
      <c r="S2850" s="12">
        <f t="shared" si="89"/>
        <v>42153.440497685187</v>
      </c>
    </row>
    <row r="2851" spans="1:19" x14ac:dyDescent="0.35">
      <c r="A2851">
        <v>2849</v>
      </c>
      <c r="B2851" t="s">
        <v>2849</v>
      </c>
      <c r="C285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>
        <v>-495</v>
      </c>
      <c r="O2851">
        <v>5</v>
      </c>
      <c r="P2851" t="s">
        <v>8317</v>
      </c>
      <c r="Q2851" t="s">
        <v>8318</v>
      </c>
      <c r="R2851" s="12">
        <f t="shared" si="88"/>
        <v>42453.219907407409</v>
      </c>
      <c r="S2851" s="12">
        <f t="shared" si="89"/>
        <v>42483.219907407409</v>
      </c>
    </row>
    <row r="2852" spans="1:19" x14ac:dyDescent="0.35">
      <c r="A2852">
        <v>2850</v>
      </c>
      <c r="B2852" t="s">
        <v>2850</v>
      </c>
      <c r="C2852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>
        <v>-7689</v>
      </c>
      <c r="O2852">
        <v>23.923076923076923</v>
      </c>
      <c r="P2852" t="s">
        <v>8317</v>
      </c>
      <c r="Q2852" t="s">
        <v>8318</v>
      </c>
      <c r="R2852" s="12">
        <f t="shared" si="88"/>
        <v>41857.798738425925</v>
      </c>
      <c r="S2852" s="12">
        <f t="shared" si="89"/>
        <v>41887.798738425925</v>
      </c>
    </row>
    <row r="2853" spans="1:19" x14ac:dyDescent="0.35">
      <c r="A2853">
        <v>2851</v>
      </c>
      <c r="B2853" t="s">
        <v>2851</v>
      </c>
      <c r="C285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>
        <v>-4500</v>
      </c>
      <c r="O2853" t="e">
        <v>#DIV/0!</v>
      </c>
      <c r="P2853" t="s">
        <v>8317</v>
      </c>
      <c r="Q2853" t="s">
        <v>8318</v>
      </c>
      <c r="R2853" s="12">
        <f t="shared" si="88"/>
        <v>42389.794317129628</v>
      </c>
      <c r="S2853" s="12">
        <f t="shared" si="89"/>
        <v>42398.761805555558</v>
      </c>
    </row>
    <row r="2854" spans="1:19" x14ac:dyDescent="0.35">
      <c r="A2854">
        <v>2852</v>
      </c>
      <c r="B2854" t="s">
        <v>2852</v>
      </c>
      <c r="C2854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>
        <v>-4905</v>
      </c>
      <c r="O2854">
        <v>15.833333333333334</v>
      </c>
      <c r="P2854" t="s">
        <v>8317</v>
      </c>
      <c r="Q2854" t="s">
        <v>8318</v>
      </c>
      <c r="R2854" s="12">
        <f t="shared" si="88"/>
        <v>41780.836840277778</v>
      </c>
      <c r="S2854" s="12">
        <f t="shared" si="89"/>
        <v>41810.836840277778</v>
      </c>
    </row>
    <row r="2855" spans="1:19" x14ac:dyDescent="0.35">
      <c r="A2855">
        <v>2853</v>
      </c>
      <c r="B2855" t="s">
        <v>2853</v>
      </c>
      <c r="C2855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>
        <v>-9500</v>
      </c>
      <c r="O2855" t="e">
        <v>#DIV/0!</v>
      </c>
      <c r="P2855" t="s">
        <v>8317</v>
      </c>
      <c r="Q2855" t="s">
        <v>8318</v>
      </c>
      <c r="R2855" s="12">
        <f t="shared" si="88"/>
        <v>41835.98260416666</v>
      </c>
      <c r="S2855" s="12">
        <f t="shared" si="89"/>
        <v>41895.98260416666</v>
      </c>
    </row>
    <row r="2856" spans="1:19" x14ac:dyDescent="0.35">
      <c r="A2856">
        <v>2854</v>
      </c>
      <c r="B2856" t="s">
        <v>2854</v>
      </c>
      <c r="C2856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>
        <v>-583</v>
      </c>
      <c r="O2856">
        <v>29.785714285714285</v>
      </c>
      <c r="P2856" t="s">
        <v>8317</v>
      </c>
      <c r="Q2856" t="s">
        <v>8318</v>
      </c>
      <c r="R2856" s="12">
        <f t="shared" si="88"/>
        <v>42111.508321759255</v>
      </c>
      <c r="S2856" s="12">
        <f t="shared" si="89"/>
        <v>42131.508321759255</v>
      </c>
    </row>
    <row r="2857" spans="1:19" x14ac:dyDescent="0.35">
      <c r="A2857">
        <v>2855</v>
      </c>
      <c r="B2857" t="s">
        <v>2855</v>
      </c>
      <c r="C2857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>
        <v>-300</v>
      </c>
      <c r="O2857">
        <v>60</v>
      </c>
      <c r="P2857" t="s">
        <v>8317</v>
      </c>
      <c r="Q2857" t="s">
        <v>8318</v>
      </c>
      <c r="R2857" s="12">
        <f t="shared" si="88"/>
        <v>42369.799432870372</v>
      </c>
      <c r="S2857" s="12">
        <f t="shared" si="89"/>
        <v>42398.773611111108</v>
      </c>
    </row>
    <row r="2858" spans="1:19" x14ac:dyDescent="0.35">
      <c r="A2858">
        <v>2856</v>
      </c>
      <c r="B2858" t="s">
        <v>2856</v>
      </c>
      <c r="C2858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>
        <v>-2854</v>
      </c>
      <c r="O2858">
        <v>24.333333333333332</v>
      </c>
      <c r="P2858" t="s">
        <v>8317</v>
      </c>
      <c r="Q2858" t="s">
        <v>8318</v>
      </c>
      <c r="R2858" s="12">
        <f t="shared" si="88"/>
        <v>42164.829247685186</v>
      </c>
      <c r="S2858" s="12">
        <f t="shared" si="89"/>
        <v>42224.69027777778</v>
      </c>
    </row>
    <row r="2859" spans="1:19" x14ac:dyDescent="0.35">
      <c r="A2859">
        <v>2857</v>
      </c>
      <c r="B2859" t="s">
        <v>2857</v>
      </c>
      <c r="C2859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>
        <v>-30500</v>
      </c>
      <c r="O2859">
        <v>500</v>
      </c>
      <c r="P2859" t="s">
        <v>8317</v>
      </c>
      <c r="Q2859" t="s">
        <v>8318</v>
      </c>
      <c r="R2859" s="12">
        <f t="shared" si="88"/>
        <v>42726.711747685178</v>
      </c>
      <c r="S2859" s="12">
        <f t="shared" si="89"/>
        <v>42786.541666666664</v>
      </c>
    </row>
    <row r="2860" spans="1:19" x14ac:dyDescent="0.35">
      <c r="A2860">
        <v>2858</v>
      </c>
      <c r="B2860" t="s">
        <v>2858</v>
      </c>
      <c r="C2860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>
        <v>-1000</v>
      </c>
      <c r="O2860" t="e">
        <v>#DIV/0!</v>
      </c>
      <c r="P2860" t="s">
        <v>8317</v>
      </c>
      <c r="Q2860" t="s">
        <v>8318</v>
      </c>
      <c r="R2860" s="12">
        <f t="shared" si="88"/>
        <v>41954.336747685178</v>
      </c>
      <c r="S2860" s="12">
        <f t="shared" si="89"/>
        <v>41978.269444444442</v>
      </c>
    </row>
    <row r="2861" spans="1:19" x14ac:dyDescent="0.35">
      <c r="A2861">
        <v>2859</v>
      </c>
      <c r="B2861" t="s">
        <v>2859</v>
      </c>
      <c r="C286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>
        <v>-1965</v>
      </c>
      <c r="O2861">
        <v>35</v>
      </c>
      <c r="P2861" t="s">
        <v>8317</v>
      </c>
      <c r="Q2861" t="s">
        <v>8318</v>
      </c>
      <c r="R2861" s="12">
        <f t="shared" si="88"/>
        <v>42233.153981481482</v>
      </c>
      <c r="S2861" s="12">
        <f t="shared" si="89"/>
        <v>42293.153981481482</v>
      </c>
    </row>
    <row r="2862" spans="1:19" x14ac:dyDescent="0.35">
      <c r="A2862">
        <v>2860</v>
      </c>
      <c r="B2862" t="s">
        <v>2860</v>
      </c>
      <c r="C2862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>
        <v>-3734</v>
      </c>
      <c r="O2862">
        <v>29.555555555555557</v>
      </c>
      <c r="P2862" t="s">
        <v>8317</v>
      </c>
      <c r="Q2862" t="s">
        <v>8318</v>
      </c>
      <c r="R2862" s="12">
        <f t="shared" si="88"/>
        <v>42480.592314814814</v>
      </c>
      <c r="S2862" s="12">
        <f t="shared" si="89"/>
        <v>42540.592314814814</v>
      </c>
    </row>
    <row r="2863" spans="1:19" x14ac:dyDescent="0.35">
      <c r="A2863">
        <v>2861</v>
      </c>
      <c r="B2863" t="s">
        <v>2861</v>
      </c>
      <c r="C286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>
        <v>-170</v>
      </c>
      <c r="O2863">
        <v>26.666666666666668</v>
      </c>
      <c r="P2863" t="s">
        <v>8317</v>
      </c>
      <c r="Q2863" t="s">
        <v>8318</v>
      </c>
      <c r="R2863" s="12">
        <f t="shared" si="88"/>
        <v>42257.3825</v>
      </c>
      <c r="S2863" s="12">
        <f t="shared" si="89"/>
        <v>42271.3825</v>
      </c>
    </row>
    <row r="2864" spans="1:19" x14ac:dyDescent="0.35">
      <c r="A2864">
        <v>2862</v>
      </c>
      <c r="B2864" t="s">
        <v>2862</v>
      </c>
      <c r="C2864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>
        <v>-12645</v>
      </c>
      <c r="O2864">
        <v>18.333333333333332</v>
      </c>
      <c r="P2864" t="s">
        <v>8317</v>
      </c>
      <c r="Q2864" t="s">
        <v>8318</v>
      </c>
      <c r="R2864" s="12">
        <f t="shared" si="88"/>
        <v>41784.581354166665</v>
      </c>
      <c r="S2864" s="12">
        <f t="shared" si="89"/>
        <v>41814.581354166665</v>
      </c>
    </row>
    <row r="2865" spans="1:19" x14ac:dyDescent="0.35">
      <c r="A2865">
        <v>2863</v>
      </c>
      <c r="B2865" t="s">
        <v>2863</v>
      </c>
      <c r="C2865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>
        <v>-49980</v>
      </c>
      <c r="O2865">
        <v>20</v>
      </c>
      <c r="P2865" t="s">
        <v>8317</v>
      </c>
      <c r="Q2865" t="s">
        <v>8318</v>
      </c>
      <c r="R2865" s="12">
        <f t="shared" si="88"/>
        <v>41831.46670138889</v>
      </c>
      <c r="S2865" s="12">
        <f t="shared" si="89"/>
        <v>41891.46670138889</v>
      </c>
    </row>
    <row r="2866" spans="1:19" x14ac:dyDescent="0.35">
      <c r="A2866">
        <v>2864</v>
      </c>
      <c r="B2866" t="s">
        <v>2864</v>
      </c>
      <c r="C2866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>
        <v>-2460</v>
      </c>
      <c r="O2866">
        <v>13.333333333333334</v>
      </c>
      <c r="P2866" t="s">
        <v>8317</v>
      </c>
      <c r="Q2866" t="s">
        <v>8318</v>
      </c>
      <c r="R2866" s="12">
        <f t="shared" si="88"/>
        <v>42172.405173611107</v>
      </c>
      <c r="S2866" s="12">
        <f t="shared" si="89"/>
        <v>42202.345833333333</v>
      </c>
    </row>
    <row r="2867" spans="1:19" x14ac:dyDescent="0.35">
      <c r="A2867">
        <v>2865</v>
      </c>
      <c r="B2867" t="s">
        <v>2865</v>
      </c>
      <c r="C2867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>
        <v>-2888</v>
      </c>
      <c r="O2867" t="e">
        <v>#DIV/0!</v>
      </c>
      <c r="P2867" t="s">
        <v>8317</v>
      </c>
      <c r="Q2867" t="s">
        <v>8318</v>
      </c>
      <c r="R2867" s="12">
        <f t="shared" si="88"/>
        <v>41949.905775462961</v>
      </c>
      <c r="S2867" s="12">
        <f t="shared" si="89"/>
        <v>42009.905775462961</v>
      </c>
    </row>
    <row r="2868" spans="1:19" x14ac:dyDescent="0.35">
      <c r="A2868">
        <v>2866</v>
      </c>
      <c r="B2868" t="s">
        <v>2866</v>
      </c>
      <c r="C2868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>
        <v>-4955</v>
      </c>
      <c r="O2868">
        <v>22.5</v>
      </c>
      <c r="P2868" t="s">
        <v>8317</v>
      </c>
      <c r="Q2868" t="s">
        <v>8318</v>
      </c>
      <c r="R2868" s="12">
        <f t="shared" si="88"/>
        <v>42627.746770833335</v>
      </c>
      <c r="S2868" s="12">
        <f t="shared" si="89"/>
        <v>42657.708333333336</v>
      </c>
    </row>
    <row r="2869" spans="1:19" x14ac:dyDescent="0.35">
      <c r="A2869">
        <v>2867</v>
      </c>
      <c r="B2869" t="s">
        <v>2867</v>
      </c>
      <c r="C2869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>
        <v>-1996</v>
      </c>
      <c r="O2869">
        <v>50.4</v>
      </c>
      <c r="P2869" t="s">
        <v>8317</v>
      </c>
      <c r="Q2869" t="s">
        <v>8318</v>
      </c>
      <c r="R2869" s="12">
        <f t="shared" si="88"/>
        <v>42530.986944444441</v>
      </c>
      <c r="S2869" s="12">
        <f t="shared" si="89"/>
        <v>42554.958333333336</v>
      </c>
    </row>
    <row r="2870" spans="1:19" x14ac:dyDescent="0.35">
      <c r="A2870">
        <v>2868</v>
      </c>
      <c r="B2870" t="s">
        <v>2868</v>
      </c>
      <c r="C2870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>
        <v>-8698.24</v>
      </c>
      <c r="O2870">
        <v>105.02933333333334</v>
      </c>
      <c r="P2870" t="s">
        <v>8317</v>
      </c>
      <c r="Q2870" t="s">
        <v>8318</v>
      </c>
      <c r="R2870" s="12">
        <f t="shared" si="88"/>
        <v>42618.618680555555</v>
      </c>
      <c r="S2870" s="12">
        <f t="shared" si="89"/>
        <v>42648.618680555555</v>
      </c>
    </row>
    <row r="2871" spans="1:19" x14ac:dyDescent="0.35">
      <c r="A2871">
        <v>2869</v>
      </c>
      <c r="B2871" t="s">
        <v>2869</v>
      </c>
      <c r="C287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>
        <v>-19823</v>
      </c>
      <c r="O2871">
        <v>35.4</v>
      </c>
      <c r="P2871" t="s">
        <v>8317</v>
      </c>
      <c r="Q2871" t="s">
        <v>8318</v>
      </c>
      <c r="R2871" s="12">
        <f t="shared" si="88"/>
        <v>42540.385196759256</v>
      </c>
      <c r="S2871" s="12">
        <f t="shared" si="89"/>
        <v>42570.385196759256</v>
      </c>
    </row>
    <row r="2872" spans="1:19" x14ac:dyDescent="0.35">
      <c r="A2872">
        <v>2870</v>
      </c>
      <c r="B2872" t="s">
        <v>2870</v>
      </c>
      <c r="C2872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>
        <v>-4250</v>
      </c>
      <c r="O2872">
        <v>83.333333333333329</v>
      </c>
      <c r="P2872" t="s">
        <v>8317</v>
      </c>
      <c r="Q2872" t="s">
        <v>8318</v>
      </c>
      <c r="R2872" s="12">
        <f t="shared" si="88"/>
        <v>41745.981076388889</v>
      </c>
      <c r="S2872" s="12">
        <f t="shared" si="89"/>
        <v>41775.981076388889</v>
      </c>
    </row>
    <row r="2873" spans="1:19" x14ac:dyDescent="0.35">
      <c r="A2873">
        <v>2871</v>
      </c>
      <c r="B2873" t="s">
        <v>2871</v>
      </c>
      <c r="C287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>
        <v>-9533</v>
      </c>
      <c r="O2873">
        <v>35.92307692307692</v>
      </c>
      <c r="P2873" t="s">
        <v>8317</v>
      </c>
      <c r="Q2873" t="s">
        <v>8318</v>
      </c>
      <c r="R2873" s="12">
        <f t="shared" si="88"/>
        <v>41974.530243055553</v>
      </c>
      <c r="S2873" s="12">
        <f t="shared" si="89"/>
        <v>41994.530243055553</v>
      </c>
    </row>
    <row r="2874" spans="1:19" x14ac:dyDescent="0.35">
      <c r="A2874">
        <v>2872</v>
      </c>
      <c r="B2874" t="s">
        <v>2872</v>
      </c>
      <c r="C2874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>
        <v>-3000</v>
      </c>
      <c r="O2874" t="e">
        <v>#DIV/0!</v>
      </c>
      <c r="P2874" t="s">
        <v>8317</v>
      </c>
      <c r="Q2874" t="s">
        <v>8318</v>
      </c>
      <c r="R2874" s="12">
        <f t="shared" si="88"/>
        <v>42114.907847222225</v>
      </c>
      <c r="S2874" s="12">
        <f t="shared" si="89"/>
        <v>42174.907847222225</v>
      </c>
    </row>
    <row r="2875" spans="1:19" x14ac:dyDescent="0.35">
      <c r="A2875">
        <v>2873</v>
      </c>
      <c r="B2875" t="s">
        <v>2873</v>
      </c>
      <c r="C2875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>
        <v>-1547</v>
      </c>
      <c r="O2875">
        <v>119.125</v>
      </c>
      <c r="P2875" t="s">
        <v>8317</v>
      </c>
      <c r="Q2875" t="s">
        <v>8318</v>
      </c>
      <c r="R2875" s="12">
        <f t="shared" si="88"/>
        <v>42002.609155092585</v>
      </c>
      <c r="S2875" s="12">
        <f t="shared" si="89"/>
        <v>42032.609155092585</v>
      </c>
    </row>
    <row r="2876" spans="1:19" x14ac:dyDescent="0.35">
      <c r="A2876">
        <v>2874</v>
      </c>
      <c r="B2876" t="s">
        <v>2874</v>
      </c>
      <c r="C2876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>
        <v>-4729</v>
      </c>
      <c r="O2876">
        <v>90.333333333333329</v>
      </c>
      <c r="P2876" t="s">
        <v>8317</v>
      </c>
      <c r="Q2876" t="s">
        <v>8318</v>
      </c>
      <c r="R2876" s="12">
        <f t="shared" si="88"/>
        <v>42722.636412037034</v>
      </c>
      <c r="S2876" s="12">
        <f t="shared" si="89"/>
        <v>42752.636412037034</v>
      </c>
    </row>
    <row r="2877" spans="1:19" x14ac:dyDescent="0.35">
      <c r="A2877">
        <v>2875</v>
      </c>
      <c r="B2877" t="s">
        <v>2875</v>
      </c>
      <c r="C2877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>
        <v>-19993</v>
      </c>
      <c r="O2877">
        <v>2.3333333333333335</v>
      </c>
      <c r="P2877" t="s">
        <v>8317</v>
      </c>
      <c r="Q2877" t="s">
        <v>8318</v>
      </c>
      <c r="R2877" s="12">
        <f t="shared" si="88"/>
        <v>42464.920057870368</v>
      </c>
      <c r="S2877" s="12">
        <f t="shared" si="89"/>
        <v>42494.920057870368</v>
      </c>
    </row>
    <row r="2878" spans="1:19" x14ac:dyDescent="0.35">
      <c r="A2878">
        <v>2876</v>
      </c>
      <c r="B2878" t="s">
        <v>2876</v>
      </c>
      <c r="C2878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>
        <v>-150000</v>
      </c>
      <c r="O2878" t="e">
        <v>#DIV/0!</v>
      </c>
      <c r="P2878" t="s">
        <v>8317</v>
      </c>
      <c r="Q2878" t="s">
        <v>8318</v>
      </c>
      <c r="R2878" s="12">
        <f t="shared" si="88"/>
        <v>42171.535636574066</v>
      </c>
      <c r="S2878" s="12">
        <f t="shared" si="89"/>
        <v>42201.535636574066</v>
      </c>
    </row>
    <row r="2879" spans="1:19" x14ac:dyDescent="0.35">
      <c r="A2879">
        <v>2877</v>
      </c>
      <c r="B2879" t="s">
        <v>2877</v>
      </c>
      <c r="C2879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>
        <v>-5350</v>
      </c>
      <c r="O2879">
        <v>108.33333333333333</v>
      </c>
      <c r="P2879" t="s">
        <v>8317</v>
      </c>
      <c r="Q2879" t="s">
        <v>8318</v>
      </c>
      <c r="R2879" s="12">
        <f t="shared" si="88"/>
        <v>42672.746805555558</v>
      </c>
      <c r="S2879" s="12">
        <f t="shared" si="89"/>
        <v>42704.499999999993</v>
      </c>
    </row>
    <row r="2880" spans="1:19" x14ac:dyDescent="0.35">
      <c r="A2880">
        <v>2878</v>
      </c>
      <c r="B2880" t="s">
        <v>2878</v>
      </c>
      <c r="C2880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>
        <v>-2937</v>
      </c>
      <c r="O2880">
        <v>15.75</v>
      </c>
      <c r="P2880" t="s">
        <v>8317</v>
      </c>
      <c r="Q2880" t="s">
        <v>8318</v>
      </c>
      <c r="R2880" s="12">
        <f t="shared" si="88"/>
        <v>42128.407349537032</v>
      </c>
      <c r="S2880" s="12">
        <f t="shared" si="89"/>
        <v>42188.407349537032</v>
      </c>
    </row>
    <row r="2881" spans="1:19" x14ac:dyDescent="0.35">
      <c r="A2881">
        <v>2879</v>
      </c>
      <c r="B2881" t="s">
        <v>2879</v>
      </c>
      <c r="C288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>
        <v>-11171</v>
      </c>
      <c r="O2881">
        <v>29</v>
      </c>
      <c r="P2881" t="s">
        <v>8317</v>
      </c>
      <c r="Q2881" t="s">
        <v>8318</v>
      </c>
      <c r="R2881" s="12">
        <f t="shared" si="88"/>
        <v>42359.516909722217</v>
      </c>
      <c r="S2881" s="12">
        <f t="shared" si="89"/>
        <v>42389.516909722217</v>
      </c>
    </row>
    <row r="2882" spans="1:19" x14ac:dyDescent="0.35">
      <c r="A2882">
        <v>2880</v>
      </c>
      <c r="B2882" t="s">
        <v>2880</v>
      </c>
      <c r="C2882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>
        <v>-9200</v>
      </c>
      <c r="O2882">
        <v>96.551724137931032</v>
      </c>
      <c r="P2882" t="s">
        <v>8317</v>
      </c>
      <c r="Q2882" t="s">
        <v>8318</v>
      </c>
      <c r="R2882" s="12">
        <f t="shared" si="88"/>
        <v>42192.69736111111</v>
      </c>
      <c r="S2882" s="12">
        <f t="shared" si="89"/>
        <v>42236.503472222219</v>
      </c>
    </row>
    <row r="2883" spans="1:19" x14ac:dyDescent="0.35">
      <c r="A2883">
        <v>2881</v>
      </c>
      <c r="B2883" t="s">
        <v>2881</v>
      </c>
      <c r="C288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>
        <v>-5500</v>
      </c>
      <c r="O2883" t="e">
        <v>#DIV/0!</v>
      </c>
      <c r="P2883" t="s">
        <v>8317</v>
      </c>
      <c r="Q2883" t="s">
        <v>8318</v>
      </c>
      <c r="R2883" s="12">
        <f t="shared" ref="R2883:R2946" si="90">(J2883/86400)+25569+(-5/24)</f>
        <v>41916.389305555553</v>
      </c>
      <c r="S2883" s="12">
        <f t="shared" ref="S2883:S2946" si="91">(I2883/86400)+25569+(-5/24)</f>
        <v>41976.430972222217</v>
      </c>
    </row>
    <row r="2884" spans="1:19" x14ac:dyDescent="0.35">
      <c r="A2884">
        <v>2882</v>
      </c>
      <c r="B2884" t="s">
        <v>2882</v>
      </c>
      <c r="C2884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>
        <v>-498</v>
      </c>
      <c r="O2884">
        <v>63</v>
      </c>
      <c r="P2884" t="s">
        <v>8317</v>
      </c>
      <c r="Q2884" t="s">
        <v>8318</v>
      </c>
      <c r="R2884" s="12">
        <f t="shared" si="90"/>
        <v>42461.387939814813</v>
      </c>
      <c r="S2884" s="12">
        <f t="shared" si="91"/>
        <v>42491.387939814813</v>
      </c>
    </row>
    <row r="2885" spans="1:19" x14ac:dyDescent="0.35">
      <c r="A2885">
        <v>2883</v>
      </c>
      <c r="B2885" t="s">
        <v>2883</v>
      </c>
      <c r="C2885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>
        <v>-8092</v>
      </c>
      <c r="O2885">
        <v>381.6</v>
      </c>
      <c r="P2885" t="s">
        <v>8317</v>
      </c>
      <c r="Q2885" t="s">
        <v>8318</v>
      </c>
      <c r="R2885" s="12">
        <f t="shared" si="90"/>
        <v>42370.694872685184</v>
      </c>
      <c r="S2885" s="12">
        <f t="shared" si="91"/>
        <v>42405.999305555553</v>
      </c>
    </row>
    <row r="2886" spans="1:19" x14ac:dyDescent="0.35">
      <c r="A2886">
        <v>2884</v>
      </c>
      <c r="B2886" t="s">
        <v>2884</v>
      </c>
      <c r="C2886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>
        <v>-44815</v>
      </c>
      <c r="O2886">
        <v>46.25</v>
      </c>
      <c r="P2886" t="s">
        <v>8317</v>
      </c>
      <c r="Q2886" t="s">
        <v>8318</v>
      </c>
      <c r="R2886" s="12">
        <f t="shared" si="90"/>
        <v>41948.518923611111</v>
      </c>
      <c r="S2886" s="12">
        <f t="shared" si="91"/>
        <v>41978.518923611111</v>
      </c>
    </row>
    <row r="2887" spans="1:19" x14ac:dyDescent="0.35">
      <c r="A2887">
        <v>2885</v>
      </c>
      <c r="B2887" t="s">
        <v>2885</v>
      </c>
      <c r="C2887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>
        <v>-270</v>
      </c>
      <c r="O2887">
        <v>26</v>
      </c>
      <c r="P2887" t="s">
        <v>8317</v>
      </c>
      <c r="Q2887" t="s">
        <v>8318</v>
      </c>
      <c r="R2887" s="12">
        <f t="shared" si="90"/>
        <v>42046.868067129624</v>
      </c>
      <c r="S2887" s="12">
        <f t="shared" si="91"/>
        <v>42076.82640046296</v>
      </c>
    </row>
    <row r="2888" spans="1:19" x14ac:dyDescent="0.35">
      <c r="A2888">
        <v>2886</v>
      </c>
      <c r="B2888" t="s">
        <v>2886</v>
      </c>
      <c r="C2888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>
        <v>-190</v>
      </c>
      <c r="O2888">
        <v>10</v>
      </c>
      <c r="P2888" t="s">
        <v>8317</v>
      </c>
      <c r="Q2888" t="s">
        <v>8318</v>
      </c>
      <c r="R2888" s="12">
        <f t="shared" si="90"/>
        <v>42261.424583333333</v>
      </c>
      <c r="S2888" s="12">
        <f t="shared" si="91"/>
        <v>42265.957638888889</v>
      </c>
    </row>
    <row r="2889" spans="1:19" x14ac:dyDescent="0.35">
      <c r="A2889">
        <v>2887</v>
      </c>
      <c r="B2889" t="s">
        <v>2887</v>
      </c>
      <c r="C2889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>
        <v>-2995</v>
      </c>
      <c r="O2889">
        <v>5</v>
      </c>
      <c r="P2889" t="s">
        <v>8317</v>
      </c>
      <c r="Q2889" t="s">
        <v>8318</v>
      </c>
      <c r="R2889" s="12">
        <f t="shared" si="90"/>
        <v>41985.219027777777</v>
      </c>
      <c r="S2889" s="12">
        <f t="shared" si="91"/>
        <v>42015.219027777777</v>
      </c>
    </row>
    <row r="2890" spans="1:19" x14ac:dyDescent="0.35">
      <c r="A2890">
        <v>2888</v>
      </c>
      <c r="B2890" t="s">
        <v>2888</v>
      </c>
      <c r="C2890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>
        <v>-30000</v>
      </c>
      <c r="O2890" t="e">
        <v>#DIV/0!</v>
      </c>
      <c r="P2890" t="s">
        <v>8317</v>
      </c>
      <c r="Q2890" t="s">
        <v>8318</v>
      </c>
      <c r="R2890" s="12">
        <f t="shared" si="90"/>
        <v>41922.326851851853</v>
      </c>
      <c r="S2890" s="12">
        <f t="shared" si="91"/>
        <v>41929.999305555553</v>
      </c>
    </row>
    <row r="2891" spans="1:19" x14ac:dyDescent="0.35">
      <c r="A2891">
        <v>2889</v>
      </c>
      <c r="B2891" t="s">
        <v>2889</v>
      </c>
      <c r="C289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>
        <v>-1858</v>
      </c>
      <c r="O2891">
        <v>81.571428571428569</v>
      </c>
      <c r="P2891" t="s">
        <v>8317</v>
      </c>
      <c r="Q2891" t="s">
        <v>8318</v>
      </c>
      <c r="R2891" s="12">
        <f t="shared" si="90"/>
        <v>41850.654918981476</v>
      </c>
      <c r="S2891" s="12">
        <f t="shared" si="91"/>
        <v>41880.654918981476</v>
      </c>
    </row>
    <row r="2892" spans="1:19" x14ac:dyDescent="0.35">
      <c r="A2892">
        <v>2890</v>
      </c>
      <c r="B2892" t="s">
        <v>2890</v>
      </c>
      <c r="C2892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>
        <v>-1979</v>
      </c>
      <c r="O2892">
        <v>7</v>
      </c>
      <c r="P2892" t="s">
        <v>8317</v>
      </c>
      <c r="Q2892" t="s">
        <v>8318</v>
      </c>
      <c r="R2892" s="12">
        <f t="shared" si="90"/>
        <v>41831.534629629627</v>
      </c>
      <c r="S2892" s="12">
        <f t="shared" si="91"/>
        <v>41859.916666666664</v>
      </c>
    </row>
    <row r="2893" spans="1:19" x14ac:dyDescent="0.35">
      <c r="A2893">
        <v>2891</v>
      </c>
      <c r="B2893" t="s">
        <v>2891</v>
      </c>
      <c r="C289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>
        <v>-9727</v>
      </c>
      <c r="O2893">
        <v>27.3</v>
      </c>
      <c r="P2893" t="s">
        <v>8317</v>
      </c>
      <c r="Q2893" t="s">
        <v>8318</v>
      </c>
      <c r="R2893" s="12">
        <f t="shared" si="90"/>
        <v>42415.675092592595</v>
      </c>
      <c r="S2893" s="12">
        <f t="shared" si="91"/>
        <v>42475.633425925924</v>
      </c>
    </row>
    <row r="2894" spans="1:19" x14ac:dyDescent="0.35">
      <c r="A2894">
        <v>2892</v>
      </c>
      <c r="B2894" t="s">
        <v>2892</v>
      </c>
      <c r="C2894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>
        <v>-5000</v>
      </c>
      <c r="O2894">
        <v>29.411764705882351</v>
      </c>
      <c r="P2894" t="s">
        <v>8317</v>
      </c>
      <c r="Q2894" t="s">
        <v>8318</v>
      </c>
      <c r="R2894" s="12">
        <f t="shared" si="90"/>
        <v>41869.505833333329</v>
      </c>
      <c r="S2894" s="12">
        <f t="shared" si="91"/>
        <v>41876.666666666664</v>
      </c>
    </row>
    <row r="2895" spans="1:19" x14ac:dyDescent="0.35">
      <c r="A2895">
        <v>2893</v>
      </c>
      <c r="B2895" t="s">
        <v>2893</v>
      </c>
      <c r="C2895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>
        <v>-4975</v>
      </c>
      <c r="O2895">
        <v>12.5</v>
      </c>
      <c r="P2895" t="s">
        <v>8317</v>
      </c>
      <c r="Q2895" t="s">
        <v>8318</v>
      </c>
      <c r="R2895" s="12">
        <f t="shared" si="90"/>
        <v>41953.564756944441</v>
      </c>
      <c r="S2895" s="12">
        <f t="shared" si="91"/>
        <v>42012.874999999993</v>
      </c>
    </row>
    <row r="2896" spans="1:19" x14ac:dyDescent="0.35">
      <c r="A2896">
        <v>2894</v>
      </c>
      <c r="B2896" t="s">
        <v>2894</v>
      </c>
      <c r="C2896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>
        <v>-50000</v>
      </c>
      <c r="O2896" t="e">
        <v>#DIV/0!</v>
      </c>
      <c r="P2896" t="s">
        <v>8317</v>
      </c>
      <c r="Q2896" t="s">
        <v>8318</v>
      </c>
      <c r="R2896" s="12">
        <f t="shared" si="90"/>
        <v>42037.777951388889</v>
      </c>
      <c r="S2896" s="12">
        <f t="shared" si="91"/>
        <v>42097.736284722218</v>
      </c>
    </row>
    <row r="2897" spans="1:19" x14ac:dyDescent="0.35">
      <c r="A2897">
        <v>2895</v>
      </c>
      <c r="B2897" t="s">
        <v>2895</v>
      </c>
      <c r="C2897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>
        <v>-477</v>
      </c>
      <c r="O2897">
        <v>5.75</v>
      </c>
      <c r="P2897" t="s">
        <v>8317</v>
      </c>
      <c r="Q2897" t="s">
        <v>8318</v>
      </c>
      <c r="R2897" s="12">
        <f t="shared" si="90"/>
        <v>41811.347129629627</v>
      </c>
      <c r="S2897" s="12">
        <f t="shared" si="91"/>
        <v>41812.666666666664</v>
      </c>
    </row>
    <row r="2898" spans="1:19" x14ac:dyDescent="0.35">
      <c r="A2898">
        <v>2896</v>
      </c>
      <c r="B2898" t="s">
        <v>2896</v>
      </c>
      <c r="C2898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>
        <v>-2375</v>
      </c>
      <c r="O2898">
        <v>52.083333333333336</v>
      </c>
      <c r="P2898" t="s">
        <v>8317</v>
      </c>
      <c r="Q2898" t="s">
        <v>8318</v>
      </c>
      <c r="R2898" s="12">
        <f t="shared" si="90"/>
        <v>42701.700474537036</v>
      </c>
      <c r="S2898" s="12">
        <f t="shared" si="91"/>
        <v>42716.041666666664</v>
      </c>
    </row>
    <row r="2899" spans="1:19" x14ac:dyDescent="0.35">
      <c r="A2899">
        <v>2897</v>
      </c>
      <c r="B2899" t="s">
        <v>2897</v>
      </c>
      <c r="C2899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>
        <v>-11450</v>
      </c>
      <c r="O2899">
        <v>183.33333333333334</v>
      </c>
      <c r="P2899" t="s">
        <v>8317</v>
      </c>
      <c r="Q2899" t="s">
        <v>8318</v>
      </c>
      <c r="R2899" s="12">
        <f t="shared" si="90"/>
        <v>42258.438171296293</v>
      </c>
      <c r="S2899" s="12">
        <f t="shared" si="91"/>
        <v>42288.436863425923</v>
      </c>
    </row>
    <row r="2900" spans="1:19" x14ac:dyDescent="0.35">
      <c r="A2900">
        <v>2898</v>
      </c>
      <c r="B2900" t="s">
        <v>2898</v>
      </c>
      <c r="C2900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>
        <v>-7184</v>
      </c>
      <c r="O2900">
        <v>26.333333333333332</v>
      </c>
      <c r="P2900" t="s">
        <v>8317</v>
      </c>
      <c r="Q2900" t="s">
        <v>8318</v>
      </c>
      <c r="R2900" s="12">
        <f t="shared" si="90"/>
        <v>42278.456631944442</v>
      </c>
      <c r="S2900" s="12">
        <f t="shared" si="91"/>
        <v>42308.456631944442</v>
      </c>
    </row>
    <row r="2901" spans="1:19" x14ac:dyDescent="0.35">
      <c r="A2901">
        <v>2899</v>
      </c>
      <c r="B2901" t="s">
        <v>2899</v>
      </c>
      <c r="C290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>
        <v>-10000</v>
      </c>
      <c r="O2901" t="e">
        <v>#DIV/0!</v>
      </c>
      <c r="P2901" t="s">
        <v>8317</v>
      </c>
      <c r="Q2901" t="s">
        <v>8318</v>
      </c>
      <c r="R2901" s="12">
        <f t="shared" si="90"/>
        <v>42514.869884259257</v>
      </c>
      <c r="S2901" s="12">
        <f t="shared" si="91"/>
        <v>42574.869884259257</v>
      </c>
    </row>
    <row r="2902" spans="1:19" x14ac:dyDescent="0.35">
      <c r="A2902">
        <v>2900</v>
      </c>
      <c r="B2902" t="s">
        <v>2900</v>
      </c>
      <c r="C2902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>
        <v>-2095</v>
      </c>
      <c r="O2902">
        <v>486.42857142857144</v>
      </c>
      <c r="P2902" t="s">
        <v>8317</v>
      </c>
      <c r="Q2902" t="s">
        <v>8318</v>
      </c>
      <c r="R2902" s="12">
        <f t="shared" si="90"/>
        <v>41830.025833333333</v>
      </c>
      <c r="S2902" s="12">
        <f t="shared" si="91"/>
        <v>41860.025833333333</v>
      </c>
    </row>
    <row r="2903" spans="1:19" x14ac:dyDescent="0.35">
      <c r="A2903">
        <v>2901</v>
      </c>
      <c r="B2903" t="s">
        <v>2901</v>
      </c>
      <c r="C290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>
        <v>-744</v>
      </c>
      <c r="O2903">
        <v>3</v>
      </c>
      <c r="P2903" t="s">
        <v>8317</v>
      </c>
      <c r="Q2903" t="s">
        <v>8318</v>
      </c>
      <c r="R2903" s="12">
        <f t="shared" si="90"/>
        <v>41982.696053240739</v>
      </c>
      <c r="S2903" s="12">
        <f t="shared" si="91"/>
        <v>42042.696053240739</v>
      </c>
    </row>
    <row r="2904" spans="1:19" x14ac:dyDescent="0.35">
      <c r="A2904">
        <v>2902</v>
      </c>
      <c r="B2904" t="s">
        <v>2902</v>
      </c>
      <c r="C2904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>
        <v>-149975</v>
      </c>
      <c r="O2904">
        <v>25</v>
      </c>
      <c r="P2904" t="s">
        <v>8317</v>
      </c>
      <c r="Q2904" t="s">
        <v>8318</v>
      </c>
      <c r="R2904" s="12">
        <f t="shared" si="90"/>
        <v>42210.231435185182</v>
      </c>
      <c r="S2904" s="12">
        <f t="shared" si="91"/>
        <v>42240.231435185182</v>
      </c>
    </row>
    <row r="2905" spans="1:19" x14ac:dyDescent="0.35">
      <c r="A2905">
        <v>2903</v>
      </c>
      <c r="B2905" t="s">
        <v>2903</v>
      </c>
      <c r="C2905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>
        <v>-4961</v>
      </c>
      <c r="O2905">
        <v>9.75</v>
      </c>
      <c r="P2905" t="s">
        <v>8317</v>
      </c>
      <c r="Q2905" t="s">
        <v>8318</v>
      </c>
      <c r="R2905" s="12">
        <f t="shared" si="90"/>
        <v>42195.95854166666</v>
      </c>
      <c r="S2905" s="12">
        <f t="shared" si="91"/>
        <v>42255.95854166666</v>
      </c>
    </row>
    <row r="2906" spans="1:19" x14ac:dyDescent="0.35">
      <c r="A2906">
        <v>2904</v>
      </c>
      <c r="B2906" t="s">
        <v>2904</v>
      </c>
      <c r="C2906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>
        <v>-1425</v>
      </c>
      <c r="O2906">
        <v>18.75</v>
      </c>
      <c r="P2906" t="s">
        <v>8317</v>
      </c>
      <c r="Q2906" t="s">
        <v>8318</v>
      </c>
      <c r="R2906" s="12">
        <f t="shared" si="90"/>
        <v>41940.759618055556</v>
      </c>
      <c r="S2906" s="12">
        <f t="shared" si="91"/>
        <v>41952.291666666664</v>
      </c>
    </row>
    <row r="2907" spans="1:19" x14ac:dyDescent="0.35">
      <c r="A2907">
        <v>2905</v>
      </c>
      <c r="B2907" t="s">
        <v>2905</v>
      </c>
      <c r="C2907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>
        <v>-2878</v>
      </c>
      <c r="O2907">
        <v>36.588235294117645</v>
      </c>
      <c r="P2907" t="s">
        <v>8317</v>
      </c>
      <c r="Q2907" t="s">
        <v>8318</v>
      </c>
      <c r="R2907" s="12">
        <f t="shared" si="90"/>
        <v>42605.848530092589</v>
      </c>
      <c r="S2907" s="12">
        <f t="shared" si="91"/>
        <v>42619.848530092589</v>
      </c>
    </row>
    <row r="2908" spans="1:19" x14ac:dyDescent="0.35">
      <c r="A2908">
        <v>2906</v>
      </c>
      <c r="B2908" t="s">
        <v>2906</v>
      </c>
      <c r="C2908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>
        <v>-5435</v>
      </c>
      <c r="O2908">
        <v>80.714285714285708</v>
      </c>
      <c r="P2908" t="s">
        <v>8317</v>
      </c>
      <c r="Q2908" t="s">
        <v>8318</v>
      </c>
      <c r="R2908" s="12">
        <f t="shared" si="90"/>
        <v>42199.440578703703</v>
      </c>
      <c r="S2908" s="12">
        <f t="shared" si="91"/>
        <v>42216.833333333336</v>
      </c>
    </row>
    <row r="2909" spans="1:19" x14ac:dyDescent="0.35">
      <c r="A2909">
        <v>2907</v>
      </c>
      <c r="B2909" t="s">
        <v>2907</v>
      </c>
      <c r="C2909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>
        <v>-2498</v>
      </c>
      <c r="O2909">
        <v>1</v>
      </c>
      <c r="P2909" t="s">
        <v>8317</v>
      </c>
      <c r="Q2909" t="s">
        <v>8318</v>
      </c>
      <c r="R2909" s="12">
        <f t="shared" si="90"/>
        <v>42444.669409722221</v>
      </c>
      <c r="S2909" s="12">
        <f t="shared" si="91"/>
        <v>42504.669409722221</v>
      </c>
    </row>
    <row r="2910" spans="1:19" x14ac:dyDescent="0.35">
      <c r="A2910">
        <v>2908</v>
      </c>
      <c r="B2910" t="s">
        <v>2908</v>
      </c>
      <c r="C2910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>
        <v>-9336</v>
      </c>
      <c r="O2910">
        <v>52.8</v>
      </c>
      <c r="P2910" t="s">
        <v>8317</v>
      </c>
      <c r="Q2910" t="s">
        <v>8318</v>
      </c>
      <c r="R2910" s="12">
        <f t="shared" si="90"/>
        <v>42499.523368055554</v>
      </c>
      <c r="S2910" s="12">
        <f t="shared" si="91"/>
        <v>42529.523368055554</v>
      </c>
    </row>
    <row r="2911" spans="1:19" x14ac:dyDescent="0.35">
      <c r="A2911">
        <v>2909</v>
      </c>
      <c r="B2911" t="s">
        <v>2909</v>
      </c>
      <c r="C291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>
        <v>-179980</v>
      </c>
      <c r="O2911">
        <v>20</v>
      </c>
      <c r="P2911" t="s">
        <v>8317</v>
      </c>
      <c r="Q2911" t="s">
        <v>8318</v>
      </c>
      <c r="R2911" s="12">
        <f t="shared" si="90"/>
        <v>41929.057881944442</v>
      </c>
      <c r="S2911" s="12">
        <f t="shared" si="91"/>
        <v>41968.615277777775</v>
      </c>
    </row>
    <row r="2912" spans="1:19" x14ac:dyDescent="0.35">
      <c r="A2912">
        <v>2910</v>
      </c>
      <c r="B2912" t="s">
        <v>2910</v>
      </c>
      <c r="C2912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>
        <v>-29999</v>
      </c>
      <c r="O2912">
        <v>1</v>
      </c>
      <c r="P2912" t="s">
        <v>8317</v>
      </c>
      <c r="Q2912" t="s">
        <v>8318</v>
      </c>
      <c r="R2912" s="12">
        <f t="shared" si="90"/>
        <v>42107.632951388885</v>
      </c>
      <c r="S2912" s="12">
        <f t="shared" si="91"/>
        <v>42167.632951388885</v>
      </c>
    </row>
    <row r="2913" spans="1:19" x14ac:dyDescent="0.35">
      <c r="A2913">
        <v>2911</v>
      </c>
      <c r="B2913" t="s">
        <v>2911</v>
      </c>
      <c r="C291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>
        <v>-1143</v>
      </c>
      <c r="O2913">
        <v>46.928571428571431</v>
      </c>
      <c r="P2913" t="s">
        <v>8317</v>
      </c>
      <c r="Q2913" t="s">
        <v>8318</v>
      </c>
      <c r="R2913" s="12">
        <f t="shared" si="90"/>
        <v>42142.560486111113</v>
      </c>
      <c r="S2913" s="12">
        <f t="shared" si="91"/>
        <v>42182.560486111113</v>
      </c>
    </row>
    <row r="2914" spans="1:19" x14ac:dyDescent="0.35">
      <c r="A2914">
        <v>2912</v>
      </c>
      <c r="B2914" t="s">
        <v>2912</v>
      </c>
      <c r="C2914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>
        <v>-12410</v>
      </c>
      <c r="O2914">
        <v>78.07692307692308</v>
      </c>
      <c r="P2914" t="s">
        <v>8317</v>
      </c>
      <c r="Q2914" t="s">
        <v>8318</v>
      </c>
      <c r="R2914" s="12">
        <f t="shared" si="90"/>
        <v>42353.923310185179</v>
      </c>
      <c r="S2914" s="12">
        <f t="shared" si="91"/>
        <v>42383.923310185179</v>
      </c>
    </row>
    <row r="2915" spans="1:19" x14ac:dyDescent="0.35">
      <c r="A2915">
        <v>2913</v>
      </c>
      <c r="B2915" t="s">
        <v>2913</v>
      </c>
      <c r="C2915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>
        <v>-9998</v>
      </c>
      <c r="O2915">
        <v>1</v>
      </c>
      <c r="P2915" t="s">
        <v>8317</v>
      </c>
      <c r="Q2915" t="s">
        <v>8318</v>
      </c>
      <c r="R2915" s="12">
        <f t="shared" si="90"/>
        <v>41828.714571759258</v>
      </c>
      <c r="S2915" s="12">
        <f t="shared" si="91"/>
        <v>41888.714571759258</v>
      </c>
    </row>
    <row r="2916" spans="1:19" x14ac:dyDescent="0.35">
      <c r="A2916">
        <v>2914</v>
      </c>
      <c r="B2916" t="s">
        <v>2914</v>
      </c>
      <c r="C2916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>
        <v>-24999</v>
      </c>
      <c r="O2916">
        <v>1</v>
      </c>
      <c r="P2916" t="s">
        <v>8317</v>
      </c>
      <c r="Q2916" t="s">
        <v>8318</v>
      </c>
      <c r="R2916" s="12">
        <f t="shared" si="90"/>
        <v>42017.699004629627</v>
      </c>
      <c r="S2916" s="12">
        <f t="shared" si="91"/>
        <v>42077.657337962963</v>
      </c>
    </row>
    <row r="2917" spans="1:19" x14ac:dyDescent="0.35">
      <c r="A2917">
        <v>2915</v>
      </c>
      <c r="B2917" t="s">
        <v>2915</v>
      </c>
      <c r="C2917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>
        <v>-389</v>
      </c>
      <c r="O2917">
        <v>203.66666666666666</v>
      </c>
      <c r="P2917" t="s">
        <v>8317</v>
      </c>
      <c r="Q2917" t="s">
        <v>8318</v>
      </c>
      <c r="R2917" s="12">
        <f t="shared" si="90"/>
        <v>42415.189699074072</v>
      </c>
      <c r="S2917" s="12">
        <f t="shared" si="91"/>
        <v>42445.1480324074</v>
      </c>
    </row>
    <row r="2918" spans="1:19" x14ac:dyDescent="0.35">
      <c r="A2918">
        <v>2916</v>
      </c>
      <c r="B2918" t="s">
        <v>2916</v>
      </c>
      <c r="C2918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>
        <v>-1705</v>
      </c>
      <c r="O2918">
        <v>20.714285714285715</v>
      </c>
      <c r="P2918" t="s">
        <v>8317</v>
      </c>
      <c r="Q2918" t="s">
        <v>8318</v>
      </c>
      <c r="R2918" s="12">
        <f t="shared" si="90"/>
        <v>41755.268391203703</v>
      </c>
      <c r="S2918" s="12">
        <f t="shared" si="91"/>
        <v>41778.268391203703</v>
      </c>
    </row>
    <row r="2919" spans="1:19" x14ac:dyDescent="0.35">
      <c r="A2919">
        <v>2917</v>
      </c>
      <c r="B2919" t="s">
        <v>2917</v>
      </c>
      <c r="C2919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>
        <v>-1563</v>
      </c>
      <c r="O2919">
        <v>48.555555555555557</v>
      </c>
      <c r="P2919" t="s">
        <v>8317</v>
      </c>
      <c r="Q2919" t="s">
        <v>8318</v>
      </c>
      <c r="R2919" s="12">
        <f t="shared" si="90"/>
        <v>42245.026006944441</v>
      </c>
      <c r="S2919" s="12">
        <f t="shared" si="91"/>
        <v>42263.026006944441</v>
      </c>
    </row>
    <row r="2920" spans="1:19" x14ac:dyDescent="0.35">
      <c r="A2920">
        <v>2918</v>
      </c>
      <c r="B2920" t="s">
        <v>2918</v>
      </c>
      <c r="C2920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>
        <v>-3638</v>
      </c>
      <c r="O2920">
        <v>68.099999999999994</v>
      </c>
      <c r="P2920" t="s">
        <v>8317</v>
      </c>
      <c r="Q2920" t="s">
        <v>8318</v>
      </c>
      <c r="R2920" s="12">
        <f t="shared" si="90"/>
        <v>42278.421377314815</v>
      </c>
      <c r="S2920" s="12">
        <f t="shared" si="91"/>
        <v>42306.421377314815</v>
      </c>
    </row>
    <row r="2921" spans="1:19" x14ac:dyDescent="0.35">
      <c r="A2921">
        <v>2919</v>
      </c>
      <c r="B2921" t="s">
        <v>2919</v>
      </c>
      <c r="C292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>
        <v>-549</v>
      </c>
      <c r="O2921">
        <v>8.5</v>
      </c>
      <c r="P2921" t="s">
        <v>8317</v>
      </c>
      <c r="Q2921" t="s">
        <v>8318</v>
      </c>
      <c r="R2921" s="12">
        <f t="shared" si="90"/>
        <v>41826.411215277774</v>
      </c>
      <c r="S2921" s="12">
        <f t="shared" si="91"/>
        <v>41856.411215277774</v>
      </c>
    </row>
    <row r="2922" spans="1:19" x14ac:dyDescent="0.35">
      <c r="A2922">
        <v>2920</v>
      </c>
      <c r="B2922" t="s">
        <v>2920</v>
      </c>
      <c r="C2922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>
        <v>-1829</v>
      </c>
      <c r="O2922">
        <v>51.615384615384613</v>
      </c>
      <c r="P2922" t="s">
        <v>8317</v>
      </c>
      <c r="Q2922" t="s">
        <v>8318</v>
      </c>
      <c r="R2922" s="12">
        <f t="shared" si="90"/>
        <v>42058.584143518521</v>
      </c>
      <c r="S2922" s="12">
        <f t="shared" si="91"/>
        <v>42088.54247685185</v>
      </c>
    </row>
    <row r="2923" spans="1:19" x14ac:dyDescent="0.35">
      <c r="A2923">
        <v>2921</v>
      </c>
      <c r="B2923" t="s">
        <v>2921</v>
      </c>
      <c r="C292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>
        <v>29</v>
      </c>
      <c r="O2923">
        <v>43</v>
      </c>
      <c r="P2923" t="s">
        <v>8317</v>
      </c>
      <c r="Q2923" t="s">
        <v>8359</v>
      </c>
      <c r="R2923" s="12">
        <f t="shared" si="90"/>
        <v>41877.678287037037</v>
      </c>
      <c r="S2923" s="12">
        <f t="shared" si="91"/>
        <v>41907.678287037037</v>
      </c>
    </row>
    <row r="2924" spans="1:19" x14ac:dyDescent="0.35">
      <c r="A2924">
        <v>2922</v>
      </c>
      <c r="B2924" t="s">
        <v>2922</v>
      </c>
      <c r="C2924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>
        <v>0</v>
      </c>
      <c r="O2924">
        <v>83.333333333333329</v>
      </c>
      <c r="P2924" t="s">
        <v>8317</v>
      </c>
      <c r="Q2924" t="s">
        <v>8359</v>
      </c>
      <c r="R2924" s="12">
        <f t="shared" si="90"/>
        <v>42097.665821759256</v>
      </c>
      <c r="S2924" s="12">
        <f t="shared" si="91"/>
        <v>42142.665821759256</v>
      </c>
    </row>
    <row r="2925" spans="1:19" x14ac:dyDescent="0.35">
      <c r="A2925">
        <v>2923</v>
      </c>
      <c r="B2925" t="s">
        <v>2923</v>
      </c>
      <c r="C2925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>
        <v>0</v>
      </c>
      <c r="O2925">
        <v>30</v>
      </c>
      <c r="P2925" t="s">
        <v>8317</v>
      </c>
      <c r="Q2925" t="s">
        <v>8359</v>
      </c>
      <c r="R2925" s="12">
        <f t="shared" si="90"/>
        <v>42012.944201388884</v>
      </c>
      <c r="S2925" s="12">
        <f t="shared" si="91"/>
        <v>42027.916666666664</v>
      </c>
    </row>
    <row r="2926" spans="1:19" x14ac:dyDescent="0.35">
      <c r="A2926">
        <v>2924</v>
      </c>
      <c r="B2926" t="s">
        <v>2924</v>
      </c>
      <c r="C2926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>
        <v>800</v>
      </c>
      <c r="O2926">
        <v>175.51020408163265</v>
      </c>
      <c r="P2926" t="s">
        <v>8317</v>
      </c>
      <c r="Q2926" t="s">
        <v>8359</v>
      </c>
      <c r="R2926" s="12">
        <f t="shared" si="90"/>
        <v>42103.348495370366</v>
      </c>
      <c r="S2926" s="12">
        <f t="shared" si="91"/>
        <v>42132.957638888889</v>
      </c>
    </row>
    <row r="2927" spans="1:19" x14ac:dyDescent="0.35">
      <c r="A2927">
        <v>2925</v>
      </c>
      <c r="B2927" t="s">
        <v>2925</v>
      </c>
      <c r="C2927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>
        <v>1100.6900000000023</v>
      </c>
      <c r="O2927">
        <v>231.66175879396985</v>
      </c>
      <c r="P2927" t="s">
        <v>8317</v>
      </c>
      <c r="Q2927" t="s">
        <v>8359</v>
      </c>
      <c r="R2927" s="12">
        <f t="shared" si="90"/>
        <v>41863.375787037039</v>
      </c>
      <c r="S2927" s="12">
        <f t="shared" si="91"/>
        <v>41893.375787037039</v>
      </c>
    </row>
    <row r="2928" spans="1:19" x14ac:dyDescent="0.35">
      <c r="A2928">
        <v>2926</v>
      </c>
      <c r="B2928" t="s">
        <v>2926</v>
      </c>
      <c r="C2928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>
        <v>750</v>
      </c>
      <c r="O2928">
        <v>75</v>
      </c>
      <c r="P2928" t="s">
        <v>8317</v>
      </c>
      <c r="Q2928" t="s">
        <v>8359</v>
      </c>
      <c r="R2928" s="12">
        <f t="shared" si="90"/>
        <v>42044.557627314811</v>
      </c>
      <c r="S2928" s="12">
        <f t="shared" si="91"/>
        <v>42058.557627314811</v>
      </c>
    </row>
    <row r="2929" spans="1:19" x14ac:dyDescent="0.35">
      <c r="A2929">
        <v>2927</v>
      </c>
      <c r="B2929" t="s">
        <v>2927</v>
      </c>
      <c r="C2929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>
        <v>555</v>
      </c>
      <c r="O2929">
        <v>112.14285714285714</v>
      </c>
      <c r="P2929" t="s">
        <v>8317</v>
      </c>
      <c r="Q2929" t="s">
        <v>8359</v>
      </c>
      <c r="R2929" s="12">
        <f t="shared" si="90"/>
        <v>41806.460983796293</v>
      </c>
      <c r="S2929" s="12">
        <f t="shared" si="91"/>
        <v>41835</v>
      </c>
    </row>
    <row r="2930" spans="1:19" x14ac:dyDescent="0.35">
      <c r="A2930">
        <v>2928</v>
      </c>
      <c r="B2930" t="s">
        <v>2928</v>
      </c>
      <c r="C2930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>
        <v>0</v>
      </c>
      <c r="O2930">
        <v>41.666666666666664</v>
      </c>
      <c r="P2930" t="s">
        <v>8317</v>
      </c>
      <c r="Q2930" t="s">
        <v>8359</v>
      </c>
      <c r="R2930" s="12">
        <f t="shared" si="90"/>
        <v>42403.789884259262</v>
      </c>
      <c r="S2930" s="12">
        <f t="shared" si="91"/>
        <v>42433.789884259262</v>
      </c>
    </row>
    <row r="2931" spans="1:19" x14ac:dyDescent="0.35">
      <c r="A2931">
        <v>2929</v>
      </c>
      <c r="B2931" t="s">
        <v>2929</v>
      </c>
      <c r="C293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>
        <v>165.55000000000018</v>
      </c>
      <c r="O2931">
        <v>255.17343750000001</v>
      </c>
      <c r="P2931" t="s">
        <v>8317</v>
      </c>
      <c r="Q2931" t="s">
        <v>8359</v>
      </c>
      <c r="R2931" s="12">
        <f t="shared" si="90"/>
        <v>41754.355995370366</v>
      </c>
      <c r="S2931" s="12">
        <f t="shared" si="91"/>
        <v>41784.355995370366</v>
      </c>
    </row>
    <row r="2932" spans="1:19" x14ac:dyDescent="0.35">
      <c r="A2932">
        <v>2930</v>
      </c>
      <c r="B2932" t="s">
        <v>2930</v>
      </c>
      <c r="C2932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>
        <v>92</v>
      </c>
      <c r="O2932">
        <v>162.7741935483871</v>
      </c>
      <c r="P2932" t="s">
        <v>8317</v>
      </c>
      <c r="Q2932" t="s">
        <v>8359</v>
      </c>
      <c r="R2932" s="12">
        <f t="shared" si="90"/>
        <v>42101.375740740739</v>
      </c>
      <c r="S2932" s="12">
        <f t="shared" si="91"/>
        <v>42131.375740740739</v>
      </c>
    </row>
    <row r="2933" spans="1:19" x14ac:dyDescent="0.35">
      <c r="A2933">
        <v>2931</v>
      </c>
      <c r="B2933" t="s">
        <v>2931</v>
      </c>
      <c r="C293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>
        <v>45</v>
      </c>
      <c r="O2933">
        <v>88.333333333333329</v>
      </c>
      <c r="P2933" t="s">
        <v>8317</v>
      </c>
      <c r="Q2933" t="s">
        <v>8359</v>
      </c>
      <c r="R2933" s="12">
        <f t="shared" si="90"/>
        <v>41872.082905092589</v>
      </c>
      <c r="S2933" s="12">
        <f t="shared" si="91"/>
        <v>41897.047222222223</v>
      </c>
    </row>
    <row r="2934" spans="1:19" x14ac:dyDescent="0.35">
      <c r="A2934">
        <v>2932</v>
      </c>
      <c r="B2934" t="s">
        <v>2932</v>
      </c>
      <c r="C2934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>
        <v>158</v>
      </c>
      <c r="O2934">
        <v>85.736842105263165</v>
      </c>
      <c r="P2934" t="s">
        <v>8317</v>
      </c>
      <c r="Q2934" t="s">
        <v>8359</v>
      </c>
      <c r="R2934" s="12">
        <f t="shared" si="90"/>
        <v>42024.956446759257</v>
      </c>
      <c r="S2934" s="12">
        <f t="shared" si="91"/>
        <v>42056.249999999993</v>
      </c>
    </row>
    <row r="2935" spans="1:19" x14ac:dyDescent="0.35">
      <c r="A2935">
        <v>2933</v>
      </c>
      <c r="B2935" t="s">
        <v>2933</v>
      </c>
      <c r="C2935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>
        <v>69</v>
      </c>
      <c r="O2935">
        <v>47.574074074074076</v>
      </c>
      <c r="P2935" t="s">
        <v>8317</v>
      </c>
      <c r="Q2935" t="s">
        <v>8359</v>
      </c>
      <c r="R2935" s="12">
        <f t="shared" si="90"/>
        <v>42495.748298611106</v>
      </c>
      <c r="S2935" s="12">
        <f t="shared" si="91"/>
        <v>42525.748298611106</v>
      </c>
    </row>
    <row r="2936" spans="1:19" x14ac:dyDescent="0.35">
      <c r="A2936">
        <v>2934</v>
      </c>
      <c r="B2936" t="s">
        <v>2934</v>
      </c>
      <c r="C2936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>
        <v>200</v>
      </c>
      <c r="O2936">
        <v>72.972972972972968</v>
      </c>
      <c r="P2936" t="s">
        <v>8317</v>
      </c>
      <c r="Q2936" t="s">
        <v>8359</v>
      </c>
      <c r="R2936" s="12">
        <f t="shared" si="90"/>
        <v>41775.427824074075</v>
      </c>
      <c r="S2936" s="12">
        <f t="shared" si="91"/>
        <v>41805.427824074075</v>
      </c>
    </row>
    <row r="2937" spans="1:19" x14ac:dyDescent="0.35">
      <c r="A2937">
        <v>2935</v>
      </c>
      <c r="B2937" t="s">
        <v>2935</v>
      </c>
      <c r="C2937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>
        <v>31</v>
      </c>
      <c r="O2937">
        <v>90.538461538461533</v>
      </c>
      <c r="P2937" t="s">
        <v>8317</v>
      </c>
      <c r="Q2937" t="s">
        <v>8359</v>
      </c>
      <c r="R2937" s="12">
        <f t="shared" si="90"/>
        <v>42553.375092592592</v>
      </c>
      <c r="S2937" s="12">
        <f t="shared" si="91"/>
        <v>42611.499999999993</v>
      </c>
    </row>
    <row r="2938" spans="1:19" x14ac:dyDescent="0.35">
      <c r="A2938">
        <v>2936</v>
      </c>
      <c r="B2938" t="s">
        <v>2936</v>
      </c>
      <c r="C2938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>
        <v>280</v>
      </c>
      <c r="O2938">
        <v>37.647058823529413</v>
      </c>
      <c r="P2938" t="s">
        <v>8317</v>
      </c>
      <c r="Q2938" t="s">
        <v>8359</v>
      </c>
      <c r="R2938" s="12">
        <f t="shared" si="90"/>
        <v>41912.442395833328</v>
      </c>
      <c r="S2938" s="12">
        <f t="shared" si="91"/>
        <v>41924.999305555553</v>
      </c>
    </row>
    <row r="2939" spans="1:19" x14ac:dyDescent="0.35">
      <c r="A2939">
        <v>2937</v>
      </c>
      <c r="B2939" t="s">
        <v>2937</v>
      </c>
      <c r="C2939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>
        <v>500</v>
      </c>
      <c r="O2939">
        <v>36.363636363636367</v>
      </c>
      <c r="P2939" t="s">
        <v>8317</v>
      </c>
      <c r="Q2939" t="s">
        <v>8359</v>
      </c>
      <c r="R2939" s="12">
        <f t="shared" si="90"/>
        <v>41803.248993055553</v>
      </c>
      <c r="S2939" s="12">
        <f t="shared" si="91"/>
        <v>41833.248993055553</v>
      </c>
    </row>
    <row r="2940" spans="1:19" x14ac:dyDescent="0.35">
      <c r="A2940">
        <v>2938</v>
      </c>
      <c r="B2940" t="s">
        <v>2938</v>
      </c>
      <c r="C2940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>
        <v>55</v>
      </c>
      <c r="O2940">
        <v>126.71875</v>
      </c>
      <c r="P2940" t="s">
        <v>8317</v>
      </c>
      <c r="Q2940" t="s">
        <v>8359</v>
      </c>
      <c r="R2940" s="12">
        <f t="shared" si="90"/>
        <v>42004.495532407404</v>
      </c>
      <c r="S2940" s="12">
        <f t="shared" si="91"/>
        <v>42034.495532407404</v>
      </c>
    </row>
    <row r="2941" spans="1:19" x14ac:dyDescent="0.35">
      <c r="A2941">
        <v>2939</v>
      </c>
      <c r="B2941" t="s">
        <v>2939</v>
      </c>
      <c r="C294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>
        <v>230</v>
      </c>
      <c r="O2941">
        <v>329.2</v>
      </c>
      <c r="P2941" t="s">
        <v>8317</v>
      </c>
      <c r="Q2941" t="s">
        <v>8359</v>
      </c>
      <c r="R2941" s="12">
        <f t="shared" si="90"/>
        <v>41845.60083333333</v>
      </c>
      <c r="S2941" s="12">
        <f t="shared" si="91"/>
        <v>41878.833333333328</v>
      </c>
    </row>
    <row r="2942" spans="1:19" x14ac:dyDescent="0.35">
      <c r="A2942">
        <v>2940</v>
      </c>
      <c r="B2942" t="s">
        <v>2940</v>
      </c>
      <c r="C2942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>
        <v>181</v>
      </c>
      <c r="O2942">
        <v>81.242424242424249</v>
      </c>
      <c r="P2942" t="s">
        <v>8317</v>
      </c>
      <c r="Q2942" t="s">
        <v>8359</v>
      </c>
      <c r="R2942" s="12">
        <f t="shared" si="90"/>
        <v>41982.565023148149</v>
      </c>
      <c r="S2942" s="12">
        <f t="shared" si="91"/>
        <v>42022.565023148149</v>
      </c>
    </row>
    <row r="2943" spans="1:19" x14ac:dyDescent="0.35">
      <c r="A2943">
        <v>2941</v>
      </c>
      <c r="B2943" t="s">
        <v>2941</v>
      </c>
      <c r="C294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>
        <v>-24999</v>
      </c>
      <c r="O2943">
        <v>1</v>
      </c>
      <c r="P2943" t="s">
        <v>8317</v>
      </c>
      <c r="Q2943" t="s">
        <v>8357</v>
      </c>
      <c r="R2943" s="12">
        <f t="shared" si="90"/>
        <v>42034.751793981479</v>
      </c>
      <c r="S2943" s="12">
        <f t="shared" si="91"/>
        <v>42064.751793981479</v>
      </c>
    </row>
    <row r="2944" spans="1:19" x14ac:dyDescent="0.35">
      <c r="A2944">
        <v>2942</v>
      </c>
      <c r="B2944" t="s">
        <v>2942</v>
      </c>
      <c r="C2944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>
        <v>-159150</v>
      </c>
      <c r="O2944">
        <v>202.22772277227722</v>
      </c>
      <c r="P2944" t="s">
        <v>8317</v>
      </c>
      <c r="Q2944" t="s">
        <v>8357</v>
      </c>
      <c r="R2944" s="12">
        <f t="shared" si="90"/>
        <v>42334.595590277771</v>
      </c>
      <c r="S2944" s="12">
        <f t="shared" si="91"/>
        <v>42354.637499999997</v>
      </c>
    </row>
    <row r="2945" spans="1:19" x14ac:dyDescent="0.35">
      <c r="A2945">
        <v>2943</v>
      </c>
      <c r="B2945" t="s">
        <v>2943</v>
      </c>
      <c r="C2945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>
        <v>-3000</v>
      </c>
      <c r="O2945" t="e">
        <v>#DIV/0!</v>
      </c>
      <c r="P2945" t="s">
        <v>8317</v>
      </c>
      <c r="Q2945" t="s">
        <v>8357</v>
      </c>
      <c r="R2945" s="12">
        <f t="shared" si="90"/>
        <v>42076.921064814807</v>
      </c>
      <c r="S2945" s="12">
        <f t="shared" si="91"/>
        <v>42106.921064814807</v>
      </c>
    </row>
    <row r="2946" spans="1:19" x14ac:dyDescent="0.35">
      <c r="A2946">
        <v>2944</v>
      </c>
      <c r="B2946" t="s">
        <v>2944</v>
      </c>
      <c r="C2946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>
        <v>-9900</v>
      </c>
      <c r="O2946">
        <v>100</v>
      </c>
      <c r="P2946" t="s">
        <v>8317</v>
      </c>
      <c r="Q2946" t="s">
        <v>8357</v>
      </c>
      <c r="R2946" s="12">
        <f t="shared" si="90"/>
        <v>42132.705995370365</v>
      </c>
      <c r="S2946" s="12">
        <f t="shared" si="91"/>
        <v>42162.705995370365</v>
      </c>
    </row>
    <row r="2947" spans="1:19" x14ac:dyDescent="0.35">
      <c r="A2947">
        <v>2945</v>
      </c>
      <c r="B2947" t="s">
        <v>2945</v>
      </c>
      <c r="C2947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>
        <v>-50000</v>
      </c>
      <c r="O2947" t="e">
        <v>#DIV/0!</v>
      </c>
      <c r="P2947" t="s">
        <v>8317</v>
      </c>
      <c r="Q2947" t="s">
        <v>8357</v>
      </c>
      <c r="R2947" s="12">
        <f t="shared" ref="R2947:R3010" si="92">(J2947/86400)+25569+(-5/24)</f>
        <v>42117.931250000001</v>
      </c>
      <c r="S2947" s="12">
        <f t="shared" ref="S2947:S3010" si="93">(I2947/86400)+25569+(-5/24)</f>
        <v>42147.931250000001</v>
      </c>
    </row>
    <row r="2948" spans="1:19" x14ac:dyDescent="0.35">
      <c r="A2948">
        <v>2946</v>
      </c>
      <c r="B2948" t="s">
        <v>2946</v>
      </c>
      <c r="C2948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>
        <v>-1998</v>
      </c>
      <c r="O2948">
        <v>1</v>
      </c>
      <c r="P2948" t="s">
        <v>8317</v>
      </c>
      <c r="Q2948" t="s">
        <v>8357</v>
      </c>
      <c r="R2948" s="12">
        <f t="shared" si="92"/>
        <v>42567.322824074072</v>
      </c>
      <c r="S2948" s="12">
        <f t="shared" si="93"/>
        <v>42597.322824074072</v>
      </c>
    </row>
    <row r="2949" spans="1:19" x14ac:dyDescent="0.35">
      <c r="A2949">
        <v>2947</v>
      </c>
      <c r="B2949" t="s">
        <v>2947</v>
      </c>
      <c r="C2949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>
        <v>-23928</v>
      </c>
      <c r="O2949">
        <v>82.461538461538467</v>
      </c>
      <c r="P2949" t="s">
        <v>8317</v>
      </c>
      <c r="Q2949" t="s">
        <v>8357</v>
      </c>
      <c r="R2949" s="12">
        <f t="shared" si="92"/>
        <v>42649.353784722225</v>
      </c>
      <c r="S2949" s="12">
        <f t="shared" si="93"/>
        <v>42698.507638888885</v>
      </c>
    </row>
    <row r="2950" spans="1:19" x14ac:dyDescent="0.35">
      <c r="A2950">
        <v>2948</v>
      </c>
      <c r="B2950" t="s">
        <v>2948</v>
      </c>
      <c r="C2950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>
        <v>-499976</v>
      </c>
      <c r="O2950">
        <v>2.6666666666666665</v>
      </c>
      <c r="P2950" t="s">
        <v>8317</v>
      </c>
      <c r="Q2950" t="s">
        <v>8357</v>
      </c>
      <c r="R2950" s="12">
        <f t="shared" si="92"/>
        <v>42097.440891203696</v>
      </c>
      <c r="S2950" s="12">
        <f t="shared" si="93"/>
        <v>42157.440891203696</v>
      </c>
    </row>
    <row r="2951" spans="1:19" x14ac:dyDescent="0.35">
      <c r="A2951">
        <v>2949</v>
      </c>
      <c r="B2951" t="s">
        <v>2949</v>
      </c>
      <c r="C295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>
        <v>-975</v>
      </c>
      <c r="O2951">
        <v>12.5</v>
      </c>
      <c r="P2951" t="s">
        <v>8317</v>
      </c>
      <c r="Q2951" t="s">
        <v>8357</v>
      </c>
      <c r="R2951" s="12">
        <f t="shared" si="92"/>
        <v>42297.61478009259</v>
      </c>
      <c r="S2951" s="12">
        <f t="shared" si="93"/>
        <v>42327.656446759262</v>
      </c>
    </row>
    <row r="2952" spans="1:19" x14ac:dyDescent="0.35">
      <c r="A2952">
        <v>2950</v>
      </c>
      <c r="B2952" t="s">
        <v>2950</v>
      </c>
      <c r="C2952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>
        <v>-5000000</v>
      </c>
      <c r="O2952" t="e">
        <v>#DIV/0!</v>
      </c>
      <c r="P2952" t="s">
        <v>8317</v>
      </c>
      <c r="Q2952" t="s">
        <v>8357</v>
      </c>
      <c r="R2952" s="12">
        <f t="shared" si="92"/>
        <v>42362.156851851854</v>
      </c>
      <c r="S2952" s="12">
        <f t="shared" si="93"/>
        <v>42392.156851851854</v>
      </c>
    </row>
    <row r="2953" spans="1:19" x14ac:dyDescent="0.35">
      <c r="A2953">
        <v>2951</v>
      </c>
      <c r="B2953" t="s">
        <v>2951</v>
      </c>
      <c r="C295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>
        <v>-48904</v>
      </c>
      <c r="O2953">
        <v>18.896551724137932</v>
      </c>
      <c r="P2953" t="s">
        <v>8317</v>
      </c>
      <c r="Q2953" t="s">
        <v>8357</v>
      </c>
      <c r="R2953" s="12">
        <f t="shared" si="92"/>
        <v>41872.594594907401</v>
      </c>
      <c r="S2953" s="12">
        <f t="shared" si="93"/>
        <v>41917.594594907401</v>
      </c>
    </row>
    <row r="2954" spans="1:19" x14ac:dyDescent="0.35">
      <c r="A2954">
        <v>2952</v>
      </c>
      <c r="B2954" t="s">
        <v>2952</v>
      </c>
      <c r="C2954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>
        <v>-18395</v>
      </c>
      <c r="O2954">
        <v>200.625</v>
      </c>
      <c r="P2954" t="s">
        <v>8317</v>
      </c>
      <c r="Q2954" t="s">
        <v>8357</v>
      </c>
      <c r="R2954" s="12">
        <f t="shared" si="92"/>
        <v>42628.481932870367</v>
      </c>
      <c r="S2954" s="12">
        <f t="shared" si="93"/>
        <v>42659.958333333336</v>
      </c>
    </row>
    <row r="2955" spans="1:19" x14ac:dyDescent="0.35">
      <c r="A2955">
        <v>2953</v>
      </c>
      <c r="B2955" t="s">
        <v>2953</v>
      </c>
      <c r="C2955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>
        <v>-399395</v>
      </c>
      <c r="O2955">
        <v>201.66666666666666</v>
      </c>
      <c r="P2955" t="s">
        <v>8317</v>
      </c>
      <c r="Q2955" t="s">
        <v>8357</v>
      </c>
      <c r="R2955" s="12">
        <f t="shared" si="92"/>
        <v>42255.583576388883</v>
      </c>
      <c r="S2955" s="12">
        <f t="shared" si="93"/>
        <v>42285.583576388883</v>
      </c>
    </row>
    <row r="2956" spans="1:19" x14ac:dyDescent="0.35">
      <c r="A2956">
        <v>2954</v>
      </c>
      <c r="B2956" t="s">
        <v>2954</v>
      </c>
      <c r="C2956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>
        <v>-15000</v>
      </c>
      <c r="O2956" t="e">
        <v>#DIV/0!</v>
      </c>
      <c r="P2956" t="s">
        <v>8317</v>
      </c>
      <c r="Q2956" t="s">
        <v>8357</v>
      </c>
      <c r="R2956" s="12">
        <f t="shared" si="92"/>
        <v>42790.375034722216</v>
      </c>
      <c r="S2956" s="12">
        <f t="shared" si="93"/>
        <v>42810.333368055552</v>
      </c>
    </row>
    <row r="2957" spans="1:19" x14ac:dyDescent="0.35">
      <c r="A2957">
        <v>2955</v>
      </c>
      <c r="B2957" t="s">
        <v>2955</v>
      </c>
      <c r="C2957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>
        <v>-485</v>
      </c>
      <c r="O2957">
        <v>65</v>
      </c>
      <c r="P2957" t="s">
        <v>8317</v>
      </c>
      <c r="Q2957" t="s">
        <v>8357</v>
      </c>
      <c r="R2957" s="12">
        <f t="shared" si="92"/>
        <v>42141.532974537033</v>
      </c>
      <c r="S2957" s="12">
        <f t="shared" si="93"/>
        <v>42171.532974537033</v>
      </c>
    </row>
    <row r="2958" spans="1:19" x14ac:dyDescent="0.35">
      <c r="A2958">
        <v>2956</v>
      </c>
      <c r="B2958" t="s">
        <v>2956</v>
      </c>
      <c r="C2958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>
        <v>-6578</v>
      </c>
      <c r="O2958">
        <v>66.099999999999994</v>
      </c>
      <c r="P2958" t="s">
        <v>8317</v>
      </c>
      <c r="Q2958" t="s">
        <v>8357</v>
      </c>
      <c r="R2958" s="12">
        <f t="shared" si="92"/>
        <v>42464.750578703701</v>
      </c>
      <c r="S2958" s="12">
        <f t="shared" si="93"/>
        <v>42494.750578703701</v>
      </c>
    </row>
    <row r="2959" spans="1:19" x14ac:dyDescent="0.35">
      <c r="A2959">
        <v>2957</v>
      </c>
      <c r="B2959" t="s">
        <v>2957</v>
      </c>
      <c r="C2959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>
        <v>-14720</v>
      </c>
      <c r="O2959">
        <v>93.333333333333329</v>
      </c>
      <c r="P2959" t="s">
        <v>8317</v>
      </c>
      <c r="Q2959" t="s">
        <v>8357</v>
      </c>
      <c r="R2959" s="12">
        <f t="shared" si="92"/>
        <v>42030.80291666666</v>
      </c>
      <c r="S2959" s="12">
        <f t="shared" si="93"/>
        <v>42090.761249999996</v>
      </c>
    </row>
    <row r="2960" spans="1:19" x14ac:dyDescent="0.35">
      <c r="A2960">
        <v>2958</v>
      </c>
      <c r="B2960" t="s">
        <v>2958</v>
      </c>
      <c r="C2960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>
        <v>-80000</v>
      </c>
      <c r="O2960" t="e">
        <v>#DIV/0!</v>
      </c>
      <c r="P2960" t="s">
        <v>8317</v>
      </c>
      <c r="Q2960" t="s">
        <v>8357</v>
      </c>
      <c r="R2960" s="12">
        <f t="shared" si="92"/>
        <v>42438.570798611108</v>
      </c>
      <c r="S2960" s="12">
        <f t="shared" si="93"/>
        <v>42498.529131944444</v>
      </c>
    </row>
    <row r="2961" spans="1:19" x14ac:dyDescent="0.35">
      <c r="A2961">
        <v>2959</v>
      </c>
      <c r="B2961" t="s">
        <v>2959</v>
      </c>
      <c r="C296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>
        <v>-10000</v>
      </c>
      <c r="O2961" t="e">
        <v>#DIV/0!</v>
      </c>
      <c r="P2961" t="s">
        <v>8317</v>
      </c>
      <c r="Q2961" t="s">
        <v>8357</v>
      </c>
      <c r="R2961" s="12">
        <f t="shared" si="92"/>
        <v>42497.800057870372</v>
      </c>
      <c r="S2961" s="12">
        <f t="shared" si="93"/>
        <v>42527.800057870372</v>
      </c>
    </row>
    <row r="2962" spans="1:19" x14ac:dyDescent="0.35">
      <c r="A2962">
        <v>2960</v>
      </c>
      <c r="B2962" t="s">
        <v>2960</v>
      </c>
      <c r="C2962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>
        <v>-30000000</v>
      </c>
      <c r="O2962" t="e">
        <v>#DIV/0!</v>
      </c>
      <c r="P2962" t="s">
        <v>8317</v>
      </c>
      <c r="Q2962" t="s">
        <v>8357</v>
      </c>
      <c r="R2962" s="12">
        <f t="shared" si="92"/>
        <v>41863.54887731481</v>
      </c>
      <c r="S2962" s="12">
        <f t="shared" si="93"/>
        <v>41893.54887731481</v>
      </c>
    </row>
    <row r="2963" spans="1:19" x14ac:dyDescent="0.35">
      <c r="A2963">
        <v>2961</v>
      </c>
      <c r="B2963" t="s">
        <v>2961</v>
      </c>
      <c r="C296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>
        <v>481</v>
      </c>
      <c r="O2963">
        <v>50.75</v>
      </c>
      <c r="P2963" t="s">
        <v>8317</v>
      </c>
      <c r="Q2963" t="s">
        <v>8318</v>
      </c>
      <c r="R2963" s="12">
        <f t="shared" si="92"/>
        <v>42061.004155092589</v>
      </c>
      <c r="S2963" s="12">
        <f t="shared" si="93"/>
        <v>42088.958333333336</v>
      </c>
    </row>
    <row r="2964" spans="1:19" x14ac:dyDescent="0.35">
      <c r="A2964">
        <v>2962</v>
      </c>
      <c r="B2964" t="s">
        <v>2962</v>
      </c>
      <c r="C2964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>
        <v>218</v>
      </c>
      <c r="O2964">
        <v>60.9</v>
      </c>
      <c r="P2964" t="s">
        <v>8317</v>
      </c>
      <c r="Q2964" t="s">
        <v>8318</v>
      </c>
      <c r="R2964" s="12">
        <f t="shared" si="92"/>
        <v>42036.035949074074</v>
      </c>
      <c r="S2964" s="12">
        <f t="shared" si="93"/>
        <v>42064.082638888889</v>
      </c>
    </row>
    <row r="2965" spans="1:19" x14ac:dyDescent="0.35">
      <c r="A2965">
        <v>2963</v>
      </c>
      <c r="B2965" t="s">
        <v>2963</v>
      </c>
      <c r="C2965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>
        <v>685</v>
      </c>
      <c r="O2965">
        <v>109.03061224489795</v>
      </c>
      <c r="P2965" t="s">
        <v>8317</v>
      </c>
      <c r="Q2965" t="s">
        <v>8318</v>
      </c>
      <c r="R2965" s="12">
        <f t="shared" si="92"/>
        <v>42157.26185185185</v>
      </c>
      <c r="S2965" s="12">
        <f t="shared" si="93"/>
        <v>42187.26185185185</v>
      </c>
    </row>
    <row r="2966" spans="1:19" x14ac:dyDescent="0.35">
      <c r="A2966">
        <v>2964</v>
      </c>
      <c r="B2966" t="s">
        <v>2964</v>
      </c>
      <c r="C2966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>
        <v>35.6899999999996</v>
      </c>
      <c r="O2966">
        <v>25.692295918367346</v>
      </c>
      <c r="P2966" t="s">
        <v>8317</v>
      </c>
      <c r="Q2966" t="s">
        <v>8318</v>
      </c>
      <c r="R2966" s="12">
        <f t="shared" si="92"/>
        <v>41827.701608796291</v>
      </c>
      <c r="S2966" s="12">
        <f t="shared" si="93"/>
        <v>41857.688888888886</v>
      </c>
    </row>
    <row r="2967" spans="1:19" x14ac:dyDescent="0.35">
      <c r="A2967">
        <v>2965</v>
      </c>
      <c r="B2967" t="s">
        <v>2965</v>
      </c>
      <c r="C2967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>
        <v>135</v>
      </c>
      <c r="O2967">
        <v>41.92307692307692</v>
      </c>
      <c r="P2967" t="s">
        <v>8317</v>
      </c>
      <c r="Q2967" t="s">
        <v>8318</v>
      </c>
      <c r="R2967" s="12">
        <f t="shared" si="92"/>
        <v>42162.521215277775</v>
      </c>
      <c r="S2967" s="12">
        <f t="shared" si="93"/>
        <v>42192.521215277775</v>
      </c>
    </row>
    <row r="2968" spans="1:19" x14ac:dyDescent="0.35">
      <c r="A2968">
        <v>2966</v>
      </c>
      <c r="B2968" t="s">
        <v>2966</v>
      </c>
      <c r="C2968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>
        <v>1363</v>
      </c>
      <c r="O2968">
        <v>88.7734375</v>
      </c>
      <c r="P2968" t="s">
        <v>8317</v>
      </c>
      <c r="Q2968" t="s">
        <v>8318</v>
      </c>
      <c r="R2968" s="12">
        <f t="shared" si="92"/>
        <v>42233.530231481483</v>
      </c>
      <c r="S2968" s="12">
        <f t="shared" si="93"/>
        <v>42263.530231481483</v>
      </c>
    </row>
    <row r="2969" spans="1:19" x14ac:dyDescent="0.35">
      <c r="A2969">
        <v>2967</v>
      </c>
      <c r="B2969" t="s">
        <v>2967</v>
      </c>
      <c r="C2969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>
        <v>696</v>
      </c>
      <c r="O2969">
        <v>80.225352112676063</v>
      </c>
      <c r="P2969" t="s">
        <v>8317</v>
      </c>
      <c r="Q2969" t="s">
        <v>8318</v>
      </c>
      <c r="R2969" s="12">
        <f t="shared" si="92"/>
        <v>42041.989490740736</v>
      </c>
      <c r="S2969" s="12">
        <f t="shared" si="93"/>
        <v>42071.947824074072</v>
      </c>
    </row>
    <row r="2970" spans="1:19" x14ac:dyDescent="0.35">
      <c r="A2970">
        <v>2968</v>
      </c>
      <c r="B2970" t="s">
        <v>2968</v>
      </c>
      <c r="C2970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>
        <v>210</v>
      </c>
      <c r="O2970">
        <v>78.936170212765958</v>
      </c>
      <c r="P2970" t="s">
        <v>8317</v>
      </c>
      <c r="Q2970" t="s">
        <v>8318</v>
      </c>
      <c r="R2970" s="12">
        <f t="shared" si="92"/>
        <v>42585.315509259257</v>
      </c>
      <c r="S2970" s="12">
        <f t="shared" si="93"/>
        <v>42598.957638888889</v>
      </c>
    </row>
    <row r="2971" spans="1:19" x14ac:dyDescent="0.35">
      <c r="A2971">
        <v>2969</v>
      </c>
      <c r="B2971" t="s">
        <v>2969</v>
      </c>
      <c r="C297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>
        <v>625</v>
      </c>
      <c r="O2971">
        <v>95.588235294117652</v>
      </c>
      <c r="P2971" t="s">
        <v>8317</v>
      </c>
      <c r="Q2971" t="s">
        <v>8318</v>
      </c>
      <c r="R2971" s="12">
        <f t="shared" si="92"/>
        <v>42097.578159722216</v>
      </c>
      <c r="S2971" s="12">
        <f t="shared" si="93"/>
        <v>42127.743750000001</v>
      </c>
    </row>
    <row r="2972" spans="1:19" x14ac:dyDescent="0.35">
      <c r="A2972">
        <v>2970</v>
      </c>
      <c r="B2972" t="s">
        <v>2970</v>
      </c>
      <c r="C2972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>
        <v>360</v>
      </c>
      <c r="O2972">
        <v>69.890109890109883</v>
      </c>
      <c r="P2972" t="s">
        <v>8317</v>
      </c>
      <c r="Q2972" t="s">
        <v>8318</v>
      </c>
      <c r="R2972" s="12">
        <f t="shared" si="92"/>
        <v>41808.461238425924</v>
      </c>
      <c r="S2972" s="12">
        <f t="shared" si="93"/>
        <v>41838.461238425924</v>
      </c>
    </row>
    <row r="2973" spans="1:19" x14ac:dyDescent="0.35">
      <c r="A2973">
        <v>2971</v>
      </c>
      <c r="B2973" t="s">
        <v>2971</v>
      </c>
      <c r="C297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>
        <v>5</v>
      </c>
      <c r="O2973">
        <v>74.534883720930239</v>
      </c>
      <c r="P2973" t="s">
        <v>8317</v>
      </c>
      <c r="Q2973" t="s">
        <v>8318</v>
      </c>
      <c r="R2973" s="12">
        <f t="shared" si="92"/>
        <v>41852.449976851851</v>
      </c>
      <c r="S2973" s="12">
        <f t="shared" si="93"/>
        <v>41882.449976851851</v>
      </c>
    </row>
    <row r="2974" spans="1:19" x14ac:dyDescent="0.35">
      <c r="A2974">
        <v>2972</v>
      </c>
      <c r="B2974" t="s">
        <v>2972</v>
      </c>
      <c r="C2974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>
        <v>107</v>
      </c>
      <c r="O2974">
        <v>123.94117647058823</v>
      </c>
      <c r="P2974" t="s">
        <v>8317</v>
      </c>
      <c r="Q2974" t="s">
        <v>8318</v>
      </c>
      <c r="R2974" s="12">
        <f t="shared" si="92"/>
        <v>42693.90185185185</v>
      </c>
      <c r="S2974" s="12">
        <f t="shared" si="93"/>
        <v>42708.833333333336</v>
      </c>
    </row>
    <row r="2975" spans="1:19" x14ac:dyDescent="0.35">
      <c r="A2975">
        <v>2973</v>
      </c>
      <c r="B2975" t="s">
        <v>2973</v>
      </c>
      <c r="C2975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>
        <v>3740</v>
      </c>
      <c r="O2975">
        <v>264.84848484848487</v>
      </c>
      <c r="P2975" t="s">
        <v>8317</v>
      </c>
      <c r="Q2975" t="s">
        <v>8318</v>
      </c>
      <c r="R2975" s="12">
        <f t="shared" si="92"/>
        <v>42341.610046296293</v>
      </c>
      <c r="S2975" s="12">
        <f t="shared" si="93"/>
        <v>42369.958333333336</v>
      </c>
    </row>
    <row r="2976" spans="1:19" x14ac:dyDescent="0.35">
      <c r="A2976">
        <v>2974</v>
      </c>
      <c r="B2976" t="s">
        <v>2974</v>
      </c>
      <c r="C2976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>
        <v>100</v>
      </c>
      <c r="O2976">
        <v>58.620689655172413</v>
      </c>
      <c r="P2976" t="s">
        <v>8317</v>
      </c>
      <c r="Q2976" t="s">
        <v>8318</v>
      </c>
      <c r="R2976" s="12">
        <f t="shared" si="92"/>
        <v>41879.852673611109</v>
      </c>
      <c r="S2976" s="12">
        <f t="shared" si="93"/>
        <v>41907.857638888883</v>
      </c>
    </row>
    <row r="2977" spans="1:19" x14ac:dyDescent="0.35">
      <c r="A2977">
        <v>2975</v>
      </c>
      <c r="B2977" t="s">
        <v>2975</v>
      </c>
      <c r="C2977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>
        <v>10</v>
      </c>
      <c r="O2977">
        <v>70.884955752212392</v>
      </c>
      <c r="P2977" t="s">
        <v>8317</v>
      </c>
      <c r="Q2977" t="s">
        <v>8318</v>
      </c>
      <c r="R2977" s="12">
        <f t="shared" si="92"/>
        <v>41941.475532407407</v>
      </c>
      <c r="S2977" s="12">
        <f t="shared" si="93"/>
        <v>41969.916666666664</v>
      </c>
    </row>
    <row r="2978" spans="1:19" x14ac:dyDescent="0.35">
      <c r="A2978">
        <v>2976</v>
      </c>
      <c r="B2978" t="s">
        <v>2976</v>
      </c>
      <c r="C2978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>
        <v>50</v>
      </c>
      <c r="O2978">
        <v>8.5714285714285712</v>
      </c>
      <c r="P2978" t="s">
        <v>8317</v>
      </c>
      <c r="Q2978" t="s">
        <v>8318</v>
      </c>
      <c r="R2978" s="12">
        <f t="shared" si="92"/>
        <v>42425.522337962961</v>
      </c>
      <c r="S2978" s="12">
        <f t="shared" si="93"/>
        <v>42442.291666666664</v>
      </c>
    </row>
    <row r="2979" spans="1:19" x14ac:dyDescent="0.35">
      <c r="A2979">
        <v>2977</v>
      </c>
      <c r="B2979" t="s">
        <v>2977</v>
      </c>
      <c r="C2979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>
        <v>407</v>
      </c>
      <c r="O2979">
        <v>113.56666666666666</v>
      </c>
      <c r="P2979" t="s">
        <v>8317</v>
      </c>
      <c r="Q2979" t="s">
        <v>8318</v>
      </c>
      <c r="R2979" s="12">
        <f t="shared" si="92"/>
        <v>42026.672847222224</v>
      </c>
      <c r="S2979" s="12">
        <f t="shared" si="93"/>
        <v>42085.884722222218</v>
      </c>
    </row>
    <row r="2980" spans="1:19" x14ac:dyDescent="0.35">
      <c r="A2980">
        <v>2978</v>
      </c>
      <c r="B2980" t="s">
        <v>2978</v>
      </c>
      <c r="C2980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>
        <v>221</v>
      </c>
      <c r="O2980">
        <v>60.6875</v>
      </c>
      <c r="P2980" t="s">
        <v>8317</v>
      </c>
      <c r="Q2980" t="s">
        <v>8318</v>
      </c>
      <c r="R2980" s="12">
        <f t="shared" si="92"/>
        <v>41922.432256944441</v>
      </c>
      <c r="S2980" s="12">
        <f t="shared" si="93"/>
        <v>41932.040972222218</v>
      </c>
    </row>
    <row r="2981" spans="1:19" x14ac:dyDescent="0.35">
      <c r="A2981">
        <v>2979</v>
      </c>
      <c r="B2981" t="s">
        <v>2979</v>
      </c>
      <c r="C298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>
        <v>70</v>
      </c>
      <c r="O2981">
        <v>110.21739130434783</v>
      </c>
      <c r="P2981" t="s">
        <v>8317</v>
      </c>
      <c r="Q2981" t="s">
        <v>8318</v>
      </c>
      <c r="R2981" s="12">
        <f t="shared" si="92"/>
        <v>41993.616006944438</v>
      </c>
      <c r="S2981" s="12">
        <f t="shared" si="93"/>
        <v>42010.041666666664</v>
      </c>
    </row>
    <row r="2982" spans="1:19" x14ac:dyDescent="0.35">
      <c r="A2982">
        <v>2980</v>
      </c>
      <c r="B2982" t="s">
        <v>2980</v>
      </c>
      <c r="C2982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>
        <v>275</v>
      </c>
      <c r="O2982">
        <v>136.45833333333334</v>
      </c>
      <c r="P2982" t="s">
        <v>8317</v>
      </c>
      <c r="Q2982" t="s">
        <v>8318</v>
      </c>
      <c r="R2982" s="12">
        <f t="shared" si="92"/>
        <v>42219.70752314815</v>
      </c>
      <c r="S2982" s="12">
        <f t="shared" si="93"/>
        <v>42239.874999999993</v>
      </c>
    </row>
    <row r="2983" spans="1:19" x14ac:dyDescent="0.35">
      <c r="A2983">
        <v>2981</v>
      </c>
      <c r="B2983" t="s">
        <v>2981</v>
      </c>
      <c r="C298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>
        <v>1157</v>
      </c>
      <c r="O2983">
        <v>53.164948453608247</v>
      </c>
      <c r="P2983" t="s">
        <v>8317</v>
      </c>
      <c r="Q2983" t="s">
        <v>8357</v>
      </c>
      <c r="R2983" s="12">
        <f t="shared" si="92"/>
        <v>42225.351342592585</v>
      </c>
      <c r="S2983" s="12">
        <f t="shared" si="93"/>
        <v>42270.351342592585</v>
      </c>
    </row>
    <row r="2984" spans="1:19" x14ac:dyDescent="0.35">
      <c r="A2984">
        <v>2982</v>
      </c>
      <c r="B2984" t="s">
        <v>2982</v>
      </c>
      <c r="C2984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>
        <v>103</v>
      </c>
      <c r="O2984">
        <v>86.491525423728817</v>
      </c>
      <c r="P2984" t="s">
        <v>8317</v>
      </c>
      <c r="Q2984" t="s">
        <v>8357</v>
      </c>
      <c r="R2984" s="12">
        <f t="shared" si="92"/>
        <v>42381.478506944441</v>
      </c>
      <c r="S2984" s="12">
        <f t="shared" si="93"/>
        <v>42411.478506944441</v>
      </c>
    </row>
    <row r="2985" spans="1:19" x14ac:dyDescent="0.35">
      <c r="A2985">
        <v>2983</v>
      </c>
      <c r="B2985" t="s">
        <v>2983</v>
      </c>
      <c r="C2985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>
        <v>53985.91</v>
      </c>
      <c r="O2985">
        <v>155.23827397260274</v>
      </c>
      <c r="P2985" t="s">
        <v>8317</v>
      </c>
      <c r="Q2985" t="s">
        <v>8357</v>
      </c>
      <c r="R2985" s="12">
        <f t="shared" si="92"/>
        <v>41894.424027777779</v>
      </c>
      <c r="S2985" s="12">
        <f t="shared" si="93"/>
        <v>41954.465694444443</v>
      </c>
    </row>
    <row r="2986" spans="1:19" x14ac:dyDescent="0.35">
      <c r="A2986">
        <v>2984</v>
      </c>
      <c r="B2986" t="s">
        <v>2984</v>
      </c>
      <c r="C2986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>
        <v>88</v>
      </c>
      <c r="O2986">
        <v>115.08256880733946</v>
      </c>
      <c r="P2986" t="s">
        <v>8317</v>
      </c>
      <c r="Q2986" t="s">
        <v>8357</v>
      </c>
      <c r="R2986" s="12">
        <f t="shared" si="92"/>
        <v>42576.070381944439</v>
      </c>
      <c r="S2986" s="12">
        <f t="shared" si="93"/>
        <v>42606.070381944439</v>
      </c>
    </row>
    <row r="2987" spans="1:19" x14ac:dyDescent="0.35">
      <c r="A2987">
        <v>2985</v>
      </c>
      <c r="B2987" t="s">
        <v>2985</v>
      </c>
      <c r="C2987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>
        <v>2165</v>
      </c>
      <c r="O2987">
        <v>109.5945945945946</v>
      </c>
      <c r="P2987" t="s">
        <v>8317</v>
      </c>
      <c r="Q2987" t="s">
        <v>8357</v>
      </c>
      <c r="R2987" s="12">
        <f t="shared" si="92"/>
        <v>42654.765370370369</v>
      </c>
      <c r="S2987" s="12">
        <f t="shared" si="93"/>
        <v>42673.958333333336</v>
      </c>
    </row>
    <row r="2988" spans="1:19" x14ac:dyDescent="0.35">
      <c r="A2988">
        <v>2986</v>
      </c>
      <c r="B2988" t="s">
        <v>2986</v>
      </c>
      <c r="C2988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>
        <v>132</v>
      </c>
      <c r="O2988">
        <v>45.214285714285715</v>
      </c>
      <c r="P2988" t="s">
        <v>8317</v>
      </c>
      <c r="Q2988" t="s">
        <v>8357</v>
      </c>
      <c r="R2988" s="12">
        <f t="shared" si="92"/>
        <v>42431.29173611111</v>
      </c>
      <c r="S2988" s="12">
        <f t="shared" si="93"/>
        <v>42491.250069444439</v>
      </c>
    </row>
    <row r="2989" spans="1:19" x14ac:dyDescent="0.35">
      <c r="A2989">
        <v>2987</v>
      </c>
      <c r="B2989" t="s">
        <v>2987</v>
      </c>
      <c r="C2989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>
        <v>2600.2000000000007</v>
      </c>
      <c r="O2989">
        <v>104.15169811320754</v>
      </c>
      <c r="P2989" t="s">
        <v>8317</v>
      </c>
      <c r="Q2989" t="s">
        <v>8357</v>
      </c>
      <c r="R2989" s="12">
        <f t="shared" si="92"/>
        <v>42627.098969907405</v>
      </c>
      <c r="S2989" s="12">
        <f t="shared" si="93"/>
        <v>42655.791666666664</v>
      </c>
    </row>
    <row r="2990" spans="1:19" x14ac:dyDescent="0.35">
      <c r="A2990">
        <v>2988</v>
      </c>
      <c r="B2990" t="s">
        <v>2988</v>
      </c>
      <c r="C2990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>
        <v>0</v>
      </c>
      <c r="O2990">
        <v>35.714285714285715</v>
      </c>
      <c r="P2990" t="s">
        <v>8317</v>
      </c>
      <c r="Q2990" t="s">
        <v>8357</v>
      </c>
      <c r="R2990" s="12">
        <f t="shared" si="92"/>
        <v>42511.153715277775</v>
      </c>
      <c r="S2990" s="12">
        <f t="shared" si="93"/>
        <v>42541.153715277775</v>
      </c>
    </row>
    <row r="2991" spans="1:19" x14ac:dyDescent="0.35">
      <c r="A2991">
        <v>2989</v>
      </c>
      <c r="B2991" t="s">
        <v>2989</v>
      </c>
      <c r="C299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>
        <v>15307</v>
      </c>
      <c r="O2991">
        <v>96.997252747252745</v>
      </c>
      <c r="P2991" t="s">
        <v>8317</v>
      </c>
      <c r="Q2991" t="s">
        <v>8357</v>
      </c>
      <c r="R2991" s="12">
        <f t="shared" si="92"/>
        <v>42336.812060185184</v>
      </c>
      <c r="S2991" s="12">
        <f t="shared" si="93"/>
        <v>42358.999305555553</v>
      </c>
    </row>
    <row r="2992" spans="1:19" x14ac:dyDescent="0.35">
      <c r="A2992">
        <v>2990</v>
      </c>
      <c r="B2992" t="s">
        <v>2990</v>
      </c>
      <c r="C2992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>
        <v>0</v>
      </c>
      <c r="O2992">
        <v>370.37037037037038</v>
      </c>
      <c r="P2992" t="s">
        <v>8317</v>
      </c>
      <c r="Q2992" t="s">
        <v>8357</v>
      </c>
      <c r="R2992" s="12">
        <f t="shared" si="92"/>
        <v>42341.365972222215</v>
      </c>
      <c r="S2992" s="12">
        <f t="shared" si="93"/>
        <v>42376.365972222215</v>
      </c>
    </row>
    <row r="2993" spans="1:19" x14ac:dyDescent="0.35">
      <c r="A2993">
        <v>2991</v>
      </c>
      <c r="B2993" t="s">
        <v>2991</v>
      </c>
      <c r="C299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>
        <v>280</v>
      </c>
      <c r="O2993">
        <v>94.408602150537632</v>
      </c>
      <c r="P2993" t="s">
        <v>8317</v>
      </c>
      <c r="Q2993" t="s">
        <v>8357</v>
      </c>
      <c r="R2993" s="12">
        <f t="shared" si="92"/>
        <v>42740.628819444442</v>
      </c>
      <c r="S2993" s="12">
        <f t="shared" si="93"/>
        <v>42762.628819444442</v>
      </c>
    </row>
    <row r="2994" spans="1:19" x14ac:dyDescent="0.35">
      <c r="A2994">
        <v>2992</v>
      </c>
      <c r="B2994" t="s">
        <v>2992</v>
      </c>
      <c r="C2994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>
        <v>135</v>
      </c>
      <c r="O2994">
        <v>48.984375</v>
      </c>
      <c r="P2994" t="s">
        <v>8317</v>
      </c>
      <c r="Q2994" t="s">
        <v>8357</v>
      </c>
      <c r="R2994" s="12">
        <f t="shared" si="92"/>
        <v>42622.559143518512</v>
      </c>
      <c r="S2994" s="12">
        <f t="shared" si="93"/>
        <v>42652.559143518512</v>
      </c>
    </row>
    <row r="2995" spans="1:19" x14ac:dyDescent="0.35">
      <c r="A2995">
        <v>2993</v>
      </c>
      <c r="B2995" t="s">
        <v>2993</v>
      </c>
      <c r="C2995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>
        <v>3</v>
      </c>
      <c r="O2995">
        <v>45.590909090909093</v>
      </c>
      <c r="P2995" t="s">
        <v>8317</v>
      </c>
      <c r="Q2995" t="s">
        <v>8357</v>
      </c>
      <c r="R2995" s="12">
        <f t="shared" si="92"/>
        <v>42390.63040509259</v>
      </c>
      <c r="S2995" s="12">
        <f t="shared" si="93"/>
        <v>42420.63040509259</v>
      </c>
    </row>
    <row r="2996" spans="1:19" x14ac:dyDescent="0.35">
      <c r="A2996">
        <v>2994</v>
      </c>
      <c r="B2996" t="s">
        <v>2994</v>
      </c>
      <c r="C2996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>
        <v>1073.24</v>
      </c>
      <c r="O2996">
        <v>23.275254237288134</v>
      </c>
      <c r="P2996" t="s">
        <v>8317</v>
      </c>
      <c r="Q2996" t="s">
        <v>8357</v>
      </c>
      <c r="R2996" s="12">
        <f t="shared" si="92"/>
        <v>41885.270509259259</v>
      </c>
      <c r="S2996" s="12">
        <f t="shared" si="93"/>
        <v>41915.270509259259</v>
      </c>
    </row>
    <row r="2997" spans="1:19" x14ac:dyDescent="0.35">
      <c r="A2997">
        <v>2995</v>
      </c>
      <c r="B2997" t="s">
        <v>2995</v>
      </c>
      <c r="C2997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>
        <v>744</v>
      </c>
      <c r="O2997">
        <v>63.2289156626506</v>
      </c>
      <c r="P2997" t="s">
        <v>8317</v>
      </c>
      <c r="Q2997" t="s">
        <v>8357</v>
      </c>
      <c r="R2997" s="12">
        <f t="shared" si="92"/>
        <v>42724.456840277773</v>
      </c>
      <c r="S2997" s="12">
        <f t="shared" si="93"/>
        <v>42754.456840277773</v>
      </c>
    </row>
    <row r="2998" spans="1:19" x14ac:dyDescent="0.35">
      <c r="A2998">
        <v>2996</v>
      </c>
      <c r="B2998" t="s">
        <v>2996</v>
      </c>
      <c r="C2998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>
        <v>25180</v>
      </c>
      <c r="O2998">
        <v>153.5204081632653</v>
      </c>
      <c r="P2998" t="s">
        <v>8317</v>
      </c>
      <c r="Q2998" t="s">
        <v>8357</v>
      </c>
      <c r="R2998" s="12">
        <f t="shared" si="92"/>
        <v>42090.704166666663</v>
      </c>
      <c r="S2998" s="12">
        <f t="shared" si="93"/>
        <v>42150.704166666663</v>
      </c>
    </row>
    <row r="2999" spans="1:19" x14ac:dyDescent="0.35">
      <c r="A2999">
        <v>2997</v>
      </c>
      <c r="B2999" t="s">
        <v>2997</v>
      </c>
      <c r="C2999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>
        <v>373</v>
      </c>
      <c r="O2999">
        <v>90.2</v>
      </c>
      <c r="P2999" t="s">
        <v>8317</v>
      </c>
      <c r="Q2999" t="s">
        <v>8357</v>
      </c>
      <c r="R2999" s="12">
        <f t="shared" si="92"/>
        <v>42775.525381944441</v>
      </c>
      <c r="S2999" s="12">
        <f t="shared" si="93"/>
        <v>42792.999305555553</v>
      </c>
    </row>
    <row r="3000" spans="1:19" x14ac:dyDescent="0.35">
      <c r="A3000">
        <v>2998</v>
      </c>
      <c r="B3000" t="s">
        <v>2998</v>
      </c>
      <c r="C3000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>
        <v>1514.5</v>
      </c>
      <c r="O3000">
        <v>118.97113163972287</v>
      </c>
      <c r="P3000" t="s">
        <v>8317</v>
      </c>
      <c r="Q3000" t="s">
        <v>8357</v>
      </c>
      <c r="R3000" s="12">
        <f t="shared" si="92"/>
        <v>41777.985289351847</v>
      </c>
      <c r="S3000" s="12">
        <f t="shared" si="93"/>
        <v>41805.975694444445</v>
      </c>
    </row>
    <row r="3001" spans="1:19" x14ac:dyDescent="0.35">
      <c r="A3001">
        <v>2999</v>
      </c>
      <c r="B3001" t="s">
        <v>2999</v>
      </c>
      <c r="C300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>
        <v>255</v>
      </c>
      <c r="O3001">
        <v>80.25</v>
      </c>
      <c r="P3001" t="s">
        <v>8317</v>
      </c>
      <c r="Q3001" t="s">
        <v>8357</v>
      </c>
      <c r="R3001" s="12">
        <f t="shared" si="92"/>
        <v>42780.531944444439</v>
      </c>
      <c r="S3001" s="12">
        <f t="shared" si="93"/>
        <v>42794.874999999993</v>
      </c>
    </row>
    <row r="3002" spans="1:19" x14ac:dyDescent="0.35">
      <c r="A3002">
        <v>3000</v>
      </c>
      <c r="B3002" t="s">
        <v>3000</v>
      </c>
      <c r="C3002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>
        <v>0</v>
      </c>
      <c r="O3002">
        <v>62.5</v>
      </c>
      <c r="P3002" t="s">
        <v>8317</v>
      </c>
      <c r="Q3002" t="s">
        <v>8357</v>
      </c>
      <c r="R3002" s="12">
        <f t="shared" si="92"/>
        <v>42752.61886574074</v>
      </c>
      <c r="S3002" s="12">
        <f t="shared" si="93"/>
        <v>42766.541666666664</v>
      </c>
    </row>
    <row r="3003" spans="1:19" x14ac:dyDescent="0.35">
      <c r="A3003">
        <v>3001</v>
      </c>
      <c r="B3003" t="s">
        <v>3001</v>
      </c>
      <c r="C300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>
        <v>15777.009999999998</v>
      </c>
      <c r="O3003">
        <v>131.37719999999999</v>
      </c>
      <c r="P3003" t="s">
        <v>8317</v>
      </c>
      <c r="Q3003" t="s">
        <v>8357</v>
      </c>
      <c r="R3003" s="12">
        <f t="shared" si="92"/>
        <v>42534.687291666669</v>
      </c>
      <c r="S3003" s="12">
        <f t="shared" si="93"/>
        <v>42564.687291666669</v>
      </c>
    </row>
    <row r="3004" spans="1:19" x14ac:dyDescent="0.35">
      <c r="A3004">
        <v>3002</v>
      </c>
      <c r="B3004" t="s">
        <v>3002</v>
      </c>
      <c r="C3004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>
        <v>595.43000000000029</v>
      </c>
      <c r="O3004">
        <v>73.032980769230775</v>
      </c>
      <c r="P3004" t="s">
        <v>8317</v>
      </c>
      <c r="Q3004" t="s">
        <v>8357</v>
      </c>
      <c r="R3004" s="12">
        <f t="shared" si="92"/>
        <v>41239.627916666665</v>
      </c>
      <c r="S3004" s="12">
        <f t="shared" si="93"/>
        <v>41269.627916666665</v>
      </c>
    </row>
    <row r="3005" spans="1:19" x14ac:dyDescent="0.35">
      <c r="A3005">
        <v>3003</v>
      </c>
      <c r="B3005" t="s">
        <v>3003</v>
      </c>
      <c r="C3005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>
        <v>35</v>
      </c>
      <c r="O3005">
        <v>178.52941176470588</v>
      </c>
      <c r="P3005" t="s">
        <v>8317</v>
      </c>
      <c r="Q3005" t="s">
        <v>8357</v>
      </c>
      <c r="R3005" s="12">
        <f t="shared" si="92"/>
        <v>42398.640925925924</v>
      </c>
      <c r="S3005" s="12">
        <f t="shared" si="93"/>
        <v>42430.040972222218</v>
      </c>
    </row>
    <row r="3006" spans="1:19" x14ac:dyDescent="0.35">
      <c r="A3006">
        <v>3004</v>
      </c>
      <c r="B3006" t="s">
        <v>3004</v>
      </c>
      <c r="C3006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>
        <v>5126</v>
      </c>
      <c r="O3006">
        <v>162.90974729241879</v>
      </c>
      <c r="P3006" t="s">
        <v>8317</v>
      </c>
      <c r="Q3006" t="s">
        <v>8357</v>
      </c>
      <c r="R3006" s="12">
        <f t="shared" si="92"/>
        <v>41928.672731481478</v>
      </c>
      <c r="S3006" s="12">
        <f t="shared" si="93"/>
        <v>41958.714398148142</v>
      </c>
    </row>
    <row r="3007" spans="1:19" x14ac:dyDescent="0.35">
      <c r="A3007">
        <v>3005</v>
      </c>
      <c r="B3007" t="s">
        <v>3005</v>
      </c>
      <c r="C3007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>
        <v>2172.6000000000004</v>
      </c>
      <c r="O3007">
        <v>108.24237288135593</v>
      </c>
      <c r="P3007" t="s">
        <v>8317</v>
      </c>
      <c r="Q3007" t="s">
        <v>8357</v>
      </c>
      <c r="R3007" s="12">
        <f t="shared" si="92"/>
        <v>41888.466493055552</v>
      </c>
      <c r="S3007" s="12">
        <f t="shared" si="93"/>
        <v>41918.466493055552</v>
      </c>
    </row>
    <row r="3008" spans="1:19" x14ac:dyDescent="0.35">
      <c r="A3008">
        <v>3006</v>
      </c>
      <c r="B3008" t="s">
        <v>3006</v>
      </c>
      <c r="C3008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>
        <v>620</v>
      </c>
      <c r="O3008">
        <v>88.865979381443296</v>
      </c>
      <c r="P3008" t="s">
        <v>8317</v>
      </c>
      <c r="Q3008" t="s">
        <v>8357</v>
      </c>
      <c r="R3008" s="12">
        <f t="shared" si="92"/>
        <v>41957.54850694444</v>
      </c>
      <c r="S3008" s="12">
        <f t="shared" si="93"/>
        <v>41987.54850694444</v>
      </c>
    </row>
    <row r="3009" spans="1:19" x14ac:dyDescent="0.35">
      <c r="A3009">
        <v>3007</v>
      </c>
      <c r="B3009" t="s">
        <v>3007</v>
      </c>
      <c r="C3009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>
        <v>480</v>
      </c>
      <c r="O3009">
        <v>54</v>
      </c>
      <c r="P3009" t="s">
        <v>8317</v>
      </c>
      <c r="Q3009" t="s">
        <v>8357</v>
      </c>
      <c r="R3009" s="12">
        <f t="shared" si="92"/>
        <v>42098.007905092592</v>
      </c>
      <c r="S3009" s="12">
        <f t="shared" si="93"/>
        <v>42119.007905092592</v>
      </c>
    </row>
    <row r="3010" spans="1:19" x14ac:dyDescent="0.35">
      <c r="A3010">
        <v>3008</v>
      </c>
      <c r="B3010" t="s">
        <v>3008</v>
      </c>
      <c r="C3010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>
        <v>35</v>
      </c>
      <c r="O3010">
        <v>116.73076923076923</v>
      </c>
      <c r="P3010" t="s">
        <v>8317</v>
      </c>
      <c r="Q3010" t="s">
        <v>8357</v>
      </c>
      <c r="R3010" s="12">
        <f t="shared" si="92"/>
        <v>42360.003692129627</v>
      </c>
      <c r="S3010" s="12">
        <f t="shared" si="93"/>
        <v>42390.003692129627</v>
      </c>
    </row>
    <row r="3011" spans="1:19" x14ac:dyDescent="0.35">
      <c r="A3011">
        <v>3009</v>
      </c>
      <c r="B3011" t="s">
        <v>3009</v>
      </c>
      <c r="C301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>
        <v>4939</v>
      </c>
      <c r="O3011">
        <v>233.8984375</v>
      </c>
      <c r="P3011" t="s">
        <v>8317</v>
      </c>
      <c r="Q3011" t="s">
        <v>8357</v>
      </c>
      <c r="R3011" s="12">
        <f t="shared" ref="R3011:R3074" si="94">(J3011/86400)+25569+(-5/24)</f>
        <v>41939.361574074072</v>
      </c>
      <c r="S3011" s="12">
        <f t="shared" ref="S3011:S3074" si="95">(I3011/86400)+25569+(-5/24)</f>
        <v>41969.403240740743</v>
      </c>
    </row>
    <row r="3012" spans="1:19" x14ac:dyDescent="0.35">
      <c r="A3012">
        <v>3010</v>
      </c>
      <c r="B3012" t="s">
        <v>3010</v>
      </c>
      <c r="C3012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>
        <v>870</v>
      </c>
      <c r="O3012">
        <v>158</v>
      </c>
      <c r="P3012" t="s">
        <v>8317</v>
      </c>
      <c r="Q3012" t="s">
        <v>8357</v>
      </c>
      <c r="R3012" s="12">
        <f t="shared" si="94"/>
        <v>41996.624062499999</v>
      </c>
      <c r="S3012" s="12">
        <f t="shared" si="95"/>
        <v>42056.624062499999</v>
      </c>
    </row>
    <row r="3013" spans="1:19" x14ac:dyDescent="0.35">
      <c r="A3013">
        <v>3011</v>
      </c>
      <c r="B3013" t="s">
        <v>3011</v>
      </c>
      <c r="C301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>
        <v>71</v>
      </c>
      <c r="O3013">
        <v>14.84</v>
      </c>
      <c r="P3013" t="s">
        <v>8317</v>
      </c>
      <c r="Q3013" t="s">
        <v>8357</v>
      </c>
      <c r="R3013" s="12">
        <f t="shared" si="94"/>
        <v>42334.260601851849</v>
      </c>
      <c r="S3013" s="12">
        <f t="shared" si="95"/>
        <v>42361.749305555553</v>
      </c>
    </row>
    <row r="3014" spans="1:19" x14ac:dyDescent="0.35">
      <c r="A3014">
        <v>3012</v>
      </c>
      <c r="B3014" t="s">
        <v>3012</v>
      </c>
      <c r="C3014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>
        <v>685</v>
      </c>
      <c r="O3014">
        <v>85.181818181818187</v>
      </c>
      <c r="P3014" t="s">
        <v>8317</v>
      </c>
      <c r="Q3014" t="s">
        <v>8357</v>
      </c>
      <c r="R3014" s="12">
        <f t="shared" si="94"/>
        <v>42024.494560185187</v>
      </c>
      <c r="S3014" s="12">
        <f t="shared" si="95"/>
        <v>42045.494560185187</v>
      </c>
    </row>
    <row r="3015" spans="1:19" x14ac:dyDescent="0.35">
      <c r="A3015">
        <v>3013</v>
      </c>
      <c r="B3015" t="s">
        <v>3013</v>
      </c>
      <c r="C3015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>
        <v>5696</v>
      </c>
      <c r="O3015">
        <v>146.69158878504672</v>
      </c>
      <c r="P3015" t="s">
        <v>8317</v>
      </c>
      <c r="Q3015" t="s">
        <v>8357</v>
      </c>
      <c r="R3015" s="12">
        <f t="shared" si="94"/>
        <v>42146.627881944441</v>
      </c>
      <c r="S3015" s="12">
        <f t="shared" si="95"/>
        <v>42176.627881944441</v>
      </c>
    </row>
    <row r="3016" spans="1:19" x14ac:dyDescent="0.35">
      <c r="A3016">
        <v>3014</v>
      </c>
      <c r="B3016" t="s">
        <v>3014</v>
      </c>
      <c r="C3016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>
        <v>3276</v>
      </c>
      <c r="O3016">
        <v>50.764811490125673</v>
      </c>
      <c r="P3016" t="s">
        <v>8317</v>
      </c>
      <c r="Q3016" t="s">
        <v>8357</v>
      </c>
      <c r="R3016" s="12">
        <f t="shared" si="94"/>
        <v>41919.915277777771</v>
      </c>
      <c r="S3016" s="12">
        <f t="shared" si="95"/>
        <v>41948</v>
      </c>
    </row>
    <row r="3017" spans="1:19" x14ac:dyDescent="0.35">
      <c r="A3017">
        <v>3015</v>
      </c>
      <c r="B3017" t="s">
        <v>3015</v>
      </c>
      <c r="C3017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>
        <v>108</v>
      </c>
      <c r="O3017">
        <v>87.7</v>
      </c>
      <c r="P3017" t="s">
        <v>8317</v>
      </c>
      <c r="Q3017" t="s">
        <v>8357</v>
      </c>
      <c r="R3017" s="12">
        <f t="shared" si="94"/>
        <v>41785.518958333334</v>
      </c>
      <c r="S3017" s="12">
        <f t="shared" si="95"/>
        <v>41800.958333333328</v>
      </c>
    </row>
    <row r="3018" spans="1:19" x14ac:dyDescent="0.35">
      <c r="A3018">
        <v>3016</v>
      </c>
      <c r="B3018" t="s">
        <v>3016</v>
      </c>
      <c r="C3018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>
        <v>222</v>
      </c>
      <c r="O3018">
        <v>242.27777777777777</v>
      </c>
      <c r="P3018" t="s">
        <v>8317</v>
      </c>
      <c r="Q3018" t="s">
        <v>8357</v>
      </c>
      <c r="R3018" s="12">
        <f t="shared" si="94"/>
        <v>41778.339722222219</v>
      </c>
      <c r="S3018" s="12">
        <f t="shared" si="95"/>
        <v>41838.339722222219</v>
      </c>
    </row>
    <row r="3019" spans="1:19" x14ac:dyDescent="0.35">
      <c r="A3019">
        <v>3017</v>
      </c>
      <c r="B3019" t="s">
        <v>3017</v>
      </c>
      <c r="C3019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>
        <v>1285</v>
      </c>
      <c r="O3019">
        <v>146.44654088050314</v>
      </c>
      <c r="P3019" t="s">
        <v>8317</v>
      </c>
      <c r="Q3019" t="s">
        <v>8357</v>
      </c>
      <c r="R3019" s="12">
        <f t="shared" si="94"/>
        <v>41841.641701388886</v>
      </c>
      <c r="S3019" s="12">
        <f t="shared" si="95"/>
        <v>41871.641701388886</v>
      </c>
    </row>
    <row r="3020" spans="1:19" x14ac:dyDescent="0.35">
      <c r="A3020">
        <v>3018</v>
      </c>
      <c r="B3020" t="s">
        <v>3018</v>
      </c>
      <c r="C3020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>
        <v>30</v>
      </c>
      <c r="O3020">
        <v>103.17073170731707</v>
      </c>
      <c r="P3020" t="s">
        <v>8317</v>
      </c>
      <c r="Q3020" t="s">
        <v>8357</v>
      </c>
      <c r="R3020" s="12">
        <f t="shared" si="94"/>
        <v>42163.09</v>
      </c>
      <c r="S3020" s="12">
        <f t="shared" si="95"/>
        <v>42205.708333333336</v>
      </c>
    </row>
    <row r="3021" spans="1:19" x14ac:dyDescent="0.35">
      <c r="A3021">
        <v>3019</v>
      </c>
      <c r="B3021" t="s">
        <v>3019</v>
      </c>
      <c r="C302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>
        <v>3185</v>
      </c>
      <c r="O3021">
        <v>80.464601769911511</v>
      </c>
      <c r="P3021" t="s">
        <v>8317</v>
      </c>
      <c r="Q3021" t="s">
        <v>8357</v>
      </c>
      <c r="R3021" s="12">
        <f t="shared" si="94"/>
        <v>41758.625231481477</v>
      </c>
      <c r="S3021" s="12">
        <f t="shared" si="95"/>
        <v>41785.916666666664</v>
      </c>
    </row>
    <row r="3022" spans="1:19" x14ac:dyDescent="0.35">
      <c r="A3022">
        <v>3020</v>
      </c>
      <c r="B3022" t="s">
        <v>3020</v>
      </c>
      <c r="C3022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>
        <v>40</v>
      </c>
      <c r="O3022">
        <v>234.66666666666666</v>
      </c>
      <c r="P3022" t="s">
        <v>8317</v>
      </c>
      <c r="Q3022" t="s">
        <v>8357</v>
      </c>
      <c r="R3022" s="12">
        <f t="shared" si="94"/>
        <v>42170.638113425921</v>
      </c>
      <c r="S3022" s="12">
        <f t="shared" si="95"/>
        <v>42230.638113425921</v>
      </c>
    </row>
    <row r="3023" spans="1:19" x14ac:dyDescent="0.35">
      <c r="A3023">
        <v>3021</v>
      </c>
      <c r="B3023" t="s">
        <v>3021</v>
      </c>
      <c r="C302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>
        <v>721</v>
      </c>
      <c r="O3023">
        <v>50.689320388349515</v>
      </c>
      <c r="P3023" t="s">
        <v>8317</v>
      </c>
      <c r="Q3023" t="s">
        <v>8357</v>
      </c>
      <c r="R3023" s="12">
        <f t="shared" si="94"/>
        <v>42660.410520833328</v>
      </c>
      <c r="S3023" s="12">
        <f t="shared" si="95"/>
        <v>42696.040972222218</v>
      </c>
    </row>
    <row r="3024" spans="1:19" x14ac:dyDescent="0.35">
      <c r="A3024">
        <v>3022</v>
      </c>
      <c r="B3024" t="s">
        <v>3022</v>
      </c>
      <c r="C3024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>
        <v>88</v>
      </c>
      <c r="O3024">
        <v>162.70967741935485</v>
      </c>
      <c r="P3024" t="s">
        <v>8317</v>
      </c>
      <c r="Q3024" t="s">
        <v>8357</v>
      </c>
      <c r="R3024" s="12">
        <f t="shared" si="94"/>
        <v>42564.745474537034</v>
      </c>
      <c r="S3024" s="12">
        <f t="shared" si="95"/>
        <v>42609.745474537034</v>
      </c>
    </row>
    <row r="3025" spans="1:19" x14ac:dyDescent="0.35">
      <c r="A3025">
        <v>3023</v>
      </c>
      <c r="B3025" t="s">
        <v>3023</v>
      </c>
      <c r="C3025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>
        <v>21</v>
      </c>
      <c r="O3025">
        <v>120.16666666666667</v>
      </c>
      <c r="P3025" t="s">
        <v>8317</v>
      </c>
      <c r="Q3025" t="s">
        <v>8357</v>
      </c>
      <c r="R3025" s="12">
        <f t="shared" si="94"/>
        <v>42121.467430555553</v>
      </c>
      <c r="S3025" s="12">
        <f t="shared" si="95"/>
        <v>42166.467430555553</v>
      </c>
    </row>
    <row r="3026" spans="1:19" x14ac:dyDescent="0.35">
      <c r="A3026">
        <v>3024</v>
      </c>
      <c r="B3026" t="s">
        <v>3024</v>
      </c>
      <c r="C3026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>
        <v>7321</v>
      </c>
      <c r="O3026">
        <v>67.697802197802204</v>
      </c>
      <c r="P3026" t="s">
        <v>8317</v>
      </c>
      <c r="Q3026" t="s">
        <v>8357</v>
      </c>
      <c r="R3026" s="12">
        <f t="shared" si="94"/>
        <v>41158.785590277774</v>
      </c>
      <c r="S3026" s="12">
        <f t="shared" si="95"/>
        <v>41188.785590277774</v>
      </c>
    </row>
    <row r="3027" spans="1:19" x14ac:dyDescent="0.35">
      <c r="A3027">
        <v>3025</v>
      </c>
      <c r="B3027" t="s">
        <v>3025</v>
      </c>
      <c r="C3027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>
        <v>5055</v>
      </c>
      <c r="O3027">
        <v>52.103448275862071</v>
      </c>
      <c r="P3027" t="s">
        <v>8317</v>
      </c>
      <c r="Q3027" t="s">
        <v>8357</v>
      </c>
      <c r="R3027" s="12">
        <f t="shared" si="94"/>
        <v>41761.301076388889</v>
      </c>
      <c r="S3027" s="12">
        <f t="shared" si="95"/>
        <v>41789.458333333328</v>
      </c>
    </row>
    <row r="3028" spans="1:19" x14ac:dyDescent="0.35">
      <c r="A3028">
        <v>3026</v>
      </c>
      <c r="B3028" t="s">
        <v>3026</v>
      </c>
      <c r="C3028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>
        <v>390</v>
      </c>
      <c r="O3028">
        <v>51.6</v>
      </c>
      <c r="P3028" t="s">
        <v>8317</v>
      </c>
      <c r="Q3028" t="s">
        <v>8357</v>
      </c>
      <c r="R3028" s="12">
        <f t="shared" si="94"/>
        <v>42783.251064814809</v>
      </c>
      <c r="S3028" s="12">
        <f t="shared" si="95"/>
        <v>42797.251064814809</v>
      </c>
    </row>
    <row r="3029" spans="1:19" x14ac:dyDescent="0.35">
      <c r="A3029">
        <v>3027</v>
      </c>
      <c r="B3029" t="s">
        <v>3027</v>
      </c>
      <c r="C3029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>
        <v>12576</v>
      </c>
      <c r="O3029">
        <v>164.3</v>
      </c>
      <c r="P3029" t="s">
        <v>8317</v>
      </c>
      <c r="Q3029" t="s">
        <v>8357</v>
      </c>
      <c r="R3029" s="12">
        <f t="shared" si="94"/>
        <v>42053.49596064815</v>
      </c>
      <c r="S3029" s="12">
        <f t="shared" si="95"/>
        <v>42083.454293981478</v>
      </c>
    </row>
    <row r="3030" spans="1:19" x14ac:dyDescent="0.35">
      <c r="A3030">
        <v>3028</v>
      </c>
      <c r="B3030" t="s">
        <v>3028</v>
      </c>
      <c r="C3030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>
        <v>3401</v>
      </c>
      <c r="O3030">
        <v>84.858585858585855</v>
      </c>
      <c r="P3030" t="s">
        <v>8317</v>
      </c>
      <c r="Q3030" t="s">
        <v>8357</v>
      </c>
      <c r="R3030" s="12">
        <f t="shared" si="94"/>
        <v>42567.055844907409</v>
      </c>
      <c r="S3030" s="12">
        <f t="shared" si="95"/>
        <v>42597.055844907409</v>
      </c>
    </row>
    <row r="3031" spans="1:19" x14ac:dyDescent="0.35">
      <c r="A3031">
        <v>3029</v>
      </c>
      <c r="B3031" t="s">
        <v>3029</v>
      </c>
      <c r="C303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>
        <v>2903</v>
      </c>
      <c r="O3031">
        <v>94.548850574712645</v>
      </c>
      <c r="P3031" t="s">
        <v>8317</v>
      </c>
      <c r="Q3031" t="s">
        <v>8357</v>
      </c>
      <c r="R3031" s="12">
        <f t="shared" si="94"/>
        <v>41932.500543981478</v>
      </c>
      <c r="S3031" s="12">
        <f t="shared" si="95"/>
        <v>41960.982638888883</v>
      </c>
    </row>
    <row r="3032" spans="1:19" x14ac:dyDescent="0.35">
      <c r="A3032">
        <v>3030</v>
      </c>
      <c r="B3032" t="s">
        <v>3030</v>
      </c>
      <c r="C3032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>
        <v>117</v>
      </c>
      <c r="O3032">
        <v>45.536585365853661</v>
      </c>
      <c r="P3032" t="s">
        <v>8317</v>
      </c>
      <c r="Q3032" t="s">
        <v>8357</v>
      </c>
      <c r="R3032" s="12">
        <f t="shared" si="94"/>
        <v>42233.5390162037</v>
      </c>
      <c r="S3032" s="12">
        <f t="shared" si="95"/>
        <v>42263.5390162037</v>
      </c>
    </row>
    <row r="3033" spans="1:19" x14ac:dyDescent="0.35">
      <c r="A3033">
        <v>3031</v>
      </c>
      <c r="B3033" t="s">
        <v>3031</v>
      </c>
      <c r="C303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>
        <v>0</v>
      </c>
      <c r="O3033">
        <v>51.724137931034484</v>
      </c>
      <c r="P3033" t="s">
        <v>8317</v>
      </c>
      <c r="Q3033" t="s">
        <v>8357</v>
      </c>
      <c r="R3033" s="12">
        <f t="shared" si="94"/>
        <v>42597.674155092587</v>
      </c>
      <c r="S3033" s="12">
        <f t="shared" si="95"/>
        <v>42657.674155092587</v>
      </c>
    </row>
    <row r="3034" spans="1:19" x14ac:dyDescent="0.35">
      <c r="A3034">
        <v>3032</v>
      </c>
      <c r="B3034" t="s">
        <v>3032</v>
      </c>
      <c r="C3034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>
        <v>272</v>
      </c>
      <c r="O3034">
        <v>50.88</v>
      </c>
      <c r="P3034" t="s">
        <v>8317</v>
      </c>
      <c r="Q3034" t="s">
        <v>8357</v>
      </c>
      <c r="R3034" s="12">
        <f t="shared" si="94"/>
        <v>42227.836331018516</v>
      </c>
      <c r="S3034" s="12">
        <f t="shared" si="95"/>
        <v>42257.836331018516</v>
      </c>
    </row>
    <row r="3035" spans="1:19" x14ac:dyDescent="0.35">
      <c r="A3035">
        <v>3033</v>
      </c>
      <c r="B3035" t="s">
        <v>3033</v>
      </c>
      <c r="C3035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>
        <v>1396</v>
      </c>
      <c r="O3035">
        <v>191.13043478260869</v>
      </c>
      <c r="P3035" t="s">
        <v>8317</v>
      </c>
      <c r="Q3035" t="s">
        <v>8357</v>
      </c>
      <c r="R3035" s="12">
        <f t="shared" si="94"/>
        <v>42569.901909722219</v>
      </c>
      <c r="S3035" s="12">
        <f t="shared" si="95"/>
        <v>42599.901909722219</v>
      </c>
    </row>
    <row r="3036" spans="1:19" x14ac:dyDescent="0.35">
      <c r="A3036">
        <v>3034</v>
      </c>
      <c r="B3036" t="s">
        <v>3034</v>
      </c>
      <c r="C3036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>
        <v>12536</v>
      </c>
      <c r="O3036">
        <v>89.314285714285717</v>
      </c>
      <c r="P3036" t="s">
        <v>8317</v>
      </c>
      <c r="Q3036" t="s">
        <v>8357</v>
      </c>
      <c r="R3036" s="12">
        <f t="shared" si="94"/>
        <v>42644.327025462961</v>
      </c>
      <c r="S3036" s="12">
        <f t="shared" si="95"/>
        <v>42674.957638888889</v>
      </c>
    </row>
    <row r="3037" spans="1:19" x14ac:dyDescent="0.35">
      <c r="A3037">
        <v>3035</v>
      </c>
      <c r="B3037" t="s">
        <v>3035</v>
      </c>
      <c r="C3037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>
        <v>2196.7099999999991</v>
      </c>
      <c r="O3037">
        <v>88.588631921824103</v>
      </c>
      <c r="P3037" t="s">
        <v>8317</v>
      </c>
      <c r="Q3037" t="s">
        <v>8357</v>
      </c>
      <c r="R3037" s="12">
        <f t="shared" si="94"/>
        <v>41368.351956018516</v>
      </c>
      <c r="S3037" s="12">
        <f t="shared" si="95"/>
        <v>41398.351956018516</v>
      </c>
    </row>
    <row r="3038" spans="1:19" x14ac:dyDescent="0.35">
      <c r="A3038">
        <v>3036</v>
      </c>
      <c r="B3038" t="s">
        <v>3036</v>
      </c>
      <c r="C3038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>
        <v>6683</v>
      </c>
      <c r="O3038">
        <v>96.300911854103347</v>
      </c>
      <c r="P3038" t="s">
        <v>8317</v>
      </c>
      <c r="Q3038" t="s">
        <v>8357</v>
      </c>
      <c r="R3038" s="12">
        <f t="shared" si="94"/>
        <v>41466.576898148145</v>
      </c>
      <c r="S3038" s="12">
        <f t="shared" si="95"/>
        <v>41502.290972222218</v>
      </c>
    </row>
    <row r="3039" spans="1:19" x14ac:dyDescent="0.35">
      <c r="A3039">
        <v>3037</v>
      </c>
      <c r="B3039" t="s">
        <v>3037</v>
      </c>
      <c r="C3039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>
        <v>566</v>
      </c>
      <c r="O3039">
        <v>33.3125</v>
      </c>
      <c r="P3039" t="s">
        <v>8317</v>
      </c>
      <c r="Q3039" t="s">
        <v>8357</v>
      </c>
      <c r="R3039" s="12">
        <f t="shared" si="94"/>
        <v>40378.684872685182</v>
      </c>
      <c r="S3039" s="12">
        <f t="shared" si="95"/>
        <v>40452.999305555553</v>
      </c>
    </row>
    <row r="3040" spans="1:19" x14ac:dyDescent="0.35">
      <c r="A3040">
        <v>3038</v>
      </c>
      <c r="B3040" t="s">
        <v>3038</v>
      </c>
      <c r="C3040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>
        <v>5</v>
      </c>
      <c r="O3040">
        <v>37.222222222222221</v>
      </c>
      <c r="P3040" t="s">
        <v>8317</v>
      </c>
      <c r="Q3040" t="s">
        <v>8357</v>
      </c>
      <c r="R3040" s="12">
        <f t="shared" si="94"/>
        <v>42373.043946759259</v>
      </c>
      <c r="S3040" s="12">
        <f t="shared" si="95"/>
        <v>42433.043946759259</v>
      </c>
    </row>
    <row r="3041" spans="1:19" x14ac:dyDescent="0.35">
      <c r="A3041">
        <v>3039</v>
      </c>
      <c r="B3041" t="s">
        <v>3039</v>
      </c>
      <c r="C304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>
        <v>1742.7799999999988</v>
      </c>
      <c r="O3041">
        <v>92.130423728813554</v>
      </c>
      <c r="P3041" t="s">
        <v>8317</v>
      </c>
      <c r="Q3041" t="s">
        <v>8357</v>
      </c>
      <c r="R3041" s="12">
        <f t="shared" si="94"/>
        <v>41610.586087962962</v>
      </c>
      <c r="S3041" s="12">
        <f t="shared" si="95"/>
        <v>41637.124305555553</v>
      </c>
    </row>
    <row r="3042" spans="1:19" x14ac:dyDescent="0.35">
      <c r="A3042">
        <v>3040</v>
      </c>
      <c r="B3042" t="s">
        <v>3040</v>
      </c>
      <c r="C3042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>
        <v>225</v>
      </c>
      <c r="O3042">
        <v>76.785714285714292</v>
      </c>
      <c r="P3042" t="s">
        <v>8317</v>
      </c>
      <c r="Q3042" t="s">
        <v>8357</v>
      </c>
      <c r="R3042" s="12">
        <f t="shared" si="94"/>
        <v>42177.583576388883</v>
      </c>
      <c r="S3042" s="12">
        <f t="shared" si="95"/>
        <v>42181.749999999993</v>
      </c>
    </row>
    <row r="3043" spans="1:19" x14ac:dyDescent="0.35">
      <c r="A3043">
        <v>3041</v>
      </c>
      <c r="B3043" t="s">
        <v>3041</v>
      </c>
      <c r="C304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>
        <v>870</v>
      </c>
      <c r="O3043">
        <v>96.526315789473685</v>
      </c>
      <c r="P3043" t="s">
        <v>8317</v>
      </c>
      <c r="Q3043" t="s">
        <v>8357</v>
      </c>
      <c r="R3043" s="12">
        <f t="shared" si="94"/>
        <v>42359.660277777781</v>
      </c>
      <c r="S3043" s="12">
        <f t="shared" si="95"/>
        <v>42389.660277777781</v>
      </c>
    </row>
    <row r="3044" spans="1:19" x14ac:dyDescent="0.35">
      <c r="A3044">
        <v>3042</v>
      </c>
      <c r="B3044" t="s">
        <v>3042</v>
      </c>
      <c r="C3044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>
        <v>420</v>
      </c>
      <c r="O3044">
        <v>51.891891891891895</v>
      </c>
      <c r="P3044" t="s">
        <v>8317</v>
      </c>
      <c r="Q3044" t="s">
        <v>8357</v>
      </c>
      <c r="R3044" s="12">
        <f t="shared" si="94"/>
        <v>42253.479710648149</v>
      </c>
      <c r="S3044" s="12">
        <f t="shared" si="95"/>
        <v>42283.479710648149</v>
      </c>
    </row>
    <row r="3045" spans="1:19" x14ac:dyDescent="0.35">
      <c r="A3045">
        <v>3043</v>
      </c>
      <c r="B3045" t="s">
        <v>3043</v>
      </c>
      <c r="C3045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>
        <v>1501</v>
      </c>
      <c r="O3045">
        <v>128.9140625</v>
      </c>
      <c r="P3045" t="s">
        <v>8317</v>
      </c>
      <c r="Q3045" t="s">
        <v>8357</v>
      </c>
      <c r="R3045" s="12">
        <f t="shared" si="94"/>
        <v>42082.862256944441</v>
      </c>
      <c r="S3045" s="12">
        <f t="shared" si="95"/>
        <v>42109.909722222219</v>
      </c>
    </row>
    <row r="3046" spans="1:19" x14ac:dyDescent="0.35">
      <c r="A3046">
        <v>3044</v>
      </c>
      <c r="B3046" t="s">
        <v>3044</v>
      </c>
      <c r="C3046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>
        <v>1121</v>
      </c>
      <c r="O3046">
        <v>84.108974358974365</v>
      </c>
      <c r="P3046" t="s">
        <v>8317</v>
      </c>
      <c r="Q3046" t="s">
        <v>8357</v>
      </c>
      <c r="R3046" s="12">
        <f t="shared" si="94"/>
        <v>42387.518495370365</v>
      </c>
      <c r="S3046" s="12">
        <f t="shared" si="95"/>
        <v>42402.518495370365</v>
      </c>
    </row>
    <row r="3047" spans="1:19" x14ac:dyDescent="0.35">
      <c r="A3047">
        <v>3045</v>
      </c>
      <c r="B3047" t="s">
        <v>3045</v>
      </c>
      <c r="C3047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>
        <v>1308.2600000000002</v>
      </c>
      <c r="O3047">
        <v>82.941562500000003</v>
      </c>
      <c r="P3047" t="s">
        <v>8317</v>
      </c>
      <c r="Q3047" t="s">
        <v>8357</v>
      </c>
      <c r="R3047" s="12">
        <f t="shared" si="94"/>
        <v>41842.947395833333</v>
      </c>
      <c r="S3047" s="12">
        <f t="shared" si="95"/>
        <v>41872.947395833333</v>
      </c>
    </row>
    <row r="3048" spans="1:19" x14ac:dyDescent="0.35">
      <c r="A3048">
        <v>3046</v>
      </c>
      <c r="B3048" t="s">
        <v>3046</v>
      </c>
      <c r="C3048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>
        <v>7177</v>
      </c>
      <c r="O3048">
        <v>259.94827586206895</v>
      </c>
      <c r="P3048" t="s">
        <v>8317</v>
      </c>
      <c r="Q3048" t="s">
        <v>8357</v>
      </c>
      <c r="R3048" s="12">
        <f t="shared" si="94"/>
        <v>41862.59474537037</v>
      </c>
      <c r="S3048" s="12">
        <f t="shared" si="95"/>
        <v>41891.994444444441</v>
      </c>
    </row>
    <row r="3049" spans="1:19" x14ac:dyDescent="0.35">
      <c r="A3049">
        <v>3047</v>
      </c>
      <c r="B3049" t="s">
        <v>3047</v>
      </c>
      <c r="C3049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>
        <v>245</v>
      </c>
      <c r="O3049">
        <v>37.25</v>
      </c>
      <c r="P3049" t="s">
        <v>8317</v>
      </c>
      <c r="Q3049" t="s">
        <v>8357</v>
      </c>
      <c r="R3049" s="12">
        <f t="shared" si="94"/>
        <v>42443.780717592592</v>
      </c>
      <c r="S3049" s="12">
        <f t="shared" si="95"/>
        <v>42487.344444444439</v>
      </c>
    </row>
    <row r="3050" spans="1:19" x14ac:dyDescent="0.35">
      <c r="A3050">
        <v>3048</v>
      </c>
      <c r="B3050" t="s">
        <v>3048</v>
      </c>
      <c r="C3050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>
        <v>3320</v>
      </c>
      <c r="O3050">
        <v>177.02127659574469</v>
      </c>
      <c r="P3050" t="s">
        <v>8317</v>
      </c>
      <c r="Q3050" t="s">
        <v>8357</v>
      </c>
      <c r="R3050" s="12">
        <f t="shared" si="94"/>
        <v>41975.692847222221</v>
      </c>
      <c r="S3050" s="12">
        <f t="shared" si="95"/>
        <v>42004.681944444441</v>
      </c>
    </row>
    <row r="3051" spans="1:19" x14ac:dyDescent="0.35">
      <c r="A3051">
        <v>3049</v>
      </c>
      <c r="B3051" t="s">
        <v>3049</v>
      </c>
      <c r="C305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>
        <v>250</v>
      </c>
      <c r="O3051">
        <v>74.074074074074076</v>
      </c>
      <c r="P3051" t="s">
        <v>8317</v>
      </c>
      <c r="Q3051" t="s">
        <v>8357</v>
      </c>
      <c r="R3051" s="12">
        <f t="shared" si="94"/>
        <v>42138.806192129625</v>
      </c>
      <c r="S3051" s="12">
        <f t="shared" si="95"/>
        <v>42168.806192129625</v>
      </c>
    </row>
    <row r="3052" spans="1:19" x14ac:dyDescent="0.35">
      <c r="A3052">
        <v>3050</v>
      </c>
      <c r="B3052" t="s">
        <v>3050</v>
      </c>
      <c r="C3052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>
        <v>36</v>
      </c>
      <c r="O3052">
        <v>70.666666666666671</v>
      </c>
      <c r="P3052" t="s">
        <v>8317</v>
      </c>
      <c r="Q3052" t="s">
        <v>8357</v>
      </c>
      <c r="R3052" s="12">
        <f t="shared" si="94"/>
        <v>42464.960185185184</v>
      </c>
      <c r="S3052" s="12">
        <f t="shared" si="95"/>
        <v>42494.960185185184</v>
      </c>
    </row>
    <row r="3053" spans="1:19" x14ac:dyDescent="0.35">
      <c r="A3053">
        <v>3051</v>
      </c>
      <c r="B3053" t="s">
        <v>3051</v>
      </c>
      <c r="C305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>
        <v>-2673</v>
      </c>
      <c r="O3053">
        <v>23.62857142857143</v>
      </c>
      <c r="P3053" t="s">
        <v>8317</v>
      </c>
      <c r="Q3053" t="s">
        <v>8357</v>
      </c>
      <c r="R3053" s="12">
        <f t="shared" si="94"/>
        <v>42744.207696759258</v>
      </c>
      <c r="S3053" s="12">
        <f t="shared" si="95"/>
        <v>42774.207696759258</v>
      </c>
    </row>
    <row r="3054" spans="1:19" x14ac:dyDescent="0.35">
      <c r="A3054">
        <v>3052</v>
      </c>
      <c r="B3054" t="s">
        <v>3052</v>
      </c>
      <c r="C3054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>
        <v>-49925</v>
      </c>
      <c r="O3054">
        <v>37.5</v>
      </c>
      <c r="P3054" t="s">
        <v>8317</v>
      </c>
      <c r="Q3054" t="s">
        <v>8357</v>
      </c>
      <c r="R3054" s="12">
        <f t="shared" si="94"/>
        <v>42122.461736111109</v>
      </c>
      <c r="S3054" s="12">
        <f t="shared" si="95"/>
        <v>42152.457638888889</v>
      </c>
    </row>
    <row r="3055" spans="1:19" x14ac:dyDescent="0.35">
      <c r="A3055">
        <v>3053</v>
      </c>
      <c r="B3055" t="s">
        <v>3053</v>
      </c>
      <c r="C3055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>
        <v>-9960</v>
      </c>
      <c r="O3055">
        <v>13.333333333333334</v>
      </c>
      <c r="P3055" t="s">
        <v>8317</v>
      </c>
      <c r="Q3055" t="s">
        <v>8357</v>
      </c>
      <c r="R3055" s="12">
        <f t="shared" si="94"/>
        <v>41862.553391203699</v>
      </c>
      <c r="S3055" s="12">
        <f t="shared" si="95"/>
        <v>41913.957638888889</v>
      </c>
    </row>
    <row r="3056" spans="1:19" x14ac:dyDescent="0.35">
      <c r="A3056">
        <v>3054</v>
      </c>
      <c r="B3056" t="s">
        <v>3054</v>
      </c>
      <c r="C3056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>
        <v>-300</v>
      </c>
      <c r="O3056" t="e">
        <v>#DIV/0!</v>
      </c>
      <c r="P3056" t="s">
        <v>8317</v>
      </c>
      <c r="Q3056" t="s">
        <v>8357</v>
      </c>
      <c r="R3056" s="12">
        <f t="shared" si="94"/>
        <v>42027.624467592592</v>
      </c>
      <c r="S3056" s="12">
        <f t="shared" si="95"/>
        <v>42064.836111111108</v>
      </c>
    </row>
    <row r="3057" spans="1:19" x14ac:dyDescent="0.35">
      <c r="A3057">
        <v>3055</v>
      </c>
      <c r="B3057" t="s">
        <v>3055</v>
      </c>
      <c r="C3057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>
        <v>-19999</v>
      </c>
      <c r="O3057">
        <v>1</v>
      </c>
      <c r="P3057" t="s">
        <v>8317</v>
      </c>
      <c r="Q3057" t="s">
        <v>8357</v>
      </c>
      <c r="R3057" s="12">
        <f t="shared" si="94"/>
        <v>41953.749884259254</v>
      </c>
      <c r="S3057" s="12">
        <f t="shared" si="95"/>
        <v>42013.749884259254</v>
      </c>
    </row>
    <row r="3058" spans="1:19" x14ac:dyDescent="0.35">
      <c r="A3058">
        <v>3056</v>
      </c>
      <c r="B3058" t="s">
        <v>3056</v>
      </c>
      <c r="C3058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>
        <v>-25000</v>
      </c>
      <c r="O3058" t="e">
        <v>#DIV/0!</v>
      </c>
      <c r="P3058" t="s">
        <v>8317</v>
      </c>
      <c r="Q3058" t="s">
        <v>8357</v>
      </c>
      <c r="R3058" s="12">
        <f t="shared" si="94"/>
        <v>41851.428055555552</v>
      </c>
      <c r="S3058" s="12">
        <f t="shared" si="95"/>
        <v>41911.428055555552</v>
      </c>
    </row>
    <row r="3059" spans="1:19" x14ac:dyDescent="0.35">
      <c r="A3059">
        <v>3057</v>
      </c>
      <c r="B3059" t="s">
        <v>3057</v>
      </c>
      <c r="C3059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>
        <v>-50000</v>
      </c>
      <c r="O3059" t="e">
        <v>#DIV/0!</v>
      </c>
      <c r="P3059" t="s">
        <v>8317</v>
      </c>
      <c r="Q3059" t="s">
        <v>8357</v>
      </c>
      <c r="R3059" s="12">
        <f t="shared" si="94"/>
        <v>42433.442256944443</v>
      </c>
      <c r="S3059" s="12">
        <f t="shared" si="95"/>
        <v>42463.400590277779</v>
      </c>
    </row>
    <row r="3060" spans="1:19" x14ac:dyDescent="0.35">
      <c r="A3060">
        <v>3058</v>
      </c>
      <c r="B3060" t="s">
        <v>3058</v>
      </c>
      <c r="C3060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>
        <v>-17997</v>
      </c>
      <c r="O3060">
        <v>1</v>
      </c>
      <c r="P3060" t="s">
        <v>8317</v>
      </c>
      <c r="Q3060" t="s">
        <v>8357</v>
      </c>
      <c r="R3060" s="12">
        <f t="shared" si="94"/>
        <v>42460.165972222218</v>
      </c>
      <c r="S3060" s="12">
        <f t="shared" si="95"/>
        <v>42510.165972222218</v>
      </c>
    </row>
    <row r="3061" spans="1:19" x14ac:dyDescent="0.35">
      <c r="A3061">
        <v>3059</v>
      </c>
      <c r="B3061" t="s">
        <v>3059</v>
      </c>
      <c r="C306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>
        <v>-14549</v>
      </c>
      <c r="O3061">
        <v>41</v>
      </c>
      <c r="P3061" t="s">
        <v>8317</v>
      </c>
      <c r="Q3061" t="s">
        <v>8357</v>
      </c>
      <c r="R3061" s="12">
        <f t="shared" si="94"/>
        <v>41829.727384259255</v>
      </c>
      <c r="S3061" s="12">
        <f t="shared" si="95"/>
        <v>41859.727384259255</v>
      </c>
    </row>
    <row r="3062" spans="1:19" x14ac:dyDescent="0.35">
      <c r="A3062">
        <v>3060</v>
      </c>
      <c r="B3062" t="s">
        <v>3060</v>
      </c>
      <c r="C3062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>
        <v>-219665</v>
      </c>
      <c r="O3062">
        <v>55.833333333333336</v>
      </c>
      <c r="P3062" t="s">
        <v>8317</v>
      </c>
      <c r="Q3062" t="s">
        <v>8357</v>
      </c>
      <c r="R3062" s="12">
        <f t="shared" si="94"/>
        <v>42245.066365740735</v>
      </c>
      <c r="S3062" s="12">
        <f t="shared" si="95"/>
        <v>42275.066365740735</v>
      </c>
    </row>
    <row r="3063" spans="1:19" x14ac:dyDescent="0.35">
      <c r="A3063">
        <v>3061</v>
      </c>
      <c r="B3063" t="s">
        <v>3061</v>
      </c>
      <c r="C306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>
        <v>-1000000</v>
      </c>
      <c r="O3063" t="e">
        <v>#DIV/0!</v>
      </c>
      <c r="P3063" t="s">
        <v>8317</v>
      </c>
      <c r="Q3063" t="s">
        <v>8357</v>
      </c>
      <c r="R3063" s="12">
        <f t="shared" si="94"/>
        <v>41834.575787037036</v>
      </c>
      <c r="S3063" s="12">
        <f t="shared" si="95"/>
        <v>41864.575787037036</v>
      </c>
    </row>
    <row r="3064" spans="1:19" x14ac:dyDescent="0.35">
      <c r="A3064">
        <v>3062</v>
      </c>
      <c r="B3064" t="s">
        <v>3062</v>
      </c>
      <c r="C3064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>
        <v>-3316</v>
      </c>
      <c r="O3064">
        <v>99.761194029850742</v>
      </c>
      <c r="P3064" t="s">
        <v>8317</v>
      </c>
      <c r="Q3064" t="s">
        <v>8357</v>
      </c>
      <c r="R3064" s="12">
        <f t="shared" si="94"/>
        <v>42248.3274537037</v>
      </c>
      <c r="S3064" s="12">
        <f t="shared" si="95"/>
        <v>42277.541666666664</v>
      </c>
    </row>
    <row r="3065" spans="1:19" x14ac:dyDescent="0.35">
      <c r="A3065">
        <v>3063</v>
      </c>
      <c r="B3065" t="s">
        <v>3063</v>
      </c>
      <c r="C3065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>
        <v>-2413</v>
      </c>
      <c r="O3065">
        <v>25.521739130434781</v>
      </c>
      <c r="P3065" t="s">
        <v>8317</v>
      </c>
      <c r="Q3065" t="s">
        <v>8357</v>
      </c>
      <c r="R3065" s="12">
        <f t="shared" si="94"/>
        <v>42630.714560185188</v>
      </c>
      <c r="S3065" s="12">
        <f t="shared" si="95"/>
        <v>42665.714560185188</v>
      </c>
    </row>
    <row r="3066" spans="1:19" x14ac:dyDescent="0.35">
      <c r="A3066">
        <v>3064</v>
      </c>
      <c r="B3066" t="s">
        <v>3064</v>
      </c>
      <c r="C3066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>
        <v>-66529</v>
      </c>
      <c r="O3066">
        <v>117.65277777777777</v>
      </c>
      <c r="P3066" t="s">
        <v>8317</v>
      </c>
      <c r="Q3066" t="s">
        <v>8357</v>
      </c>
      <c r="R3066" s="12">
        <f t="shared" si="94"/>
        <v>42298.9218287037</v>
      </c>
      <c r="S3066" s="12">
        <f t="shared" si="95"/>
        <v>42330.082638888889</v>
      </c>
    </row>
    <row r="3067" spans="1:19" x14ac:dyDescent="0.35">
      <c r="A3067">
        <v>3065</v>
      </c>
      <c r="B3067" t="s">
        <v>3065</v>
      </c>
      <c r="C3067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>
        <v>-24990</v>
      </c>
      <c r="O3067">
        <v>5</v>
      </c>
      <c r="P3067" t="s">
        <v>8317</v>
      </c>
      <c r="Q3067" t="s">
        <v>8357</v>
      </c>
      <c r="R3067" s="12">
        <f t="shared" si="94"/>
        <v>41824.846898148149</v>
      </c>
      <c r="S3067" s="12">
        <f t="shared" si="95"/>
        <v>41849.846898148149</v>
      </c>
    </row>
    <row r="3068" spans="1:19" x14ac:dyDescent="0.35">
      <c r="A3068">
        <v>3066</v>
      </c>
      <c r="B3068" t="s">
        <v>3066</v>
      </c>
      <c r="C3068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>
        <v>-308050</v>
      </c>
      <c r="O3068">
        <v>2796.6666666666665</v>
      </c>
      <c r="P3068" t="s">
        <v>8317</v>
      </c>
      <c r="Q3068" t="s">
        <v>8357</v>
      </c>
      <c r="R3068" s="12">
        <f t="shared" si="94"/>
        <v>42531.020104166666</v>
      </c>
      <c r="S3068" s="12">
        <f t="shared" si="95"/>
        <v>42561.020104166666</v>
      </c>
    </row>
    <row r="3069" spans="1:19" x14ac:dyDescent="0.35">
      <c r="A3069">
        <v>3067</v>
      </c>
      <c r="B3069" t="s">
        <v>3067</v>
      </c>
      <c r="C3069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>
        <v>-7800</v>
      </c>
      <c r="O3069">
        <v>200</v>
      </c>
      <c r="P3069" t="s">
        <v>8317</v>
      </c>
      <c r="Q3069" t="s">
        <v>8357</v>
      </c>
      <c r="R3069" s="12">
        <f t="shared" si="94"/>
        <v>42226.730081018519</v>
      </c>
      <c r="S3069" s="12">
        <f t="shared" si="95"/>
        <v>42256.730081018519</v>
      </c>
    </row>
    <row r="3070" spans="1:19" x14ac:dyDescent="0.35">
      <c r="A3070">
        <v>3068</v>
      </c>
      <c r="B3070" t="s">
        <v>3068</v>
      </c>
      <c r="C3070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>
        <v>-249825</v>
      </c>
      <c r="O3070">
        <v>87.5</v>
      </c>
      <c r="P3070" t="s">
        <v>8317</v>
      </c>
      <c r="Q3070" t="s">
        <v>8357</v>
      </c>
      <c r="R3070" s="12">
        <f t="shared" si="94"/>
        <v>42263.483240740738</v>
      </c>
      <c r="S3070" s="12">
        <f t="shared" si="95"/>
        <v>42293.483240740738</v>
      </c>
    </row>
    <row r="3071" spans="1:19" x14ac:dyDescent="0.35">
      <c r="A3071">
        <v>3069</v>
      </c>
      <c r="B3071" t="s">
        <v>3069</v>
      </c>
      <c r="C307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>
        <v>-859</v>
      </c>
      <c r="O3071">
        <v>20.142857142857142</v>
      </c>
      <c r="P3071" t="s">
        <v>8317</v>
      </c>
      <c r="Q3071" t="s">
        <v>8357</v>
      </c>
      <c r="R3071" s="12">
        <f t="shared" si="94"/>
        <v>41957.625393518516</v>
      </c>
      <c r="S3071" s="12">
        <f t="shared" si="95"/>
        <v>41987.625393518516</v>
      </c>
    </row>
    <row r="3072" spans="1:19" x14ac:dyDescent="0.35">
      <c r="A3072">
        <v>3070</v>
      </c>
      <c r="B3072" t="s">
        <v>3070</v>
      </c>
      <c r="C3072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>
        <v>-9666</v>
      </c>
      <c r="O3072">
        <v>20.875</v>
      </c>
      <c r="P3072" t="s">
        <v>8317</v>
      </c>
      <c r="Q3072" t="s">
        <v>8357</v>
      </c>
      <c r="R3072" s="12">
        <f t="shared" si="94"/>
        <v>42690.525104166663</v>
      </c>
      <c r="S3072" s="12">
        <f t="shared" si="95"/>
        <v>42711.525104166663</v>
      </c>
    </row>
    <row r="3073" spans="1:19" x14ac:dyDescent="0.35">
      <c r="A3073">
        <v>3071</v>
      </c>
      <c r="B3073" t="s">
        <v>3071</v>
      </c>
      <c r="C307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>
        <v>-4827</v>
      </c>
      <c r="O3073">
        <v>61.307692307692307</v>
      </c>
      <c r="P3073" t="s">
        <v>8317</v>
      </c>
      <c r="Q3073" t="s">
        <v>8357</v>
      </c>
      <c r="R3073" s="12">
        <f t="shared" si="94"/>
        <v>42097.524085648147</v>
      </c>
      <c r="S3073" s="12">
        <f t="shared" si="95"/>
        <v>42115.040972222218</v>
      </c>
    </row>
    <row r="3074" spans="1:19" x14ac:dyDescent="0.35">
      <c r="A3074">
        <v>3072</v>
      </c>
      <c r="B3074" t="s">
        <v>3072</v>
      </c>
      <c r="C3074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>
        <v>-11998</v>
      </c>
      <c r="O3074">
        <v>1</v>
      </c>
      <c r="P3074" t="s">
        <v>8317</v>
      </c>
      <c r="Q3074" t="s">
        <v>8357</v>
      </c>
      <c r="R3074" s="12">
        <f t="shared" si="94"/>
        <v>42658.482199074067</v>
      </c>
      <c r="S3074" s="12">
        <f t="shared" si="95"/>
        <v>42672.865277777775</v>
      </c>
    </row>
    <row r="3075" spans="1:19" x14ac:dyDescent="0.35">
      <c r="A3075">
        <v>3073</v>
      </c>
      <c r="B3075" t="s">
        <v>3073</v>
      </c>
      <c r="C3075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>
        <v>-2799355</v>
      </c>
      <c r="O3075">
        <v>92.142857142857139</v>
      </c>
      <c r="P3075" t="s">
        <v>8317</v>
      </c>
      <c r="Q3075" t="s">
        <v>8357</v>
      </c>
      <c r="R3075" s="12">
        <f t="shared" ref="R3075:R3138" si="96">(J3075/86400)+25569+(-5/24)</f>
        <v>42111.475694444445</v>
      </c>
      <c r="S3075" s="12">
        <f t="shared" ref="S3075:S3138" si="97">(I3075/86400)+25569+(-5/24)</f>
        <v>42169.59652777778</v>
      </c>
    </row>
    <row r="3076" spans="1:19" x14ac:dyDescent="0.35">
      <c r="A3076">
        <v>3074</v>
      </c>
      <c r="B3076" t="s">
        <v>3074</v>
      </c>
      <c r="C3076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>
        <v>-24978</v>
      </c>
      <c r="O3076">
        <v>7.333333333333333</v>
      </c>
      <c r="P3076" t="s">
        <v>8317</v>
      </c>
      <c r="Q3076" t="s">
        <v>8357</v>
      </c>
      <c r="R3076" s="12">
        <f t="shared" si="96"/>
        <v>42409.362951388888</v>
      </c>
      <c r="S3076" s="12">
        <f t="shared" si="97"/>
        <v>42439.362951388888</v>
      </c>
    </row>
    <row r="3077" spans="1:19" x14ac:dyDescent="0.35">
      <c r="A3077">
        <v>3075</v>
      </c>
      <c r="B3077" t="s">
        <v>3075</v>
      </c>
      <c r="C3077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>
        <v>-13704</v>
      </c>
      <c r="O3077">
        <v>64.8</v>
      </c>
      <c r="P3077" t="s">
        <v>8317</v>
      </c>
      <c r="Q3077" t="s">
        <v>8357</v>
      </c>
      <c r="R3077" s="12">
        <f t="shared" si="96"/>
        <v>42550.89398148148</v>
      </c>
      <c r="S3077" s="12">
        <f t="shared" si="97"/>
        <v>42600.89398148148</v>
      </c>
    </row>
    <row r="3078" spans="1:19" x14ac:dyDescent="0.35">
      <c r="A3078">
        <v>3076</v>
      </c>
      <c r="B3078" t="s">
        <v>3076</v>
      </c>
      <c r="C3078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>
        <v>-8494</v>
      </c>
      <c r="O3078">
        <v>30.12</v>
      </c>
      <c r="P3078" t="s">
        <v>8317</v>
      </c>
      <c r="Q3078" t="s">
        <v>8357</v>
      </c>
      <c r="R3078" s="12">
        <f t="shared" si="96"/>
        <v>42226.443553240737</v>
      </c>
      <c r="S3078" s="12">
        <f t="shared" si="97"/>
        <v>42286.443553240737</v>
      </c>
    </row>
    <row r="3079" spans="1:19" x14ac:dyDescent="0.35">
      <c r="A3079">
        <v>3077</v>
      </c>
      <c r="B3079" t="s">
        <v>3077</v>
      </c>
      <c r="C3079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>
        <v>-21895</v>
      </c>
      <c r="O3079">
        <v>52.5</v>
      </c>
      <c r="P3079" t="s">
        <v>8317</v>
      </c>
      <c r="Q3079" t="s">
        <v>8357</v>
      </c>
      <c r="R3079" s="12">
        <f t="shared" si="96"/>
        <v>42766.74858796296</v>
      </c>
      <c r="S3079" s="12">
        <f t="shared" si="97"/>
        <v>42796.74858796296</v>
      </c>
    </row>
    <row r="3080" spans="1:19" x14ac:dyDescent="0.35">
      <c r="A3080">
        <v>3078</v>
      </c>
      <c r="B3080" t="s">
        <v>3078</v>
      </c>
      <c r="C3080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>
        <v>-59929</v>
      </c>
      <c r="O3080">
        <v>23.666666666666668</v>
      </c>
      <c r="P3080" t="s">
        <v>8317</v>
      </c>
      <c r="Q3080" t="s">
        <v>8357</v>
      </c>
      <c r="R3080" s="12">
        <f t="shared" si="96"/>
        <v>42030.930497685178</v>
      </c>
      <c r="S3080" s="12">
        <f t="shared" si="97"/>
        <v>42060.930497685178</v>
      </c>
    </row>
    <row r="3081" spans="1:19" x14ac:dyDescent="0.35">
      <c r="A3081">
        <v>3079</v>
      </c>
      <c r="B3081" t="s">
        <v>3079</v>
      </c>
      <c r="C308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>
        <v>-1322440</v>
      </c>
      <c r="O3081">
        <v>415.77777777777777</v>
      </c>
      <c r="P3081" t="s">
        <v>8317</v>
      </c>
      <c r="Q3081" t="s">
        <v>8357</v>
      </c>
      <c r="R3081" s="12">
        <f t="shared" si="96"/>
        <v>42055.50503472222</v>
      </c>
      <c r="S3081" s="12">
        <f t="shared" si="97"/>
        <v>42085.463368055549</v>
      </c>
    </row>
    <row r="3082" spans="1:19" x14ac:dyDescent="0.35">
      <c r="A3082">
        <v>3080</v>
      </c>
      <c r="B3082" t="s">
        <v>3080</v>
      </c>
      <c r="C3082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>
        <v>-1999624</v>
      </c>
      <c r="O3082">
        <v>53.714285714285715</v>
      </c>
      <c r="P3082" t="s">
        <v>8317</v>
      </c>
      <c r="Q3082" t="s">
        <v>8357</v>
      </c>
      <c r="R3082" s="12">
        <f t="shared" si="96"/>
        <v>41939.8199537037</v>
      </c>
      <c r="S3082" s="12">
        <f t="shared" si="97"/>
        <v>41999.861620370364</v>
      </c>
    </row>
    <row r="3083" spans="1:19" x14ac:dyDescent="0.35">
      <c r="A3083">
        <v>3081</v>
      </c>
      <c r="B3083" t="s">
        <v>3081</v>
      </c>
      <c r="C308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>
        <v>-997897</v>
      </c>
      <c r="O3083">
        <v>420.6</v>
      </c>
      <c r="P3083" t="s">
        <v>8317</v>
      </c>
      <c r="Q3083" t="s">
        <v>8357</v>
      </c>
      <c r="R3083" s="12">
        <f t="shared" si="96"/>
        <v>42236.973275462959</v>
      </c>
      <c r="S3083" s="12">
        <f t="shared" si="97"/>
        <v>42266.973275462959</v>
      </c>
    </row>
    <row r="3084" spans="1:19" x14ac:dyDescent="0.35">
      <c r="A3084">
        <v>3082</v>
      </c>
      <c r="B3084" t="s">
        <v>3082</v>
      </c>
      <c r="C3084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>
        <v>-9000</v>
      </c>
      <c r="O3084" t="e">
        <v>#DIV/0!</v>
      </c>
      <c r="P3084" t="s">
        <v>8317</v>
      </c>
      <c r="Q3084" t="s">
        <v>8357</v>
      </c>
      <c r="R3084" s="12">
        <f t="shared" si="96"/>
        <v>42293.714652777773</v>
      </c>
      <c r="S3084" s="12">
        <f t="shared" si="97"/>
        <v>42323.756319444445</v>
      </c>
    </row>
    <row r="3085" spans="1:19" x14ac:dyDescent="0.35">
      <c r="A3085">
        <v>3083</v>
      </c>
      <c r="B3085" t="s">
        <v>3083</v>
      </c>
      <c r="C3085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>
        <v>-19944</v>
      </c>
      <c r="O3085">
        <v>18.666666666666668</v>
      </c>
      <c r="P3085" t="s">
        <v>8317</v>
      </c>
      <c r="Q3085" t="s">
        <v>8357</v>
      </c>
      <c r="R3085" s="12">
        <f t="shared" si="96"/>
        <v>41853.355069444442</v>
      </c>
      <c r="S3085" s="12">
        <f t="shared" si="97"/>
        <v>41883</v>
      </c>
    </row>
    <row r="3086" spans="1:19" x14ac:dyDescent="0.35">
      <c r="A3086">
        <v>3084</v>
      </c>
      <c r="B3086" t="s">
        <v>3084</v>
      </c>
      <c r="C3086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>
        <v>-3589</v>
      </c>
      <c r="O3086">
        <v>78.333333333333329</v>
      </c>
      <c r="P3086" t="s">
        <v>8317</v>
      </c>
      <c r="Q3086" t="s">
        <v>8357</v>
      </c>
      <c r="R3086" s="12">
        <f t="shared" si="96"/>
        <v>42100.515405092585</v>
      </c>
      <c r="S3086" s="12">
        <f t="shared" si="97"/>
        <v>42129.574999999997</v>
      </c>
    </row>
    <row r="3087" spans="1:19" x14ac:dyDescent="0.35">
      <c r="A3087">
        <v>3085</v>
      </c>
      <c r="B3087" t="s">
        <v>3085</v>
      </c>
      <c r="C3087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>
        <v>-24390</v>
      </c>
      <c r="O3087">
        <v>67.777777777777771</v>
      </c>
      <c r="P3087" t="s">
        <v>8317</v>
      </c>
      <c r="Q3087" t="s">
        <v>8357</v>
      </c>
      <c r="R3087" s="12">
        <f t="shared" si="96"/>
        <v>42246.675451388888</v>
      </c>
      <c r="S3087" s="12">
        <f t="shared" si="97"/>
        <v>42276.675451388888</v>
      </c>
    </row>
    <row r="3088" spans="1:19" x14ac:dyDescent="0.35">
      <c r="A3088">
        <v>3086</v>
      </c>
      <c r="B3088" t="s">
        <v>3086</v>
      </c>
      <c r="C3088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>
        <v>-19950</v>
      </c>
      <c r="O3088">
        <v>16.666666666666668</v>
      </c>
      <c r="P3088" t="s">
        <v>8317</v>
      </c>
      <c r="Q3088" t="s">
        <v>8357</v>
      </c>
      <c r="R3088" s="12">
        <f t="shared" si="96"/>
        <v>42173.462488425925</v>
      </c>
      <c r="S3088" s="12">
        <f t="shared" si="97"/>
        <v>42233.462488425925</v>
      </c>
    </row>
    <row r="3089" spans="1:19" x14ac:dyDescent="0.35">
      <c r="A3089">
        <v>3087</v>
      </c>
      <c r="B3089" t="s">
        <v>3087</v>
      </c>
      <c r="C3089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>
        <v>-19875</v>
      </c>
      <c r="O3089">
        <v>62.5</v>
      </c>
      <c r="P3089" t="s">
        <v>8317</v>
      </c>
      <c r="Q3089" t="s">
        <v>8357</v>
      </c>
      <c r="R3089" s="12">
        <f t="shared" si="96"/>
        <v>42664.942013888889</v>
      </c>
      <c r="S3089" s="12">
        <f t="shared" si="97"/>
        <v>42724.983680555553</v>
      </c>
    </row>
    <row r="3090" spans="1:19" x14ac:dyDescent="0.35">
      <c r="A3090">
        <v>3088</v>
      </c>
      <c r="B3090" t="s">
        <v>3088</v>
      </c>
      <c r="C3090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>
        <v>-64874</v>
      </c>
      <c r="O3090">
        <v>42</v>
      </c>
      <c r="P3090" t="s">
        <v>8317</v>
      </c>
      <c r="Q3090" t="s">
        <v>8357</v>
      </c>
      <c r="R3090" s="12">
        <f t="shared" si="96"/>
        <v>41981.363969907405</v>
      </c>
      <c r="S3090" s="12">
        <f t="shared" si="97"/>
        <v>42012.361805555549</v>
      </c>
    </row>
    <row r="3091" spans="1:19" x14ac:dyDescent="0.35">
      <c r="A3091">
        <v>3089</v>
      </c>
      <c r="B3091" t="s">
        <v>3089</v>
      </c>
      <c r="C309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>
        <v>-19146</v>
      </c>
      <c r="O3091">
        <v>130.0888888888889</v>
      </c>
      <c r="P3091" t="s">
        <v>8317</v>
      </c>
      <c r="Q3091" t="s">
        <v>8357</v>
      </c>
      <c r="R3091" s="12">
        <f t="shared" si="96"/>
        <v>42528.334293981483</v>
      </c>
      <c r="S3091" s="12">
        <f t="shared" si="97"/>
        <v>42559.874305555553</v>
      </c>
    </row>
    <row r="3092" spans="1:19" x14ac:dyDescent="0.35">
      <c r="A3092">
        <v>3090</v>
      </c>
      <c r="B3092" t="s">
        <v>3090</v>
      </c>
      <c r="C3092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>
        <v>-213568</v>
      </c>
      <c r="O3092">
        <v>1270.2222222222222</v>
      </c>
      <c r="P3092" t="s">
        <v>8317</v>
      </c>
      <c r="Q3092" t="s">
        <v>8357</v>
      </c>
      <c r="R3092" s="12">
        <f t="shared" si="96"/>
        <v>42065.610474537032</v>
      </c>
      <c r="S3092" s="12">
        <f t="shared" si="97"/>
        <v>42125.568807870368</v>
      </c>
    </row>
    <row r="3093" spans="1:19" x14ac:dyDescent="0.35">
      <c r="A3093">
        <v>3091</v>
      </c>
      <c r="B3093" t="s">
        <v>3091</v>
      </c>
      <c r="C309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>
        <v>-4204</v>
      </c>
      <c r="O3093">
        <v>88.444444444444443</v>
      </c>
      <c r="P3093" t="s">
        <v>8317</v>
      </c>
      <c r="Q3093" t="s">
        <v>8357</v>
      </c>
      <c r="R3093" s="12">
        <f t="shared" si="96"/>
        <v>42566.740081018514</v>
      </c>
      <c r="S3093" s="12">
        <f t="shared" si="97"/>
        <v>42596.740081018514</v>
      </c>
    </row>
    <row r="3094" spans="1:19" x14ac:dyDescent="0.35">
      <c r="A3094">
        <v>3092</v>
      </c>
      <c r="B3094" t="s">
        <v>3092</v>
      </c>
      <c r="C3094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>
        <v>-98816.81</v>
      </c>
      <c r="O3094">
        <v>56.342380952380957</v>
      </c>
      <c r="P3094" t="s">
        <v>8317</v>
      </c>
      <c r="Q3094" t="s">
        <v>8357</v>
      </c>
      <c r="R3094" s="12">
        <f t="shared" si="96"/>
        <v>42255.41101851852</v>
      </c>
      <c r="S3094" s="12">
        <f t="shared" si="97"/>
        <v>42292.708333333336</v>
      </c>
    </row>
    <row r="3095" spans="1:19" x14ac:dyDescent="0.35">
      <c r="A3095">
        <v>3093</v>
      </c>
      <c r="B3095" t="s">
        <v>3093</v>
      </c>
      <c r="C3095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>
        <v>-3090</v>
      </c>
      <c r="O3095">
        <v>53.529411764705884</v>
      </c>
      <c r="P3095" t="s">
        <v>8317</v>
      </c>
      <c r="Q3095" t="s">
        <v>8357</v>
      </c>
      <c r="R3095" s="12">
        <f t="shared" si="96"/>
        <v>41760.700706018521</v>
      </c>
      <c r="S3095" s="12">
        <f t="shared" si="97"/>
        <v>41790.957638888889</v>
      </c>
    </row>
    <row r="3096" spans="1:19" x14ac:dyDescent="0.35">
      <c r="A3096">
        <v>3094</v>
      </c>
      <c r="B3096" t="s">
        <v>3094</v>
      </c>
      <c r="C3096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>
        <v>-99975</v>
      </c>
      <c r="O3096">
        <v>25</v>
      </c>
      <c r="P3096" t="s">
        <v>8317</v>
      </c>
      <c r="Q3096" t="s">
        <v>8357</v>
      </c>
      <c r="R3096" s="12">
        <f t="shared" si="96"/>
        <v>42207.587453703702</v>
      </c>
      <c r="S3096" s="12">
        <f t="shared" si="97"/>
        <v>42267.587453703702</v>
      </c>
    </row>
    <row r="3097" spans="1:19" x14ac:dyDescent="0.35">
      <c r="A3097">
        <v>3095</v>
      </c>
      <c r="B3097" t="s">
        <v>3095</v>
      </c>
      <c r="C3097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>
        <v>-14870</v>
      </c>
      <c r="O3097">
        <v>50</v>
      </c>
      <c r="P3097" t="s">
        <v>8317</v>
      </c>
      <c r="Q3097" t="s">
        <v>8357</v>
      </c>
      <c r="R3097" s="12">
        <f t="shared" si="96"/>
        <v>42522.81689814815</v>
      </c>
      <c r="S3097" s="12">
        <f t="shared" si="97"/>
        <v>42582.81689814815</v>
      </c>
    </row>
    <row r="3098" spans="1:19" x14ac:dyDescent="0.35">
      <c r="A3098">
        <v>3096</v>
      </c>
      <c r="B3098" t="s">
        <v>3096</v>
      </c>
      <c r="C3098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>
        <v>-19205</v>
      </c>
      <c r="O3098">
        <v>56.785714285714285</v>
      </c>
      <c r="P3098" t="s">
        <v>8317</v>
      </c>
      <c r="Q3098" t="s">
        <v>8357</v>
      </c>
      <c r="R3098" s="12">
        <f t="shared" si="96"/>
        <v>42114.617199074077</v>
      </c>
      <c r="S3098" s="12">
        <f t="shared" si="97"/>
        <v>42144.617199074077</v>
      </c>
    </row>
    <row r="3099" spans="1:19" x14ac:dyDescent="0.35">
      <c r="A3099">
        <v>3097</v>
      </c>
      <c r="B3099" t="s">
        <v>3097</v>
      </c>
      <c r="C3099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>
        <v>-8285</v>
      </c>
      <c r="O3099">
        <v>40.833333333333336</v>
      </c>
      <c r="P3099" t="s">
        <v>8317</v>
      </c>
      <c r="Q3099" t="s">
        <v>8357</v>
      </c>
      <c r="R3099" s="12">
        <f t="shared" si="96"/>
        <v>42629.29515046296</v>
      </c>
      <c r="S3099" s="12">
        <f t="shared" si="97"/>
        <v>42650.374999999993</v>
      </c>
    </row>
    <row r="3100" spans="1:19" x14ac:dyDescent="0.35">
      <c r="A3100">
        <v>3098</v>
      </c>
      <c r="B3100" t="s">
        <v>3098</v>
      </c>
      <c r="C3100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>
        <v>-46967</v>
      </c>
      <c r="O3100">
        <v>65.111111111111114</v>
      </c>
      <c r="P3100" t="s">
        <v>8317</v>
      </c>
      <c r="Q3100" t="s">
        <v>8357</v>
      </c>
      <c r="R3100" s="12">
        <f t="shared" si="96"/>
        <v>42359.58390046296</v>
      </c>
      <c r="S3100" s="12">
        <f t="shared" si="97"/>
        <v>42407.803472222215</v>
      </c>
    </row>
    <row r="3101" spans="1:19" x14ac:dyDescent="0.35">
      <c r="A3101">
        <v>3099</v>
      </c>
      <c r="B3101" t="s">
        <v>3099</v>
      </c>
      <c r="C310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>
        <v>-1722</v>
      </c>
      <c r="O3101">
        <v>55.6</v>
      </c>
      <c r="P3101" t="s">
        <v>8317</v>
      </c>
      <c r="Q3101" t="s">
        <v>8357</v>
      </c>
      <c r="R3101" s="12">
        <f t="shared" si="96"/>
        <v>42381.981377314813</v>
      </c>
      <c r="S3101" s="12">
        <f t="shared" si="97"/>
        <v>42411.981377314813</v>
      </c>
    </row>
    <row r="3102" spans="1:19" x14ac:dyDescent="0.35">
      <c r="A3102">
        <v>3100</v>
      </c>
      <c r="B3102" t="s">
        <v>3100</v>
      </c>
      <c r="C3102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>
        <v>-10173</v>
      </c>
      <c r="O3102">
        <v>140.53846153846155</v>
      </c>
      <c r="P3102" t="s">
        <v>8317</v>
      </c>
      <c r="Q3102" t="s">
        <v>8357</v>
      </c>
      <c r="R3102" s="12">
        <f t="shared" si="96"/>
        <v>41902.4140625</v>
      </c>
      <c r="S3102" s="12">
        <f t="shared" si="97"/>
        <v>41932.4140625</v>
      </c>
    </row>
    <row r="3103" spans="1:19" x14ac:dyDescent="0.35">
      <c r="A3103">
        <v>3101</v>
      </c>
      <c r="B3103" t="s">
        <v>3101</v>
      </c>
      <c r="C310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>
        <v>-2200</v>
      </c>
      <c r="O3103">
        <v>25</v>
      </c>
      <c r="P3103" t="s">
        <v>8317</v>
      </c>
      <c r="Q3103" t="s">
        <v>8357</v>
      </c>
      <c r="R3103" s="12">
        <f t="shared" si="96"/>
        <v>42171.175196759257</v>
      </c>
      <c r="S3103" s="12">
        <f t="shared" si="97"/>
        <v>42201.12222222222</v>
      </c>
    </row>
    <row r="3104" spans="1:19" x14ac:dyDescent="0.35">
      <c r="A3104">
        <v>3102</v>
      </c>
      <c r="B3104" t="s">
        <v>3102</v>
      </c>
      <c r="C3104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>
        <v>-9742</v>
      </c>
      <c r="O3104">
        <v>69.533333333333331</v>
      </c>
      <c r="P3104" t="s">
        <v>8317</v>
      </c>
      <c r="Q3104" t="s">
        <v>8357</v>
      </c>
      <c r="R3104" s="12">
        <f t="shared" si="96"/>
        <v>42555.132152777776</v>
      </c>
      <c r="S3104" s="12">
        <f t="shared" si="97"/>
        <v>42605.132152777776</v>
      </c>
    </row>
    <row r="3105" spans="1:19" x14ac:dyDescent="0.35">
      <c r="A3105">
        <v>3103</v>
      </c>
      <c r="B3105" t="s">
        <v>3103</v>
      </c>
      <c r="C3105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>
        <v>-4089</v>
      </c>
      <c r="O3105">
        <v>5.5</v>
      </c>
      <c r="P3105" t="s">
        <v>8317</v>
      </c>
      <c r="Q3105" t="s">
        <v>8357</v>
      </c>
      <c r="R3105" s="12">
        <f t="shared" si="96"/>
        <v>42106.94798611111</v>
      </c>
      <c r="S3105" s="12">
        <f t="shared" si="97"/>
        <v>42166.94798611111</v>
      </c>
    </row>
    <row r="3106" spans="1:19" x14ac:dyDescent="0.35">
      <c r="A3106">
        <v>3104</v>
      </c>
      <c r="B3106" t="s">
        <v>3104</v>
      </c>
      <c r="C3106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>
        <v>-2815</v>
      </c>
      <c r="O3106">
        <v>237</v>
      </c>
      <c r="P3106" t="s">
        <v>8317</v>
      </c>
      <c r="Q3106" t="s">
        <v>8357</v>
      </c>
      <c r="R3106" s="12">
        <f t="shared" si="96"/>
        <v>42006.70035879629</v>
      </c>
      <c r="S3106" s="12">
        <f t="shared" si="97"/>
        <v>42037.874999999993</v>
      </c>
    </row>
    <row r="3107" spans="1:19" x14ac:dyDescent="0.35">
      <c r="A3107">
        <v>3105</v>
      </c>
      <c r="B3107" t="s">
        <v>3105</v>
      </c>
      <c r="C3107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>
        <v>-3369</v>
      </c>
      <c r="O3107">
        <v>79.870967741935488</v>
      </c>
      <c r="P3107" t="s">
        <v>8317</v>
      </c>
      <c r="Q3107" t="s">
        <v>8357</v>
      </c>
      <c r="R3107" s="12">
        <f t="shared" si="96"/>
        <v>41876.510601851849</v>
      </c>
      <c r="S3107" s="12">
        <f t="shared" si="97"/>
        <v>41931</v>
      </c>
    </row>
    <row r="3108" spans="1:19" x14ac:dyDescent="0.35">
      <c r="A3108">
        <v>3106</v>
      </c>
      <c r="B3108" t="s">
        <v>3106</v>
      </c>
      <c r="C3108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>
        <v>-959</v>
      </c>
      <c r="O3108">
        <v>10.25</v>
      </c>
      <c r="P3108" t="s">
        <v>8317</v>
      </c>
      <c r="Q3108" t="s">
        <v>8357</v>
      </c>
      <c r="R3108" s="12">
        <f t="shared" si="96"/>
        <v>42241.220787037033</v>
      </c>
      <c r="S3108" s="12">
        <f t="shared" si="97"/>
        <v>42263.708333333336</v>
      </c>
    </row>
    <row r="3109" spans="1:19" x14ac:dyDescent="0.35">
      <c r="A3109">
        <v>3107</v>
      </c>
      <c r="B3109" t="s">
        <v>3107</v>
      </c>
      <c r="C3109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>
        <v>-32095</v>
      </c>
      <c r="O3109">
        <v>272.58620689655174</v>
      </c>
      <c r="P3109" t="s">
        <v>8317</v>
      </c>
      <c r="Q3109" t="s">
        <v>8357</v>
      </c>
      <c r="R3109" s="12">
        <f t="shared" si="96"/>
        <v>42128.605914351851</v>
      </c>
      <c r="S3109" s="12">
        <f t="shared" si="97"/>
        <v>42135.605914351851</v>
      </c>
    </row>
    <row r="3110" spans="1:19" x14ac:dyDescent="0.35">
      <c r="A3110">
        <v>3108</v>
      </c>
      <c r="B3110" t="s">
        <v>3108</v>
      </c>
      <c r="C3110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>
        <v>-49974</v>
      </c>
      <c r="O3110">
        <v>13</v>
      </c>
      <c r="P3110" t="s">
        <v>8317</v>
      </c>
      <c r="Q3110" t="s">
        <v>8357</v>
      </c>
      <c r="R3110" s="12">
        <f t="shared" si="96"/>
        <v>42062.47215277778</v>
      </c>
      <c r="S3110" s="12">
        <f t="shared" si="97"/>
        <v>42122.430486111109</v>
      </c>
    </row>
    <row r="3111" spans="1:19" x14ac:dyDescent="0.35">
      <c r="A3111">
        <v>3109</v>
      </c>
      <c r="B3111" t="s">
        <v>3109</v>
      </c>
      <c r="C311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>
        <v>-19867</v>
      </c>
      <c r="O3111">
        <v>58.184210526315788</v>
      </c>
      <c r="P3111" t="s">
        <v>8317</v>
      </c>
      <c r="Q3111" t="s">
        <v>8357</v>
      </c>
      <c r="R3111" s="12">
        <f t="shared" si="96"/>
        <v>41843.916782407403</v>
      </c>
      <c r="S3111" s="12">
        <f t="shared" si="97"/>
        <v>41878.916782407403</v>
      </c>
    </row>
    <row r="3112" spans="1:19" x14ac:dyDescent="0.35">
      <c r="A3112">
        <v>3110</v>
      </c>
      <c r="B3112" t="s">
        <v>3110</v>
      </c>
      <c r="C3112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>
        <v>-24990</v>
      </c>
      <c r="O3112">
        <v>10</v>
      </c>
      <c r="P3112" t="s">
        <v>8317</v>
      </c>
      <c r="Q3112" t="s">
        <v>8357</v>
      </c>
      <c r="R3112" s="12">
        <f t="shared" si="96"/>
        <v>42744.823136574072</v>
      </c>
      <c r="S3112" s="12">
        <f t="shared" si="97"/>
        <v>42784.823136574072</v>
      </c>
    </row>
    <row r="3113" spans="1:19" x14ac:dyDescent="0.35">
      <c r="A3113">
        <v>3111</v>
      </c>
      <c r="B3113" t="s">
        <v>3111</v>
      </c>
      <c r="C311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>
        <v>-14672</v>
      </c>
      <c r="O3113">
        <v>70.10526315789474</v>
      </c>
      <c r="P3113" t="s">
        <v>8317</v>
      </c>
      <c r="Q3113" t="s">
        <v>8357</v>
      </c>
      <c r="R3113" s="12">
        <f t="shared" si="96"/>
        <v>41885.386805555558</v>
      </c>
      <c r="S3113" s="12">
        <f t="shared" si="97"/>
        <v>41916.386805555558</v>
      </c>
    </row>
    <row r="3114" spans="1:19" x14ac:dyDescent="0.35">
      <c r="A3114">
        <v>3112</v>
      </c>
      <c r="B3114" t="s">
        <v>3112</v>
      </c>
      <c r="C3114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>
        <v>-10479</v>
      </c>
      <c r="O3114">
        <v>57.888888888888886</v>
      </c>
      <c r="P3114" t="s">
        <v>8317</v>
      </c>
      <c r="Q3114" t="s">
        <v>8357</v>
      </c>
      <c r="R3114" s="12">
        <f t="shared" si="96"/>
        <v>42614.913587962961</v>
      </c>
      <c r="S3114" s="12">
        <f t="shared" si="97"/>
        <v>42674.913587962961</v>
      </c>
    </row>
    <row r="3115" spans="1:19" x14ac:dyDescent="0.35">
      <c r="A3115">
        <v>3113</v>
      </c>
      <c r="B3115" t="s">
        <v>3113</v>
      </c>
      <c r="C3115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>
        <v>-104590</v>
      </c>
      <c r="O3115">
        <v>125.27027027027027</v>
      </c>
      <c r="P3115" t="s">
        <v>8317</v>
      </c>
      <c r="Q3115" t="s">
        <v>8357</v>
      </c>
      <c r="R3115" s="12">
        <f t="shared" si="96"/>
        <v>42081.522939814815</v>
      </c>
      <c r="S3115" s="12">
        <f t="shared" si="97"/>
        <v>42111.522939814815</v>
      </c>
    </row>
    <row r="3116" spans="1:19" x14ac:dyDescent="0.35">
      <c r="A3116">
        <v>3114</v>
      </c>
      <c r="B3116" t="s">
        <v>3114</v>
      </c>
      <c r="C3116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>
        <v>-75000</v>
      </c>
      <c r="O3116" t="e">
        <v>#DIV/0!</v>
      </c>
      <c r="P3116" t="s">
        <v>8317</v>
      </c>
      <c r="Q3116" t="s">
        <v>8357</v>
      </c>
      <c r="R3116" s="12">
        <f t="shared" si="96"/>
        <v>41843.42418981481</v>
      </c>
      <c r="S3116" s="12">
        <f t="shared" si="97"/>
        <v>41903.42418981481</v>
      </c>
    </row>
    <row r="3117" spans="1:19" x14ac:dyDescent="0.35">
      <c r="A3117">
        <v>3115</v>
      </c>
      <c r="B3117" t="s">
        <v>3115</v>
      </c>
      <c r="C3117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>
        <v>-9700</v>
      </c>
      <c r="O3117">
        <v>300</v>
      </c>
      <c r="P3117" t="s">
        <v>8317</v>
      </c>
      <c r="Q3117" t="s">
        <v>8357</v>
      </c>
      <c r="R3117" s="12">
        <f t="shared" si="96"/>
        <v>42496.238738425927</v>
      </c>
      <c r="S3117" s="12">
        <f t="shared" si="97"/>
        <v>42526.238738425927</v>
      </c>
    </row>
    <row r="3118" spans="1:19" x14ac:dyDescent="0.35">
      <c r="A3118">
        <v>3116</v>
      </c>
      <c r="B3118" t="s">
        <v>3116</v>
      </c>
      <c r="C3118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>
        <v>-320</v>
      </c>
      <c r="O3118">
        <v>43</v>
      </c>
      <c r="P3118" t="s">
        <v>8317</v>
      </c>
      <c r="Q3118" t="s">
        <v>8357</v>
      </c>
      <c r="R3118" s="12">
        <f t="shared" si="96"/>
        <v>42081.30700231481</v>
      </c>
      <c r="S3118" s="12">
        <f t="shared" si="97"/>
        <v>42095.30700231481</v>
      </c>
    </row>
    <row r="3119" spans="1:19" x14ac:dyDescent="0.35">
      <c r="A3119">
        <v>3117</v>
      </c>
      <c r="B3119" t="s">
        <v>3117</v>
      </c>
      <c r="C3119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>
        <v>-999</v>
      </c>
      <c r="O3119">
        <v>1</v>
      </c>
      <c r="P3119" t="s">
        <v>8317</v>
      </c>
      <c r="Q3119" t="s">
        <v>8357</v>
      </c>
      <c r="R3119" s="12">
        <f t="shared" si="96"/>
        <v>42509.166203703702</v>
      </c>
      <c r="S3119" s="12">
        <f t="shared" si="97"/>
        <v>42517.341666666667</v>
      </c>
    </row>
    <row r="3120" spans="1:19" x14ac:dyDescent="0.35">
      <c r="A3120">
        <v>3118</v>
      </c>
      <c r="B3120" t="s">
        <v>3118</v>
      </c>
      <c r="C3120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>
        <v>-498450</v>
      </c>
      <c r="O3120">
        <v>775</v>
      </c>
      <c r="P3120" t="s">
        <v>8317</v>
      </c>
      <c r="Q3120" t="s">
        <v>8357</v>
      </c>
      <c r="R3120" s="12">
        <f t="shared" si="96"/>
        <v>42534.441238425927</v>
      </c>
      <c r="S3120" s="12">
        <f t="shared" si="97"/>
        <v>42553.441238425927</v>
      </c>
    </row>
    <row r="3121" spans="1:19" x14ac:dyDescent="0.35">
      <c r="A3121">
        <v>3119</v>
      </c>
      <c r="B3121" t="s">
        <v>3119</v>
      </c>
      <c r="C312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>
        <v>-9995</v>
      </c>
      <c r="O3121">
        <v>5</v>
      </c>
      <c r="P3121" t="s">
        <v>8317</v>
      </c>
      <c r="Q3121" t="s">
        <v>8357</v>
      </c>
      <c r="R3121" s="12">
        <f t="shared" si="96"/>
        <v>42059.837175925924</v>
      </c>
      <c r="S3121" s="12">
        <f t="shared" si="97"/>
        <v>42089.795509259253</v>
      </c>
    </row>
    <row r="3122" spans="1:19" x14ac:dyDescent="0.35">
      <c r="A3122">
        <v>3120</v>
      </c>
      <c r="B3122" t="s">
        <v>3120</v>
      </c>
      <c r="C3122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>
        <v>-1299872</v>
      </c>
      <c r="O3122">
        <v>12.8</v>
      </c>
      <c r="P3122" t="s">
        <v>8317</v>
      </c>
      <c r="Q3122" t="s">
        <v>8357</v>
      </c>
      <c r="R3122" s="12">
        <f t="shared" si="96"/>
        <v>42435.733749999992</v>
      </c>
      <c r="S3122" s="12">
        <f t="shared" si="97"/>
        <v>42495.692083333335</v>
      </c>
    </row>
    <row r="3123" spans="1:19" x14ac:dyDescent="0.35">
      <c r="A3123">
        <v>3121</v>
      </c>
      <c r="B3123" t="s">
        <v>3121</v>
      </c>
      <c r="C312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>
        <v>-1490</v>
      </c>
      <c r="O3123">
        <v>10</v>
      </c>
      <c r="P3123" t="s">
        <v>8317</v>
      </c>
      <c r="Q3123" t="s">
        <v>8357</v>
      </c>
      <c r="R3123" s="12">
        <f t="shared" si="96"/>
        <v>41848.471469907403</v>
      </c>
      <c r="S3123" s="12">
        <f t="shared" si="97"/>
        <v>41908.471469907403</v>
      </c>
    </row>
    <row r="3124" spans="1:19" x14ac:dyDescent="0.35">
      <c r="A3124">
        <v>3122</v>
      </c>
      <c r="B3124" t="s">
        <v>3122</v>
      </c>
      <c r="C3124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>
        <v>-83</v>
      </c>
      <c r="O3124">
        <v>58</v>
      </c>
      <c r="P3124" t="s">
        <v>8317</v>
      </c>
      <c r="Q3124" t="s">
        <v>8357</v>
      </c>
      <c r="R3124" s="12">
        <f t="shared" si="96"/>
        <v>42678.723749999997</v>
      </c>
      <c r="S3124" s="12">
        <f t="shared" si="97"/>
        <v>42683.765416666669</v>
      </c>
    </row>
    <row r="3125" spans="1:19" x14ac:dyDescent="0.35">
      <c r="A3125">
        <v>3123</v>
      </c>
      <c r="B3125" t="s">
        <v>3123</v>
      </c>
      <c r="C3125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>
        <v>-39808</v>
      </c>
      <c r="O3125">
        <v>244.80459770114942</v>
      </c>
      <c r="P3125" t="s">
        <v>8317</v>
      </c>
      <c r="Q3125" t="s">
        <v>8357</v>
      </c>
      <c r="R3125" s="12">
        <f t="shared" si="96"/>
        <v>42530.784699074073</v>
      </c>
      <c r="S3125" s="12">
        <f t="shared" si="97"/>
        <v>42560.784699074073</v>
      </c>
    </row>
    <row r="3126" spans="1:19" x14ac:dyDescent="0.35">
      <c r="A3126">
        <v>3124</v>
      </c>
      <c r="B3126" t="s">
        <v>3124</v>
      </c>
      <c r="C3126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>
        <v>-799974</v>
      </c>
      <c r="O3126">
        <v>6.5</v>
      </c>
      <c r="P3126" t="s">
        <v>8317</v>
      </c>
      <c r="Q3126" t="s">
        <v>8357</v>
      </c>
      <c r="R3126" s="12">
        <f t="shared" si="96"/>
        <v>41977.571770833332</v>
      </c>
      <c r="S3126" s="12">
        <f t="shared" si="97"/>
        <v>42037.571770833332</v>
      </c>
    </row>
    <row r="3127" spans="1:19" x14ac:dyDescent="0.35">
      <c r="A3127">
        <v>3125</v>
      </c>
      <c r="B3127" t="s">
        <v>3125</v>
      </c>
      <c r="C3127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>
        <v>-1500000</v>
      </c>
      <c r="O3127" t="e">
        <v>#DIV/0!</v>
      </c>
      <c r="P3127" t="s">
        <v>8317</v>
      </c>
      <c r="Q3127" t="s">
        <v>8357</v>
      </c>
      <c r="R3127" s="12">
        <f t="shared" si="96"/>
        <v>42345.998518518514</v>
      </c>
      <c r="S3127" s="12">
        <f t="shared" si="97"/>
        <v>42375.998518518514</v>
      </c>
    </row>
    <row r="3128" spans="1:19" x14ac:dyDescent="0.35">
      <c r="A3128">
        <v>3126</v>
      </c>
      <c r="B3128" t="s">
        <v>3126</v>
      </c>
      <c r="C3128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>
        <v>-23960</v>
      </c>
      <c r="O3128">
        <v>61.176470588235297</v>
      </c>
      <c r="P3128" t="s">
        <v>8317</v>
      </c>
      <c r="Q3128" t="s">
        <v>8357</v>
      </c>
      <c r="R3128" s="12">
        <f t="shared" si="96"/>
        <v>42426.809745370367</v>
      </c>
      <c r="S3128" s="12">
        <f t="shared" si="97"/>
        <v>42456.768078703702</v>
      </c>
    </row>
    <row r="3129" spans="1:19" x14ac:dyDescent="0.35">
      <c r="A3129">
        <v>3127</v>
      </c>
      <c r="B3129" t="s">
        <v>3127</v>
      </c>
      <c r="C3129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>
        <v>-100000</v>
      </c>
      <c r="O3129" t="e">
        <v>#DIV/0!</v>
      </c>
      <c r="P3129" t="s">
        <v>8317</v>
      </c>
      <c r="Q3129" t="s">
        <v>8357</v>
      </c>
      <c r="R3129" s="12">
        <f t="shared" si="96"/>
        <v>42034.648483796293</v>
      </c>
      <c r="S3129" s="12">
        <f t="shared" si="97"/>
        <v>42064.648483796293</v>
      </c>
    </row>
    <row r="3130" spans="1:19" x14ac:dyDescent="0.35">
      <c r="A3130">
        <v>3128</v>
      </c>
      <c r="B3130" t="s">
        <v>3128</v>
      </c>
      <c r="C3130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>
        <v>1291</v>
      </c>
      <c r="O3130">
        <v>139.23931623931625</v>
      </c>
      <c r="P3130" t="s">
        <v>8317</v>
      </c>
      <c r="Q3130" t="s">
        <v>8318</v>
      </c>
      <c r="R3130" s="12">
        <f t="shared" si="96"/>
        <v>42780.617372685178</v>
      </c>
      <c r="S3130" s="12">
        <f t="shared" si="97"/>
        <v>42810.575706018521</v>
      </c>
    </row>
    <row r="3131" spans="1:19" x14ac:dyDescent="0.35">
      <c r="A3131">
        <v>3129</v>
      </c>
      <c r="B3131" t="s">
        <v>3129</v>
      </c>
      <c r="C313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>
        <v>-1240</v>
      </c>
      <c r="O3131">
        <v>10</v>
      </c>
      <c r="P3131" t="s">
        <v>8317</v>
      </c>
      <c r="Q3131" t="s">
        <v>8318</v>
      </c>
      <c r="R3131" s="12">
        <f t="shared" si="96"/>
        <v>42803.634479166663</v>
      </c>
      <c r="S3131" s="12">
        <f t="shared" si="97"/>
        <v>42843.592812499999</v>
      </c>
    </row>
    <row r="3132" spans="1:19" x14ac:dyDescent="0.35">
      <c r="A3132">
        <v>3130</v>
      </c>
      <c r="B3132" t="s">
        <v>3130</v>
      </c>
      <c r="C3132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>
        <v>-9625</v>
      </c>
      <c r="O3132">
        <v>93.75</v>
      </c>
      <c r="P3132" t="s">
        <v>8317</v>
      </c>
      <c r="Q3132" t="s">
        <v>8318</v>
      </c>
      <c r="R3132" s="12">
        <f t="shared" si="96"/>
        <v>42808.431898148141</v>
      </c>
      <c r="S3132" s="12">
        <f t="shared" si="97"/>
        <v>42838.999305555553</v>
      </c>
    </row>
    <row r="3133" spans="1:19" x14ac:dyDescent="0.35">
      <c r="A3133">
        <v>3131</v>
      </c>
      <c r="B3133" t="s">
        <v>3131</v>
      </c>
      <c r="C313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>
        <v>-3455</v>
      </c>
      <c r="O3133">
        <v>53.75</v>
      </c>
      <c r="P3133" t="s">
        <v>8317</v>
      </c>
      <c r="Q3133" t="s">
        <v>8318</v>
      </c>
      <c r="R3133" s="12">
        <f t="shared" si="96"/>
        <v>42803.370891203704</v>
      </c>
      <c r="S3133" s="12">
        <f t="shared" si="97"/>
        <v>42833.329224537032</v>
      </c>
    </row>
    <row r="3134" spans="1:19" x14ac:dyDescent="0.35">
      <c r="A3134">
        <v>3132</v>
      </c>
      <c r="B3134" t="s">
        <v>3132</v>
      </c>
      <c r="C3134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>
        <v>-29990</v>
      </c>
      <c r="O3134">
        <v>10</v>
      </c>
      <c r="P3134" t="s">
        <v>8317</v>
      </c>
      <c r="Q3134" t="s">
        <v>8318</v>
      </c>
      <c r="R3134" s="12">
        <f t="shared" si="96"/>
        <v>42786.141898148147</v>
      </c>
      <c r="S3134" s="12">
        <f t="shared" si="97"/>
        <v>42846.100231481476</v>
      </c>
    </row>
    <row r="3135" spans="1:19" x14ac:dyDescent="0.35">
      <c r="A3135">
        <v>3133</v>
      </c>
      <c r="B3135" t="s">
        <v>3133</v>
      </c>
      <c r="C3135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>
        <v>40</v>
      </c>
      <c r="O3135">
        <v>33.75</v>
      </c>
      <c r="P3135" t="s">
        <v>8317</v>
      </c>
      <c r="Q3135" t="s">
        <v>8318</v>
      </c>
      <c r="R3135" s="12">
        <f t="shared" si="96"/>
        <v>42788.356874999998</v>
      </c>
      <c r="S3135" s="12">
        <f t="shared" si="97"/>
        <v>42818.315208333333</v>
      </c>
    </row>
    <row r="3136" spans="1:19" x14ac:dyDescent="0.35">
      <c r="A3136">
        <v>3134</v>
      </c>
      <c r="B3136" t="s">
        <v>3134</v>
      </c>
      <c r="C3136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>
        <v>-775</v>
      </c>
      <c r="O3136">
        <v>18.75</v>
      </c>
      <c r="P3136" t="s">
        <v>8317</v>
      </c>
      <c r="Q3136" t="s">
        <v>8318</v>
      </c>
      <c r="R3136" s="12">
        <f t="shared" si="96"/>
        <v>42800.511793981474</v>
      </c>
      <c r="S3136" s="12">
        <f t="shared" si="97"/>
        <v>42821.470127314817</v>
      </c>
    </row>
    <row r="3137" spans="1:19" x14ac:dyDescent="0.35">
      <c r="A3137">
        <v>3135</v>
      </c>
      <c r="B3137" t="s">
        <v>3135</v>
      </c>
      <c r="C3137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>
        <v>-615</v>
      </c>
      <c r="O3137">
        <v>23.142857142857142</v>
      </c>
      <c r="P3137" t="s">
        <v>8317</v>
      </c>
      <c r="Q3137" t="s">
        <v>8318</v>
      </c>
      <c r="R3137" s="12">
        <f t="shared" si="96"/>
        <v>42806.943530092591</v>
      </c>
      <c r="S3137" s="12">
        <f t="shared" si="97"/>
        <v>42828.943530092591</v>
      </c>
    </row>
    <row r="3138" spans="1:19" x14ac:dyDescent="0.35">
      <c r="A3138">
        <v>3136</v>
      </c>
      <c r="B3138" t="s">
        <v>3136</v>
      </c>
      <c r="C3138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>
        <v>139</v>
      </c>
      <c r="O3138">
        <v>29.045454545454547</v>
      </c>
      <c r="P3138" t="s">
        <v>8317</v>
      </c>
      <c r="Q3138" t="s">
        <v>8318</v>
      </c>
      <c r="R3138" s="12">
        <f t="shared" si="96"/>
        <v>42789.25409722222</v>
      </c>
      <c r="S3138" s="12">
        <f t="shared" si="97"/>
        <v>42825.749305555553</v>
      </c>
    </row>
    <row r="3139" spans="1:19" x14ac:dyDescent="0.35">
      <c r="A3139">
        <v>3137</v>
      </c>
      <c r="B3139" t="s">
        <v>3137</v>
      </c>
      <c r="C3139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>
        <v>-1450</v>
      </c>
      <c r="O3139">
        <v>50</v>
      </c>
      <c r="P3139" t="s">
        <v>8317</v>
      </c>
      <c r="Q3139" t="s">
        <v>8318</v>
      </c>
      <c r="R3139" s="12">
        <f t="shared" ref="R3139:R3202" si="98">(J3139/86400)+25569+(-5/24)</f>
        <v>42807.676724537036</v>
      </c>
      <c r="S3139" s="12">
        <f t="shared" ref="S3139:S3202" si="99">(I3139/86400)+25569+(-5/24)</f>
        <v>42858.591666666667</v>
      </c>
    </row>
    <row r="3140" spans="1:19" x14ac:dyDescent="0.35">
      <c r="A3140">
        <v>3138</v>
      </c>
      <c r="B3140" t="s">
        <v>3138</v>
      </c>
      <c r="C3140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>
        <v>-200</v>
      </c>
      <c r="O3140" t="e">
        <v>#DIV/0!</v>
      </c>
      <c r="P3140" t="s">
        <v>8317</v>
      </c>
      <c r="Q3140" t="s">
        <v>8318</v>
      </c>
      <c r="R3140" s="12">
        <f t="shared" si="98"/>
        <v>42809.437581018516</v>
      </c>
      <c r="S3140" s="12">
        <f t="shared" si="99"/>
        <v>42828.437581018516</v>
      </c>
    </row>
    <row r="3141" spans="1:19" x14ac:dyDescent="0.35">
      <c r="A3141">
        <v>3139</v>
      </c>
      <c r="B3141" t="s">
        <v>3139</v>
      </c>
      <c r="C314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>
        <v>-47300</v>
      </c>
      <c r="O3141">
        <v>450</v>
      </c>
      <c r="P3141" t="s">
        <v>8317</v>
      </c>
      <c r="Q3141" t="s">
        <v>8318</v>
      </c>
      <c r="R3141" s="12">
        <f t="shared" si="98"/>
        <v>42785.062037037038</v>
      </c>
      <c r="S3141" s="12">
        <f t="shared" si="99"/>
        <v>42818.981249999997</v>
      </c>
    </row>
    <row r="3142" spans="1:19" x14ac:dyDescent="0.35">
      <c r="A3142">
        <v>3140</v>
      </c>
      <c r="B3142" t="s">
        <v>3140</v>
      </c>
      <c r="C3142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>
        <v>-9904</v>
      </c>
      <c r="O3142">
        <v>24</v>
      </c>
      <c r="P3142" t="s">
        <v>8317</v>
      </c>
      <c r="Q3142" t="s">
        <v>8318</v>
      </c>
      <c r="R3142" s="12">
        <f t="shared" si="98"/>
        <v>42802.510451388887</v>
      </c>
      <c r="S3142" s="12">
        <f t="shared" si="99"/>
        <v>42832.468784722216</v>
      </c>
    </row>
    <row r="3143" spans="1:19" x14ac:dyDescent="0.35">
      <c r="A3143">
        <v>3141</v>
      </c>
      <c r="B3143" t="s">
        <v>3141</v>
      </c>
      <c r="C314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>
        <v>-242</v>
      </c>
      <c r="O3143">
        <v>32.25</v>
      </c>
      <c r="P3143" t="s">
        <v>8317</v>
      </c>
      <c r="Q3143" t="s">
        <v>8318</v>
      </c>
      <c r="R3143" s="12">
        <f t="shared" si="98"/>
        <v>42800.544999999998</v>
      </c>
      <c r="S3143" s="12">
        <f t="shared" si="99"/>
        <v>42841.624999999993</v>
      </c>
    </row>
    <row r="3144" spans="1:19" x14ac:dyDescent="0.35">
      <c r="A3144">
        <v>3142</v>
      </c>
      <c r="B3144" t="s">
        <v>3142</v>
      </c>
      <c r="C3144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>
        <v>-2705</v>
      </c>
      <c r="O3144">
        <v>15</v>
      </c>
      <c r="P3144" t="s">
        <v>8317</v>
      </c>
      <c r="Q3144" t="s">
        <v>8318</v>
      </c>
      <c r="R3144" s="12">
        <f t="shared" si="98"/>
        <v>42783.304849537039</v>
      </c>
      <c r="S3144" s="12">
        <f t="shared" si="99"/>
        <v>42813.263182870367</v>
      </c>
    </row>
    <row r="3145" spans="1:19" x14ac:dyDescent="0.35">
      <c r="A3145">
        <v>3143</v>
      </c>
      <c r="B3145" t="s">
        <v>3143</v>
      </c>
      <c r="C3145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>
        <v>-700</v>
      </c>
      <c r="O3145" t="e">
        <v>#DIV/0!</v>
      </c>
      <c r="P3145" t="s">
        <v>8317</v>
      </c>
      <c r="Q3145" t="s">
        <v>8318</v>
      </c>
      <c r="R3145" s="12">
        <f t="shared" si="98"/>
        <v>42808.149953703702</v>
      </c>
      <c r="S3145" s="12">
        <f t="shared" si="99"/>
        <v>42834.149953703702</v>
      </c>
    </row>
    <row r="3146" spans="1:19" x14ac:dyDescent="0.35">
      <c r="A3146">
        <v>3144</v>
      </c>
      <c r="B3146" t="s">
        <v>3144</v>
      </c>
      <c r="C3146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>
        <v>-2460</v>
      </c>
      <c r="O3146">
        <v>251.33333333333334</v>
      </c>
      <c r="P3146" t="s">
        <v>8317</v>
      </c>
      <c r="Q3146" t="s">
        <v>8318</v>
      </c>
      <c r="R3146" s="12">
        <f t="shared" si="98"/>
        <v>42796.329942129632</v>
      </c>
      <c r="S3146" s="12">
        <f t="shared" si="99"/>
        <v>42813.041666666664</v>
      </c>
    </row>
    <row r="3147" spans="1:19" x14ac:dyDescent="0.35">
      <c r="A3147">
        <v>3145</v>
      </c>
      <c r="B3147" t="s">
        <v>3145</v>
      </c>
      <c r="C3147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>
        <v>-25000</v>
      </c>
      <c r="O3147" t="e">
        <v>#DIV/0!</v>
      </c>
      <c r="P3147" t="s">
        <v>8317</v>
      </c>
      <c r="Q3147" t="s">
        <v>8318</v>
      </c>
      <c r="R3147" s="12">
        <f t="shared" si="98"/>
        <v>42761.832569444443</v>
      </c>
      <c r="S3147" s="12">
        <f t="shared" si="99"/>
        <v>42821.790902777771</v>
      </c>
    </row>
    <row r="3148" spans="1:19" x14ac:dyDescent="0.35">
      <c r="A3148">
        <v>3146</v>
      </c>
      <c r="B3148" t="s">
        <v>3146</v>
      </c>
      <c r="C3148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>
        <v>-44750</v>
      </c>
      <c r="O3148">
        <v>437.5</v>
      </c>
      <c r="P3148" t="s">
        <v>8317</v>
      </c>
      <c r="Q3148" t="s">
        <v>8318</v>
      </c>
      <c r="R3148" s="12">
        <f t="shared" si="98"/>
        <v>42796.474143518521</v>
      </c>
      <c r="S3148" s="12">
        <f t="shared" si="99"/>
        <v>42841.432476851849</v>
      </c>
    </row>
    <row r="3149" spans="1:19" x14ac:dyDescent="0.35">
      <c r="A3149">
        <v>3147</v>
      </c>
      <c r="B3149" t="s">
        <v>3147</v>
      </c>
      <c r="C3149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>
        <v>3505</v>
      </c>
      <c r="O3149">
        <v>110.35211267605634</v>
      </c>
      <c r="P3149" t="s">
        <v>8317</v>
      </c>
      <c r="Q3149" t="s">
        <v>8318</v>
      </c>
      <c r="R3149" s="12">
        <f t="shared" si="98"/>
        <v>41909.761053240734</v>
      </c>
      <c r="S3149" s="12">
        <f t="shared" si="99"/>
        <v>41949.802719907406</v>
      </c>
    </row>
    <row r="3150" spans="1:19" x14ac:dyDescent="0.35">
      <c r="A3150">
        <v>3148</v>
      </c>
      <c r="B3150" t="s">
        <v>3148</v>
      </c>
      <c r="C3150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>
        <v>561</v>
      </c>
      <c r="O3150">
        <v>41.421052631578945</v>
      </c>
      <c r="P3150" t="s">
        <v>8317</v>
      </c>
      <c r="Q3150" t="s">
        <v>8318</v>
      </c>
      <c r="R3150" s="12">
        <f t="shared" si="98"/>
        <v>41891.456990740735</v>
      </c>
      <c r="S3150" s="12">
        <f t="shared" si="99"/>
        <v>41912.958333333328</v>
      </c>
    </row>
    <row r="3151" spans="1:19" x14ac:dyDescent="0.35">
      <c r="A3151">
        <v>3149</v>
      </c>
      <c r="B3151" t="s">
        <v>3149</v>
      </c>
      <c r="C315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>
        <v>50</v>
      </c>
      <c r="O3151">
        <v>52</v>
      </c>
      <c r="P3151" t="s">
        <v>8317</v>
      </c>
      <c r="Q3151" t="s">
        <v>8318</v>
      </c>
      <c r="R3151" s="12">
        <f t="shared" si="98"/>
        <v>41225.809027777774</v>
      </c>
      <c r="S3151" s="12">
        <f t="shared" si="99"/>
        <v>41249.875</v>
      </c>
    </row>
    <row r="3152" spans="1:19" x14ac:dyDescent="0.35">
      <c r="A3152">
        <v>3150</v>
      </c>
      <c r="B3152" t="s">
        <v>3150</v>
      </c>
      <c r="C3152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>
        <v>35</v>
      </c>
      <c r="O3152">
        <v>33.990384615384613</v>
      </c>
      <c r="P3152" t="s">
        <v>8317</v>
      </c>
      <c r="Q3152" t="s">
        <v>8318</v>
      </c>
      <c r="R3152" s="12">
        <f t="shared" si="98"/>
        <v>40478.055590277778</v>
      </c>
      <c r="S3152" s="12">
        <f t="shared" si="99"/>
        <v>40567.958333333328</v>
      </c>
    </row>
    <row r="3153" spans="1:19" x14ac:dyDescent="0.35">
      <c r="A3153">
        <v>3151</v>
      </c>
      <c r="B3153" t="s">
        <v>3151</v>
      </c>
      <c r="C315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>
        <v>14</v>
      </c>
      <c r="O3153">
        <v>103.35294117647059</v>
      </c>
      <c r="P3153" t="s">
        <v>8317</v>
      </c>
      <c r="Q3153" t="s">
        <v>8318</v>
      </c>
      <c r="R3153" s="12">
        <f t="shared" si="98"/>
        <v>41862.631643518514</v>
      </c>
      <c r="S3153" s="12">
        <f t="shared" si="99"/>
        <v>41892.631643518514</v>
      </c>
    </row>
    <row r="3154" spans="1:19" x14ac:dyDescent="0.35">
      <c r="A3154">
        <v>3152</v>
      </c>
      <c r="B3154" t="s">
        <v>3152</v>
      </c>
      <c r="C3154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>
        <v>131</v>
      </c>
      <c r="O3154">
        <v>34.791044776119406</v>
      </c>
      <c r="P3154" t="s">
        <v>8317</v>
      </c>
      <c r="Q3154" t="s">
        <v>8318</v>
      </c>
      <c r="R3154" s="12">
        <f t="shared" si="98"/>
        <v>41550.659340277773</v>
      </c>
      <c r="S3154" s="12">
        <f t="shared" si="99"/>
        <v>41580.659340277773</v>
      </c>
    </row>
    <row r="3155" spans="1:19" x14ac:dyDescent="0.35">
      <c r="A3155">
        <v>3153</v>
      </c>
      <c r="B3155" t="s">
        <v>3153</v>
      </c>
      <c r="C3155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>
        <v>7067.5</v>
      </c>
      <c r="O3155">
        <v>41.773858921161825</v>
      </c>
      <c r="P3155" t="s">
        <v>8317</v>
      </c>
      <c r="Q3155" t="s">
        <v>8318</v>
      </c>
      <c r="R3155" s="12">
        <f t="shared" si="98"/>
        <v>40632.946030092593</v>
      </c>
      <c r="S3155" s="12">
        <f t="shared" si="99"/>
        <v>40663.999305555553</v>
      </c>
    </row>
    <row r="3156" spans="1:19" x14ac:dyDescent="0.35">
      <c r="A3156">
        <v>3154</v>
      </c>
      <c r="B3156" t="s">
        <v>3154</v>
      </c>
      <c r="C3156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>
        <v>905</v>
      </c>
      <c r="O3156">
        <v>64.268292682926827</v>
      </c>
      <c r="P3156" t="s">
        <v>8317</v>
      </c>
      <c r="Q3156" t="s">
        <v>8318</v>
      </c>
      <c r="R3156" s="12">
        <f t="shared" si="98"/>
        <v>40970.667337962957</v>
      </c>
      <c r="S3156" s="12">
        <f t="shared" si="99"/>
        <v>41000.625671296293</v>
      </c>
    </row>
    <row r="3157" spans="1:19" x14ac:dyDescent="0.35">
      <c r="A3157">
        <v>3155</v>
      </c>
      <c r="B3157" t="s">
        <v>3155</v>
      </c>
      <c r="C3157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>
        <v>4425.2299999999996</v>
      </c>
      <c r="O3157">
        <v>31.209370860927152</v>
      </c>
      <c r="P3157" t="s">
        <v>8317</v>
      </c>
      <c r="Q3157" t="s">
        <v>8318</v>
      </c>
      <c r="R3157" s="12">
        <f t="shared" si="98"/>
        <v>41233.290798611109</v>
      </c>
      <c r="S3157" s="12">
        <f t="shared" si="99"/>
        <v>41263.290798611109</v>
      </c>
    </row>
    <row r="3158" spans="1:19" x14ac:dyDescent="0.35">
      <c r="A3158">
        <v>3156</v>
      </c>
      <c r="B3158" t="s">
        <v>3156</v>
      </c>
      <c r="C3158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>
        <v>100</v>
      </c>
      <c r="O3158">
        <v>62.921348314606739</v>
      </c>
      <c r="P3158" t="s">
        <v>8317</v>
      </c>
      <c r="Q3158" t="s">
        <v>8318</v>
      </c>
      <c r="R3158" s="12">
        <f t="shared" si="98"/>
        <v>41026.744722222218</v>
      </c>
      <c r="S3158" s="12">
        <f t="shared" si="99"/>
        <v>41061.744722222218</v>
      </c>
    </row>
    <row r="3159" spans="1:19" x14ac:dyDescent="0.35">
      <c r="A3159">
        <v>3157</v>
      </c>
      <c r="B3159" t="s">
        <v>3157</v>
      </c>
      <c r="C3159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>
        <v>40</v>
      </c>
      <c r="O3159">
        <v>98.536585365853654</v>
      </c>
      <c r="P3159" t="s">
        <v>8317</v>
      </c>
      <c r="Q3159" t="s">
        <v>8318</v>
      </c>
      <c r="R3159" s="12">
        <f t="shared" si="98"/>
        <v>41829.579918981479</v>
      </c>
      <c r="S3159" s="12">
        <f t="shared" si="99"/>
        <v>41839</v>
      </c>
    </row>
    <row r="3160" spans="1:19" x14ac:dyDescent="0.35">
      <c r="A3160">
        <v>3158</v>
      </c>
      <c r="B3160" t="s">
        <v>3158</v>
      </c>
      <c r="C3160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>
        <v>700</v>
      </c>
      <c r="O3160">
        <v>82.608695652173907</v>
      </c>
      <c r="P3160" t="s">
        <v>8317</v>
      </c>
      <c r="Q3160" t="s">
        <v>8318</v>
      </c>
      <c r="R3160" s="12">
        <f t="shared" si="98"/>
        <v>41447.631388888891</v>
      </c>
      <c r="S3160" s="12">
        <f t="shared" si="99"/>
        <v>41477.631388888891</v>
      </c>
    </row>
    <row r="3161" spans="1:19" x14ac:dyDescent="0.35">
      <c r="A3161">
        <v>3159</v>
      </c>
      <c r="B3161" t="s">
        <v>3159</v>
      </c>
      <c r="C316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>
        <v>502.22</v>
      </c>
      <c r="O3161">
        <v>38.504230769230773</v>
      </c>
      <c r="P3161" t="s">
        <v>8317</v>
      </c>
      <c r="Q3161" t="s">
        <v>8318</v>
      </c>
      <c r="R3161" s="12">
        <f t="shared" si="98"/>
        <v>40883.858344907407</v>
      </c>
      <c r="S3161" s="12">
        <f t="shared" si="99"/>
        <v>40926.75</v>
      </c>
    </row>
    <row r="3162" spans="1:19" x14ac:dyDescent="0.35">
      <c r="A3162">
        <v>3160</v>
      </c>
      <c r="B3162" t="s">
        <v>3160</v>
      </c>
      <c r="C3162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>
        <v>69</v>
      </c>
      <c r="O3162">
        <v>80.15789473684211</v>
      </c>
      <c r="P3162" t="s">
        <v>8317</v>
      </c>
      <c r="Q3162" t="s">
        <v>8318</v>
      </c>
      <c r="R3162" s="12">
        <f t="shared" si="98"/>
        <v>41841.056562499994</v>
      </c>
      <c r="S3162" s="12">
        <f t="shared" si="99"/>
        <v>41863.999305555553</v>
      </c>
    </row>
    <row r="3163" spans="1:19" x14ac:dyDescent="0.35">
      <c r="A3163">
        <v>3161</v>
      </c>
      <c r="B3163" t="s">
        <v>3161</v>
      </c>
      <c r="C316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>
        <v>102</v>
      </c>
      <c r="O3163">
        <v>28.405405405405407</v>
      </c>
      <c r="P3163" t="s">
        <v>8317</v>
      </c>
      <c r="Q3163" t="s">
        <v>8318</v>
      </c>
      <c r="R3163" s="12">
        <f t="shared" si="98"/>
        <v>41897.327800925923</v>
      </c>
      <c r="S3163" s="12">
        <f t="shared" si="99"/>
        <v>41927.327800925923</v>
      </c>
    </row>
    <row r="3164" spans="1:19" x14ac:dyDescent="0.35">
      <c r="A3164">
        <v>3162</v>
      </c>
      <c r="B3164" t="s">
        <v>3162</v>
      </c>
      <c r="C3164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>
        <v>1086</v>
      </c>
      <c r="O3164">
        <v>80.730158730158735</v>
      </c>
      <c r="P3164" t="s">
        <v>8317</v>
      </c>
      <c r="Q3164" t="s">
        <v>8318</v>
      </c>
      <c r="R3164" s="12">
        <f t="shared" si="98"/>
        <v>41799.47756944444</v>
      </c>
      <c r="S3164" s="12">
        <f t="shared" si="99"/>
        <v>41826.875</v>
      </c>
    </row>
    <row r="3165" spans="1:19" x14ac:dyDescent="0.35">
      <c r="A3165">
        <v>3163</v>
      </c>
      <c r="B3165" t="s">
        <v>3163</v>
      </c>
      <c r="C3165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>
        <v>1450</v>
      </c>
      <c r="O3165">
        <v>200.69444444444446</v>
      </c>
      <c r="P3165" t="s">
        <v>8317</v>
      </c>
      <c r="Q3165" t="s">
        <v>8318</v>
      </c>
      <c r="R3165" s="12">
        <f t="shared" si="98"/>
        <v>41775.545428240737</v>
      </c>
      <c r="S3165" s="12">
        <f t="shared" si="99"/>
        <v>41805.545428240737</v>
      </c>
    </row>
    <row r="3166" spans="1:19" x14ac:dyDescent="0.35">
      <c r="A3166">
        <v>3164</v>
      </c>
      <c r="B3166" t="s">
        <v>3164</v>
      </c>
      <c r="C3166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>
        <v>169</v>
      </c>
      <c r="O3166">
        <v>37.591549295774648</v>
      </c>
      <c r="P3166" t="s">
        <v>8317</v>
      </c>
      <c r="Q3166" t="s">
        <v>8318</v>
      </c>
      <c r="R3166" s="12">
        <f t="shared" si="98"/>
        <v>41766.597395833327</v>
      </c>
      <c r="S3166" s="12">
        <f t="shared" si="99"/>
        <v>41799.597395833327</v>
      </c>
    </row>
    <row r="3167" spans="1:19" x14ac:dyDescent="0.35">
      <c r="A3167">
        <v>3165</v>
      </c>
      <c r="B3167" t="s">
        <v>3165</v>
      </c>
      <c r="C3167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>
        <v>470</v>
      </c>
      <c r="O3167">
        <v>58.095238095238095</v>
      </c>
      <c r="P3167" t="s">
        <v>8317</v>
      </c>
      <c r="Q3167" t="s">
        <v>8318</v>
      </c>
      <c r="R3167" s="12">
        <f t="shared" si="98"/>
        <v>40643.950925925921</v>
      </c>
      <c r="S3167" s="12">
        <f t="shared" si="99"/>
        <v>40665.957638888889</v>
      </c>
    </row>
    <row r="3168" spans="1:19" x14ac:dyDescent="0.35">
      <c r="A3168">
        <v>3166</v>
      </c>
      <c r="B3168" t="s">
        <v>3166</v>
      </c>
      <c r="C3168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>
        <v>21079.83</v>
      </c>
      <c r="O3168">
        <v>60.300892473118282</v>
      </c>
      <c r="P3168" t="s">
        <v>8317</v>
      </c>
      <c r="Q3168" t="s">
        <v>8318</v>
      </c>
      <c r="R3168" s="12">
        <f t="shared" si="98"/>
        <v>41940.483252314814</v>
      </c>
      <c r="S3168" s="12">
        <f t="shared" si="99"/>
        <v>41969.124305555553</v>
      </c>
    </row>
    <row r="3169" spans="1:19" x14ac:dyDescent="0.35">
      <c r="A3169">
        <v>3167</v>
      </c>
      <c r="B3169" t="s">
        <v>3167</v>
      </c>
      <c r="C3169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>
        <v>485</v>
      </c>
      <c r="O3169">
        <v>63.363636363636367</v>
      </c>
      <c r="P3169" t="s">
        <v>8317</v>
      </c>
      <c r="Q3169" t="s">
        <v>8318</v>
      </c>
      <c r="R3169" s="12">
        <f t="shared" si="98"/>
        <v>41838.967372685183</v>
      </c>
      <c r="S3169" s="12">
        <f t="shared" si="99"/>
        <v>41852.967372685183</v>
      </c>
    </row>
    <row r="3170" spans="1:19" x14ac:dyDescent="0.35">
      <c r="A3170">
        <v>3168</v>
      </c>
      <c r="B3170" t="s">
        <v>3168</v>
      </c>
      <c r="C3170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>
        <v>605</v>
      </c>
      <c r="O3170">
        <v>50.901639344262293</v>
      </c>
      <c r="P3170" t="s">
        <v>8317</v>
      </c>
      <c r="Q3170" t="s">
        <v>8318</v>
      </c>
      <c r="R3170" s="12">
        <f t="shared" si="98"/>
        <v>41771.897604166668</v>
      </c>
      <c r="S3170" s="12">
        <f t="shared" si="99"/>
        <v>41803.708333333328</v>
      </c>
    </row>
    <row r="3171" spans="1:19" x14ac:dyDescent="0.35">
      <c r="A3171">
        <v>3169</v>
      </c>
      <c r="B3171" t="s">
        <v>3169</v>
      </c>
      <c r="C317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>
        <v>241</v>
      </c>
      <c r="O3171">
        <v>100.5</v>
      </c>
      <c r="P3171" t="s">
        <v>8317</v>
      </c>
      <c r="Q3171" t="s">
        <v>8318</v>
      </c>
      <c r="R3171" s="12">
        <f t="shared" si="98"/>
        <v>41591.529641203699</v>
      </c>
      <c r="S3171" s="12">
        <f t="shared" si="99"/>
        <v>41620.999305555553</v>
      </c>
    </row>
    <row r="3172" spans="1:19" x14ac:dyDescent="0.35">
      <c r="A3172">
        <v>3170</v>
      </c>
      <c r="B3172" t="s">
        <v>3170</v>
      </c>
      <c r="C3172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>
        <v>245</v>
      </c>
      <c r="O3172">
        <v>31.619718309859156</v>
      </c>
      <c r="P3172" t="s">
        <v>8317</v>
      </c>
      <c r="Q3172" t="s">
        <v>8318</v>
      </c>
      <c r="R3172" s="12">
        <f t="shared" si="98"/>
        <v>41788.872037037036</v>
      </c>
      <c r="S3172" s="12">
        <f t="shared" si="99"/>
        <v>41821.958333333328</v>
      </c>
    </row>
    <row r="3173" spans="1:19" x14ac:dyDescent="0.35">
      <c r="A3173">
        <v>3171</v>
      </c>
      <c r="B3173" t="s">
        <v>3171</v>
      </c>
      <c r="C317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>
        <v>617</v>
      </c>
      <c r="O3173">
        <v>65.102564102564102</v>
      </c>
      <c r="P3173" t="s">
        <v>8317</v>
      </c>
      <c r="Q3173" t="s">
        <v>8318</v>
      </c>
      <c r="R3173" s="12">
        <f t="shared" si="98"/>
        <v>42466.399976851848</v>
      </c>
      <c r="S3173" s="12">
        <f t="shared" si="99"/>
        <v>42496.399976851848</v>
      </c>
    </row>
    <row r="3174" spans="1:19" x14ac:dyDescent="0.35">
      <c r="A3174">
        <v>3172</v>
      </c>
      <c r="B3174" t="s">
        <v>3172</v>
      </c>
      <c r="C3174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>
        <v>300</v>
      </c>
      <c r="O3174">
        <v>79.310344827586206</v>
      </c>
      <c r="P3174" t="s">
        <v>8317</v>
      </c>
      <c r="Q3174" t="s">
        <v>8318</v>
      </c>
      <c r="R3174" s="12">
        <f t="shared" si="98"/>
        <v>40923.521620370368</v>
      </c>
      <c r="S3174" s="12">
        <f t="shared" si="99"/>
        <v>40953.521620370368</v>
      </c>
    </row>
    <row r="3175" spans="1:19" x14ac:dyDescent="0.35">
      <c r="A3175">
        <v>3173</v>
      </c>
      <c r="B3175" t="s">
        <v>3173</v>
      </c>
      <c r="C3175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>
        <v>300</v>
      </c>
      <c r="O3175">
        <v>139.18918918918919</v>
      </c>
      <c r="P3175" t="s">
        <v>8317</v>
      </c>
      <c r="Q3175" t="s">
        <v>8318</v>
      </c>
      <c r="R3175" s="12">
        <f t="shared" si="98"/>
        <v>41878.670046296298</v>
      </c>
      <c r="S3175" s="12">
        <f t="shared" si="99"/>
        <v>41908.670046296298</v>
      </c>
    </row>
    <row r="3176" spans="1:19" x14ac:dyDescent="0.35">
      <c r="A3176">
        <v>3174</v>
      </c>
      <c r="B3176" t="s">
        <v>3174</v>
      </c>
      <c r="C3176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>
        <v>34</v>
      </c>
      <c r="O3176">
        <v>131.91304347826087</v>
      </c>
      <c r="P3176" t="s">
        <v>8317</v>
      </c>
      <c r="Q3176" t="s">
        <v>8318</v>
      </c>
      <c r="R3176" s="12">
        <f t="shared" si="98"/>
        <v>41862.656342592592</v>
      </c>
      <c r="S3176" s="12">
        <f t="shared" si="99"/>
        <v>41876.656342592592</v>
      </c>
    </row>
    <row r="3177" spans="1:19" x14ac:dyDescent="0.35">
      <c r="A3177">
        <v>3175</v>
      </c>
      <c r="B3177" t="s">
        <v>3175</v>
      </c>
      <c r="C3177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>
        <v>478</v>
      </c>
      <c r="O3177">
        <v>91.3</v>
      </c>
      <c r="P3177" t="s">
        <v>8317</v>
      </c>
      <c r="Q3177" t="s">
        <v>8318</v>
      </c>
      <c r="R3177" s="12">
        <f t="shared" si="98"/>
        <v>40531.678553240738</v>
      </c>
      <c r="S3177" s="12">
        <f t="shared" si="99"/>
        <v>40591.678553240738</v>
      </c>
    </row>
    <row r="3178" spans="1:19" x14ac:dyDescent="0.35">
      <c r="A3178">
        <v>3176</v>
      </c>
      <c r="B3178" t="s">
        <v>3176</v>
      </c>
      <c r="C3178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>
        <v>282</v>
      </c>
      <c r="O3178">
        <v>39.672727272727272</v>
      </c>
      <c r="P3178" t="s">
        <v>8317</v>
      </c>
      <c r="Q3178" t="s">
        <v>8318</v>
      </c>
      <c r="R3178" s="12">
        <f t="shared" si="98"/>
        <v>41477.722581018512</v>
      </c>
      <c r="S3178" s="12">
        <f t="shared" si="99"/>
        <v>41504.416666666664</v>
      </c>
    </row>
    <row r="3179" spans="1:19" x14ac:dyDescent="0.35">
      <c r="A3179">
        <v>3177</v>
      </c>
      <c r="B3179" t="s">
        <v>3177</v>
      </c>
      <c r="C3179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>
        <v>435</v>
      </c>
      <c r="O3179">
        <v>57.549019607843135</v>
      </c>
      <c r="P3179" t="s">
        <v>8317</v>
      </c>
      <c r="Q3179" t="s">
        <v>8318</v>
      </c>
      <c r="R3179" s="12">
        <f t="shared" si="98"/>
        <v>41781.458437499998</v>
      </c>
      <c r="S3179" s="12">
        <f t="shared" si="99"/>
        <v>41811.458437499998</v>
      </c>
    </row>
    <row r="3180" spans="1:19" x14ac:dyDescent="0.35">
      <c r="A3180">
        <v>3178</v>
      </c>
      <c r="B3180" t="s">
        <v>3178</v>
      </c>
      <c r="C3180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>
        <v>1076</v>
      </c>
      <c r="O3180">
        <v>33.025641025641029</v>
      </c>
      <c r="P3180" t="s">
        <v>8317</v>
      </c>
      <c r="Q3180" t="s">
        <v>8318</v>
      </c>
      <c r="R3180" s="12">
        <f t="shared" si="98"/>
        <v>41806.396701388883</v>
      </c>
      <c r="S3180" s="12">
        <f t="shared" si="99"/>
        <v>41836.396701388883</v>
      </c>
    </row>
    <row r="3181" spans="1:19" x14ac:dyDescent="0.35">
      <c r="A3181">
        <v>3179</v>
      </c>
      <c r="B3181" t="s">
        <v>3179</v>
      </c>
      <c r="C318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>
        <v>594.81999999999971</v>
      </c>
      <c r="O3181">
        <v>77.335806451612896</v>
      </c>
      <c r="P3181" t="s">
        <v>8317</v>
      </c>
      <c r="Q3181" t="s">
        <v>8318</v>
      </c>
      <c r="R3181" s="12">
        <f t="shared" si="98"/>
        <v>41375.49387731481</v>
      </c>
      <c r="S3181" s="12">
        <f t="shared" si="99"/>
        <v>41400.49387731481</v>
      </c>
    </row>
    <row r="3182" spans="1:19" x14ac:dyDescent="0.35">
      <c r="A3182">
        <v>3180</v>
      </c>
      <c r="B3182" t="s">
        <v>3180</v>
      </c>
      <c r="C3182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>
        <v>237</v>
      </c>
      <c r="O3182">
        <v>31.933333333333334</v>
      </c>
      <c r="P3182" t="s">
        <v>8317</v>
      </c>
      <c r="Q3182" t="s">
        <v>8318</v>
      </c>
      <c r="R3182" s="12">
        <f t="shared" si="98"/>
        <v>41780.204270833332</v>
      </c>
      <c r="S3182" s="12">
        <f t="shared" si="99"/>
        <v>41810.204270833332</v>
      </c>
    </row>
    <row r="3183" spans="1:19" x14ac:dyDescent="0.35">
      <c r="A3183">
        <v>3181</v>
      </c>
      <c r="B3183" t="s">
        <v>3181</v>
      </c>
      <c r="C318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>
        <v>45</v>
      </c>
      <c r="O3183">
        <v>36.333333333333336</v>
      </c>
      <c r="P3183" t="s">
        <v>8317</v>
      </c>
      <c r="Q3183" t="s">
        <v>8318</v>
      </c>
      <c r="R3183" s="12">
        <f t="shared" si="98"/>
        <v>41779.101701388885</v>
      </c>
      <c r="S3183" s="12">
        <f t="shared" si="99"/>
        <v>41805.458333333328</v>
      </c>
    </row>
    <row r="3184" spans="1:19" x14ac:dyDescent="0.35">
      <c r="A3184">
        <v>3182</v>
      </c>
      <c r="B3184" t="s">
        <v>3182</v>
      </c>
      <c r="C3184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>
        <v>62</v>
      </c>
      <c r="O3184">
        <v>46.768211920529801</v>
      </c>
      <c r="P3184" t="s">
        <v>8317</v>
      </c>
      <c r="Q3184" t="s">
        <v>8318</v>
      </c>
      <c r="R3184" s="12">
        <f t="shared" si="98"/>
        <v>40883.740983796291</v>
      </c>
      <c r="S3184" s="12">
        <f t="shared" si="99"/>
        <v>40939.5</v>
      </c>
    </row>
    <row r="3185" spans="1:19" x14ac:dyDescent="0.35">
      <c r="A3185">
        <v>3183</v>
      </c>
      <c r="B3185" t="s">
        <v>3183</v>
      </c>
      <c r="C3185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>
        <v>225</v>
      </c>
      <c r="O3185">
        <v>40.073529411764703</v>
      </c>
      <c r="P3185" t="s">
        <v>8317</v>
      </c>
      <c r="Q3185" t="s">
        <v>8318</v>
      </c>
      <c r="R3185" s="12">
        <f t="shared" si="98"/>
        <v>41491.586446759255</v>
      </c>
      <c r="S3185" s="12">
        <f t="shared" si="99"/>
        <v>41509.586446759255</v>
      </c>
    </row>
    <row r="3186" spans="1:19" x14ac:dyDescent="0.35">
      <c r="A3186">
        <v>3184</v>
      </c>
      <c r="B3186" t="s">
        <v>3184</v>
      </c>
      <c r="C3186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>
        <v>310</v>
      </c>
      <c r="O3186">
        <v>100.21739130434783</v>
      </c>
      <c r="P3186" t="s">
        <v>8317</v>
      </c>
      <c r="Q3186" t="s">
        <v>8318</v>
      </c>
      <c r="R3186" s="12">
        <f t="shared" si="98"/>
        <v>41791.785081018512</v>
      </c>
      <c r="S3186" s="12">
        <f t="shared" si="99"/>
        <v>41821.785081018512</v>
      </c>
    </row>
    <row r="3187" spans="1:19" x14ac:dyDescent="0.35">
      <c r="A3187">
        <v>3185</v>
      </c>
      <c r="B3187" t="s">
        <v>3185</v>
      </c>
      <c r="C3187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>
        <v>0</v>
      </c>
      <c r="O3187">
        <v>41.666666666666664</v>
      </c>
      <c r="P3187" t="s">
        <v>8317</v>
      </c>
      <c r="Q3187" t="s">
        <v>8318</v>
      </c>
      <c r="R3187" s="12">
        <f t="shared" si="98"/>
        <v>41829.768993055557</v>
      </c>
      <c r="S3187" s="12">
        <f t="shared" si="99"/>
        <v>41836.768993055557</v>
      </c>
    </row>
    <row r="3188" spans="1:19" x14ac:dyDescent="0.35">
      <c r="A3188">
        <v>3186</v>
      </c>
      <c r="B3188" t="s">
        <v>3186</v>
      </c>
      <c r="C3188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>
        <v>70</v>
      </c>
      <c r="O3188">
        <v>46.714285714285715</v>
      </c>
      <c r="P3188" t="s">
        <v>8317</v>
      </c>
      <c r="Q3188" t="s">
        <v>8318</v>
      </c>
      <c r="R3188" s="12">
        <f t="shared" si="98"/>
        <v>41868.715717592589</v>
      </c>
      <c r="S3188" s="12">
        <f t="shared" si="99"/>
        <v>41898.666666666664</v>
      </c>
    </row>
    <row r="3189" spans="1:19" x14ac:dyDescent="0.35">
      <c r="A3189">
        <v>3187</v>
      </c>
      <c r="B3189" t="s">
        <v>3187</v>
      </c>
      <c r="C3189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>
        <v>2444</v>
      </c>
      <c r="O3189">
        <v>71.491803278688522</v>
      </c>
      <c r="P3189" t="s">
        <v>8317</v>
      </c>
      <c r="Q3189" t="s">
        <v>8318</v>
      </c>
      <c r="R3189" s="12">
        <f t="shared" si="98"/>
        <v>41835.458020833328</v>
      </c>
      <c r="S3189" s="12">
        <f t="shared" si="99"/>
        <v>41855.458020833328</v>
      </c>
    </row>
    <row r="3190" spans="1:19" x14ac:dyDescent="0.35">
      <c r="A3190">
        <v>3188</v>
      </c>
      <c r="B3190" t="s">
        <v>3188</v>
      </c>
      <c r="C3190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>
        <v>-70</v>
      </c>
      <c r="O3190">
        <v>14.444444444444445</v>
      </c>
      <c r="P3190" t="s">
        <v>8317</v>
      </c>
      <c r="Q3190" t="s">
        <v>8359</v>
      </c>
      <c r="R3190" s="12">
        <f t="shared" si="98"/>
        <v>42144.207199074073</v>
      </c>
      <c r="S3190" s="12">
        <f t="shared" si="99"/>
        <v>42165.207199074073</v>
      </c>
    </row>
    <row r="3191" spans="1:19" x14ac:dyDescent="0.35">
      <c r="A3191">
        <v>3189</v>
      </c>
      <c r="B3191" t="s">
        <v>3189</v>
      </c>
      <c r="C319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>
        <v>-48220</v>
      </c>
      <c r="O3191">
        <v>356.84210526315792</v>
      </c>
      <c r="P3191" t="s">
        <v>8317</v>
      </c>
      <c r="Q3191" t="s">
        <v>8359</v>
      </c>
      <c r="R3191" s="12">
        <f t="shared" si="98"/>
        <v>42118.138101851851</v>
      </c>
      <c r="S3191" s="12">
        <f t="shared" si="99"/>
        <v>42148.138101851851</v>
      </c>
    </row>
    <row r="3192" spans="1:19" x14ac:dyDescent="0.35">
      <c r="A3192">
        <v>3190</v>
      </c>
      <c r="B3192" t="s">
        <v>3190</v>
      </c>
      <c r="C3192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>
        <v>-4000</v>
      </c>
      <c r="O3192" t="e">
        <v>#DIV/0!</v>
      </c>
      <c r="P3192" t="s">
        <v>8317</v>
      </c>
      <c r="Q3192" t="s">
        <v>8359</v>
      </c>
      <c r="R3192" s="12">
        <f t="shared" si="98"/>
        <v>42682.942997685182</v>
      </c>
      <c r="S3192" s="12">
        <f t="shared" si="99"/>
        <v>42712.984664351847</v>
      </c>
    </row>
    <row r="3193" spans="1:19" x14ac:dyDescent="0.35">
      <c r="A3193">
        <v>3191</v>
      </c>
      <c r="B3193" t="s">
        <v>3191</v>
      </c>
      <c r="C319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>
        <v>-3599</v>
      </c>
      <c r="O3193">
        <v>37.75</v>
      </c>
      <c r="P3193" t="s">
        <v>8317</v>
      </c>
      <c r="Q3193" t="s">
        <v>8359</v>
      </c>
      <c r="R3193" s="12">
        <f t="shared" si="98"/>
        <v>42538.547094907401</v>
      </c>
      <c r="S3193" s="12">
        <f t="shared" si="99"/>
        <v>42598.547094907401</v>
      </c>
    </row>
    <row r="3194" spans="1:19" x14ac:dyDescent="0.35">
      <c r="A3194">
        <v>3192</v>
      </c>
      <c r="B3194" t="s">
        <v>3192</v>
      </c>
      <c r="C3194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>
        <v>-9898</v>
      </c>
      <c r="O3194">
        <v>12.75</v>
      </c>
      <c r="P3194" t="s">
        <v>8317</v>
      </c>
      <c r="Q3194" t="s">
        <v>8359</v>
      </c>
      <c r="R3194" s="12">
        <f t="shared" si="98"/>
        <v>42018.732164351844</v>
      </c>
      <c r="S3194" s="12">
        <f t="shared" si="99"/>
        <v>42063.708333333336</v>
      </c>
    </row>
    <row r="3195" spans="1:19" x14ac:dyDescent="0.35">
      <c r="A3195">
        <v>3193</v>
      </c>
      <c r="B3195" t="s">
        <v>3193</v>
      </c>
      <c r="C3195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>
        <v>-4413</v>
      </c>
      <c r="O3195">
        <v>24.458333333333332</v>
      </c>
      <c r="P3195" t="s">
        <v>8317</v>
      </c>
      <c r="Q3195" t="s">
        <v>8359</v>
      </c>
      <c r="R3195" s="12">
        <f t="shared" si="98"/>
        <v>42010.759907407402</v>
      </c>
      <c r="S3195" s="12">
        <f t="shared" si="99"/>
        <v>42055.759907407402</v>
      </c>
    </row>
    <row r="3196" spans="1:19" x14ac:dyDescent="0.35">
      <c r="A3196">
        <v>3194</v>
      </c>
      <c r="B3196" t="s">
        <v>3194</v>
      </c>
      <c r="C3196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>
        <v>-11000</v>
      </c>
      <c r="O3196" t="e">
        <v>#DIV/0!</v>
      </c>
      <c r="P3196" t="s">
        <v>8317</v>
      </c>
      <c r="Q3196" t="s">
        <v>8359</v>
      </c>
      <c r="R3196" s="12">
        <f t="shared" si="98"/>
        <v>42181.854143518511</v>
      </c>
      <c r="S3196" s="12">
        <f t="shared" si="99"/>
        <v>42211.854143518511</v>
      </c>
    </row>
    <row r="3197" spans="1:19" x14ac:dyDescent="0.35">
      <c r="A3197">
        <v>3195</v>
      </c>
      <c r="B3197" t="s">
        <v>3195</v>
      </c>
      <c r="C3197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>
        <v>-1430</v>
      </c>
      <c r="O3197">
        <v>53.07692307692308</v>
      </c>
      <c r="P3197" t="s">
        <v>8317</v>
      </c>
      <c r="Q3197" t="s">
        <v>8359</v>
      </c>
      <c r="R3197" s="12">
        <f t="shared" si="98"/>
        <v>42017.385902777773</v>
      </c>
      <c r="S3197" s="12">
        <f t="shared" si="99"/>
        <v>42047.385902777773</v>
      </c>
    </row>
    <row r="3198" spans="1:19" x14ac:dyDescent="0.35">
      <c r="A3198">
        <v>3196</v>
      </c>
      <c r="B3198" t="s">
        <v>3196</v>
      </c>
      <c r="C3198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>
        <v>-2998200</v>
      </c>
      <c r="O3198">
        <v>300</v>
      </c>
      <c r="P3198" t="s">
        <v>8317</v>
      </c>
      <c r="Q3198" t="s">
        <v>8359</v>
      </c>
      <c r="R3198" s="12">
        <f t="shared" si="98"/>
        <v>42157.389756944445</v>
      </c>
      <c r="S3198" s="12">
        <f t="shared" si="99"/>
        <v>42217.374999999993</v>
      </c>
    </row>
    <row r="3199" spans="1:19" x14ac:dyDescent="0.35">
      <c r="A3199">
        <v>3197</v>
      </c>
      <c r="B3199" t="s">
        <v>3197</v>
      </c>
      <c r="C3199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>
        <v>-8855</v>
      </c>
      <c r="O3199">
        <v>286.25</v>
      </c>
      <c r="P3199" t="s">
        <v>8317</v>
      </c>
      <c r="Q3199" t="s">
        <v>8359</v>
      </c>
      <c r="R3199" s="12">
        <f t="shared" si="98"/>
        <v>42009.28493055555</v>
      </c>
      <c r="S3199" s="12">
        <f t="shared" si="99"/>
        <v>42039.28493055555</v>
      </c>
    </row>
    <row r="3200" spans="1:19" x14ac:dyDescent="0.35">
      <c r="A3200">
        <v>3198</v>
      </c>
      <c r="B3200" t="s">
        <v>3198</v>
      </c>
      <c r="C3200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>
        <v>-29890</v>
      </c>
      <c r="O3200">
        <v>36.666666666666664</v>
      </c>
      <c r="P3200" t="s">
        <v>8317</v>
      </c>
      <c r="Q3200" t="s">
        <v>8359</v>
      </c>
      <c r="R3200" s="12">
        <f t="shared" si="98"/>
        <v>42013.216168981475</v>
      </c>
      <c r="S3200" s="12">
        <f t="shared" si="99"/>
        <v>42051.216168981475</v>
      </c>
    </row>
    <row r="3201" spans="1:19" x14ac:dyDescent="0.35">
      <c r="A3201">
        <v>3199</v>
      </c>
      <c r="B3201" t="s">
        <v>3199</v>
      </c>
      <c r="C320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>
        <v>-2392</v>
      </c>
      <c r="O3201">
        <v>49.20754716981132</v>
      </c>
      <c r="P3201" t="s">
        <v>8317</v>
      </c>
      <c r="Q3201" t="s">
        <v>8359</v>
      </c>
      <c r="R3201" s="12">
        <f t="shared" si="98"/>
        <v>41858.553449074076</v>
      </c>
      <c r="S3201" s="12">
        <f t="shared" si="99"/>
        <v>41888.666666666664</v>
      </c>
    </row>
    <row r="3202" spans="1:19" x14ac:dyDescent="0.35">
      <c r="A3202">
        <v>3200</v>
      </c>
      <c r="B3202" t="s">
        <v>3200</v>
      </c>
      <c r="C3202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>
        <v>-49999</v>
      </c>
      <c r="O3202">
        <v>1</v>
      </c>
      <c r="P3202" t="s">
        <v>8317</v>
      </c>
      <c r="Q3202" t="s">
        <v>8359</v>
      </c>
      <c r="R3202" s="12">
        <f t="shared" si="98"/>
        <v>42460.112280092588</v>
      </c>
      <c r="S3202" s="12">
        <f t="shared" si="99"/>
        <v>42490.023611111108</v>
      </c>
    </row>
    <row r="3203" spans="1:19" x14ac:dyDescent="0.35">
      <c r="A3203">
        <v>3201</v>
      </c>
      <c r="B3203" t="s">
        <v>3201</v>
      </c>
      <c r="C320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>
        <v>-1975</v>
      </c>
      <c r="O3203">
        <v>12.5</v>
      </c>
      <c r="P3203" t="s">
        <v>8317</v>
      </c>
      <c r="Q3203" t="s">
        <v>8359</v>
      </c>
      <c r="R3203" s="12">
        <f t="shared" ref="R3203:R3266" si="100">(J3203/86400)+25569+(-5/24)</f>
        <v>41861.558761574073</v>
      </c>
      <c r="S3203" s="12">
        <f t="shared" ref="S3203:S3266" si="101">(I3203/86400)+25569+(-5/24)</f>
        <v>41882.558761574073</v>
      </c>
    </row>
    <row r="3204" spans="1:19" x14ac:dyDescent="0.35">
      <c r="A3204">
        <v>3202</v>
      </c>
      <c r="B3204" t="s">
        <v>3202</v>
      </c>
      <c r="C3204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>
        <v>-2274</v>
      </c>
      <c r="O3204">
        <v>109.04</v>
      </c>
      <c r="P3204" t="s">
        <v>8317</v>
      </c>
      <c r="Q3204" t="s">
        <v>8359</v>
      </c>
      <c r="R3204" s="12">
        <f t="shared" si="100"/>
        <v>42293.645208333335</v>
      </c>
      <c r="S3204" s="12">
        <f t="shared" si="101"/>
        <v>42352.040972222218</v>
      </c>
    </row>
    <row r="3205" spans="1:19" x14ac:dyDescent="0.35">
      <c r="A3205">
        <v>3203</v>
      </c>
      <c r="B3205" t="s">
        <v>3203</v>
      </c>
      <c r="C3205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>
        <v>-750</v>
      </c>
      <c r="O3205">
        <v>41.666666666666664</v>
      </c>
      <c r="P3205" t="s">
        <v>8317</v>
      </c>
      <c r="Q3205" t="s">
        <v>8359</v>
      </c>
      <c r="R3205" s="12">
        <f t="shared" si="100"/>
        <v>42242.780347222222</v>
      </c>
      <c r="S3205" s="12">
        <f t="shared" si="101"/>
        <v>42272.780347222222</v>
      </c>
    </row>
    <row r="3206" spans="1:19" x14ac:dyDescent="0.35">
      <c r="A3206">
        <v>3204</v>
      </c>
      <c r="B3206" t="s">
        <v>3204</v>
      </c>
      <c r="C3206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>
        <v>-500</v>
      </c>
      <c r="O3206" t="e">
        <v>#DIV/0!</v>
      </c>
      <c r="P3206" t="s">
        <v>8317</v>
      </c>
      <c r="Q3206" t="s">
        <v>8359</v>
      </c>
      <c r="R3206" s="12">
        <f t="shared" si="100"/>
        <v>42172.477766203701</v>
      </c>
      <c r="S3206" s="12">
        <f t="shared" si="101"/>
        <v>42202.468055555553</v>
      </c>
    </row>
    <row r="3207" spans="1:19" x14ac:dyDescent="0.35">
      <c r="A3207">
        <v>3205</v>
      </c>
      <c r="B3207" t="s">
        <v>3205</v>
      </c>
      <c r="C3207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>
        <v>-7727</v>
      </c>
      <c r="O3207">
        <v>22.75</v>
      </c>
      <c r="P3207" t="s">
        <v>8317</v>
      </c>
      <c r="Q3207" t="s">
        <v>8359</v>
      </c>
      <c r="R3207" s="12">
        <f t="shared" si="100"/>
        <v>42095.166342592587</v>
      </c>
      <c r="S3207" s="12">
        <f t="shared" si="101"/>
        <v>42125.166342592587</v>
      </c>
    </row>
    <row r="3208" spans="1:19" x14ac:dyDescent="0.35">
      <c r="A3208">
        <v>3206</v>
      </c>
      <c r="B3208" t="s">
        <v>3206</v>
      </c>
      <c r="C3208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>
        <v>-5000</v>
      </c>
      <c r="O3208" t="e">
        <v>#DIV/0!</v>
      </c>
      <c r="P3208" t="s">
        <v>8317</v>
      </c>
      <c r="Q3208" t="s">
        <v>8359</v>
      </c>
      <c r="R3208" s="12">
        <f t="shared" si="100"/>
        <v>42236.067719907405</v>
      </c>
      <c r="S3208" s="12">
        <f t="shared" si="101"/>
        <v>42266.067719907405</v>
      </c>
    </row>
    <row r="3209" spans="1:19" x14ac:dyDescent="0.35">
      <c r="A3209">
        <v>3207</v>
      </c>
      <c r="B3209" t="s">
        <v>3207</v>
      </c>
      <c r="C3209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>
        <v>-2950</v>
      </c>
      <c r="O3209">
        <v>70.833333333333329</v>
      </c>
      <c r="P3209" t="s">
        <v>8317</v>
      </c>
      <c r="Q3209" t="s">
        <v>8359</v>
      </c>
      <c r="R3209" s="12">
        <f t="shared" si="100"/>
        <v>42057.069525462961</v>
      </c>
      <c r="S3209" s="12">
        <f t="shared" si="101"/>
        <v>42117.027858796289</v>
      </c>
    </row>
    <row r="3210" spans="1:19" x14ac:dyDescent="0.35">
      <c r="A3210">
        <v>3208</v>
      </c>
      <c r="B3210" t="s">
        <v>3208</v>
      </c>
      <c r="C3210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>
        <v>175</v>
      </c>
      <c r="O3210">
        <v>63.109756097560975</v>
      </c>
      <c r="P3210" t="s">
        <v>8317</v>
      </c>
      <c r="Q3210" t="s">
        <v>8318</v>
      </c>
      <c r="R3210" s="12">
        <f t="shared" si="100"/>
        <v>41827.396724537037</v>
      </c>
      <c r="S3210" s="12">
        <f t="shared" si="101"/>
        <v>41848.396724537037</v>
      </c>
    </row>
    <row r="3211" spans="1:19" x14ac:dyDescent="0.35">
      <c r="A3211">
        <v>3209</v>
      </c>
      <c r="B3211" t="s">
        <v>3209</v>
      </c>
      <c r="C321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>
        <v>1835.7000000000007</v>
      </c>
      <c r="O3211">
        <v>50.157964601769912</v>
      </c>
      <c r="P3211" t="s">
        <v>8317</v>
      </c>
      <c r="Q3211" t="s">
        <v>8318</v>
      </c>
      <c r="R3211" s="12">
        <f t="shared" si="100"/>
        <v>41778.42891203703</v>
      </c>
      <c r="S3211" s="12">
        <f t="shared" si="101"/>
        <v>41810.75</v>
      </c>
    </row>
    <row r="3212" spans="1:19" x14ac:dyDescent="0.35">
      <c r="A3212">
        <v>3210</v>
      </c>
      <c r="B3212" t="s">
        <v>3210</v>
      </c>
      <c r="C3212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>
        <v>773</v>
      </c>
      <c r="O3212">
        <v>62.883333333333333</v>
      </c>
      <c r="P3212" t="s">
        <v>8317</v>
      </c>
      <c r="Q3212" t="s">
        <v>8318</v>
      </c>
      <c r="R3212" s="12">
        <f t="shared" si="100"/>
        <v>41013.728229166663</v>
      </c>
      <c r="S3212" s="12">
        <f t="shared" si="101"/>
        <v>41060.957638888889</v>
      </c>
    </row>
    <row r="3213" spans="1:19" x14ac:dyDescent="0.35">
      <c r="A3213">
        <v>3211</v>
      </c>
      <c r="B3213" t="s">
        <v>3211</v>
      </c>
      <c r="C321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>
        <v>4541</v>
      </c>
      <c r="O3213">
        <v>85.531055900621112</v>
      </c>
      <c r="P3213" t="s">
        <v>8317</v>
      </c>
      <c r="Q3213" t="s">
        <v>8318</v>
      </c>
      <c r="R3213" s="12">
        <f t="shared" si="100"/>
        <v>41834.378240740734</v>
      </c>
      <c r="S3213" s="12">
        <f t="shared" si="101"/>
        <v>41865.875</v>
      </c>
    </row>
    <row r="3214" spans="1:19" x14ac:dyDescent="0.35">
      <c r="A3214">
        <v>3212</v>
      </c>
      <c r="B3214" t="s">
        <v>3212</v>
      </c>
      <c r="C3214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>
        <v>1050</v>
      </c>
      <c r="O3214">
        <v>53.723404255319146</v>
      </c>
      <c r="P3214" t="s">
        <v>8317</v>
      </c>
      <c r="Q3214" t="s">
        <v>8318</v>
      </c>
      <c r="R3214" s="12">
        <f t="shared" si="100"/>
        <v>41829.587395833332</v>
      </c>
      <c r="S3214" s="12">
        <f t="shared" si="101"/>
        <v>41859.587395833332</v>
      </c>
    </row>
    <row r="3215" spans="1:19" x14ac:dyDescent="0.35">
      <c r="A3215">
        <v>3213</v>
      </c>
      <c r="B3215" t="s">
        <v>3213</v>
      </c>
      <c r="C3215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>
        <v>7</v>
      </c>
      <c r="O3215">
        <v>127.80851063829788</v>
      </c>
      <c r="P3215" t="s">
        <v>8317</v>
      </c>
      <c r="Q3215" t="s">
        <v>8318</v>
      </c>
      <c r="R3215" s="12">
        <f t="shared" si="100"/>
        <v>42171.555081018516</v>
      </c>
      <c r="S3215" s="12">
        <f t="shared" si="101"/>
        <v>42211.555081018516</v>
      </c>
    </row>
    <row r="3216" spans="1:19" x14ac:dyDescent="0.35">
      <c r="A3216">
        <v>3214</v>
      </c>
      <c r="B3216" t="s">
        <v>3214</v>
      </c>
      <c r="C3216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>
        <v>256</v>
      </c>
      <c r="O3216">
        <v>106.57391304347826</v>
      </c>
      <c r="P3216" t="s">
        <v>8317</v>
      </c>
      <c r="Q3216" t="s">
        <v>8318</v>
      </c>
      <c r="R3216" s="12">
        <f t="shared" si="100"/>
        <v>42337.584178240737</v>
      </c>
      <c r="S3216" s="12">
        <f t="shared" si="101"/>
        <v>42374.788194444445</v>
      </c>
    </row>
    <row r="3217" spans="1:19" x14ac:dyDescent="0.35">
      <c r="A3217">
        <v>3215</v>
      </c>
      <c r="B3217" t="s">
        <v>3215</v>
      </c>
      <c r="C3217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>
        <v>123</v>
      </c>
      <c r="O3217">
        <v>262.11194029850748</v>
      </c>
      <c r="P3217" t="s">
        <v>8317</v>
      </c>
      <c r="Q3217" t="s">
        <v>8318</v>
      </c>
      <c r="R3217" s="12">
        <f t="shared" si="100"/>
        <v>42219.456840277773</v>
      </c>
      <c r="S3217" s="12">
        <f t="shared" si="101"/>
        <v>42256.957638888889</v>
      </c>
    </row>
    <row r="3218" spans="1:19" x14ac:dyDescent="0.35">
      <c r="A3218">
        <v>3216</v>
      </c>
      <c r="B3218" t="s">
        <v>3216</v>
      </c>
      <c r="C3218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>
        <v>1</v>
      </c>
      <c r="O3218">
        <v>57.171428571428571</v>
      </c>
      <c r="P3218" t="s">
        <v>8317</v>
      </c>
      <c r="Q3218" t="s">
        <v>8318</v>
      </c>
      <c r="R3218" s="12">
        <f t="shared" si="100"/>
        <v>42165.254293981481</v>
      </c>
      <c r="S3218" s="12">
        <f t="shared" si="101"/>
        <v>42196.395833333336</v>
      </c>
    </row>
    <row r="3219" spans="1:19" x14ac:dyDescent="0.35">
      <c r="A3219">
        <v>3217</v>
      </c>
      <c r="B3219" t="s">
        <v>3217</v>
      </c>
      <c r="C3219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>
        <v>721</v>
      </c>
      <c r="O3219">
        <v>50.20192307692308</v>
      </c>
      <c r="P3219" t="s">
        <v>8317</v>
      </c>
      <c r="Q3219" t="s">
        <v>8318</v>
      </c>
      <c r="R3219" s="12">
        <f t="shared" si="100"/>
        <v>42648.337777777771</v>
      </c>
      <c r="S3219" s="12">
        <f t="shared" si="101"/>
        <v>42678.337777777771</v>
      </c>
    </row>
    <row r="3220" spans="1:19" x14ac:dyDescent="0.35">
      <c r="A3220">
        <v>3218</v>
      </c>
      <c r="B3220" t="s">
        <v>3218</v>
      </c>
      <c r="C3220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>
        <v>252</v>
      </c>
      <c r="O3220">
        <v>66.586956521739125</v>
      </c>
      <c r="P3220" t="s">
        <v>8317</v>
      </c>
      <c r="Q3220" t="s">
        <v>8318</v>
      </c>
      <c r="R3220" s="12">
        <f t="shared" si="100"/>
        <v>41970.793819444443</v>
      </c>
      <c r="S3220" s="12">
        <f t="shared" si="101"/>
        <v>42003.791666666664</v>
      </c>
    </row>
    <row r="3221" spans="1:19" x14ac:dyDescent="0.35">
      <c r="A3221">
        <v>3219</v>
      </c>
      <c r="B3221" t="s">
        <v>3219</v>
      </c>
      <c r="C322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>
        <v>22</v>
      </c>
      <c r="O3221">
        <v>168.25210084033614</v>
      </c>
      <c r="P3221" t="s">
        <v>8317</v>
      </c>
      <c r="Q3221" t="s">
        <v>8318</v>
      </c>
      <c r="R3221" s="12">
        <f t="shared" si="100"/>
        <v>42050.77484953704</v>
      </c>
      <c r="S3221" s="12">
        <f t="shared" si="101"/>
        <v>42085.733182870368</v>
      </c>
    </row>
    <row r="3222" spans="1:19" x14ac:dyDescent="0.35">
      <c r="A3222">
        <v>3220</v>
      </c>
      <c r="B3222" t="s">
        <v>3220</v>
      </c>
      <c r="C3222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>
        <v>126</v>
      </c>
      <c r="O3222">
        <v>256.37288135593218</v>
      </c>
      <c r="P3222" t="s">
        <v>8317</v>
      </c>
      <c r="Q3222" t="s">
        <v>8318</v>
      </c>
      <c r="R3222" s="12">
        <f t="shared" si="100"/>
        <v>42772.625046296293</v>
      </c>
      <c r="S3222" s="12">
        <f t="shared" si="101"/>
        <v>42806.666666666664</v>
      </c>
    </row>
    <row r="3223" spans="1:19" x14ac:dyDescent="0.35">
      <c r="A3223">
        <v>3221</v>
      </c>
      <c r="B3223" t="s">
        <v>3221</v>
      </c>
      <c r="C322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>
        <v>137</v>
      </c>
      <c r="O3223">
        <v>36.610619469026545</v>
      </c>
      <c r="P3223" t="s">
        <v>8317</v>
      </c>
      <c r="Q3223" t="s">
        <v>8318</v>
      </c>
      <c r="R3223" s="12">
        <f t="shared" si="100"/>
        <v>42155.488460648143</v>
      </c>
      <c r="S3223" s="12">
        <f t="shared" si="101"/>
        <v>42190.488460648143</v>
      </c>
    </row>
    <row r="3224" spans="1:19" x14ac:dyDescent="0.35">
      <c r="A3224">
        <v>3222</v>
      </c>
      <c r="B3224" t="s">
        <v>3222</v>
      </c>
      <c r="C3224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>
        <v>620</v>
      </c>
      <c r="O3224">
        <v>37.142857142857146</v>
      </c>
      <c r="P3224" t="s">
        <v>8317</v>
      </c>
      <c r="Q3224" t="s">
        <v>8318</v>
      </c>
      <c r="R3224" s="12">
        <f t="shared" si="100"/>
        <v>42270.373807870368</v>
      </c>
      <c r="S3224" s="12">
        <f t="shared" si="101"/>
        <v>42301.686805555553</v>
      </c>
    </row>
    <row r="3225" spans="1:19" x14ac:dyDescent="0.35">
      <c r="A3225">
        <v>3223</v>
      </c>
      <c r="B3225" t="s">
        <v>3223</v>
      </c>
      <c r="C3225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>
        <v>295</v>
      </c>
      <c r="O3225">
        <v>45.878378378378379</v>
      </c>
      <c r="P3225" t="s">
        <v>8317</v>
      </c>
      <c r="Q3225" t="s">
        <v>8318</v>
      </c>
      <c r="R3225" s="12">
        <f t="shared" si="100"/>
        <v>42206.627037037033</v>
      </c>
      <c r="S3225" s="12">
        <f t="shared" si="101"/>
        <v>42236.627037037033</v>
      </c>
    </row>
    <row r="3226" spans="1:19" x14ac:dyDescent="0.35">
      <c r="A3226">
        <v>3224</v>
      </c>
      <c r="B3226" t="s">
        <v>3224</v>
      </c>
      <c r="C3226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>
        <v>610</v>
      </c>
      <c r="O3226">
        <v>141.71296296296296</v>
      </c>
      <c r="P3226" t="s">
        <v>8317</v>
      </c>
      <c r="Q3226" t="s">
        <v>8318</v>
      </c>
      <c r="R3226" s="12">
        <f t="shared" si="100"/>
        <v>42697.642511574071</v>
      </c>
      <c r="S3226" s="12">
        <f t="shared" si="101"/>
        <v>42744.999999999993</v>
      </c>
    </row>
    <row r="3227" spans="1:19" x14ac:dyDescent="0.35">
      <c r="A3227">
        <v>3225</v>
      </c>
      <c r="B3227" t="s">
        <v>3225</v>
      </c>
      <c r="C3227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>
        <v>47</v>
      </c>
      <c r="O3227">
        <v>52.487179487179489</v>
      </c>
      <c r="P3227" t="s">
        <v>8317</v>
      </c>
      <c r="Q3227" t="s">
        <v>8318</v>
      </c>
      <c r="R3227" s="12">
        <f t="shared" si="100"/>
        <v>42503.351134259261</v>
      </c>
      <c r="S3227" s="12">
        <f t="shared" si="101"/>
        <v>42524.666666666664</v>
      </c>
    </row>
    <row r="3228" spans="1:19" x14ac:dyDescent="0.35">
      <c r="A3228">
        <v>3226</v>
      </c>
      <c r="B3228" t="s">
        <v>3226</v>
      </c>
      <c r="C3228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>
        <v>50</v>
      </c>
      <c r="O3228">
        <v>59.523809523809526</v>
      </c>
      <c r="P3228" t="s">
        <v>8317</v>
      </c>
      <c r="Q3228" t="s">
        <v>8318</v>
      </c>
      <c r="R3228" s="12">
        <f t="shared" si="100"/>
        <v>42277.375138888885</v>
      </c>
      <c r="S3228" s="12">
        <f t="shared" si="101"/>
        <v>42307.375138888885</v>
      </c>
    </row>
    <row r="3229" spans="1:19" x14ac:dyDescent="0.35">
      <c r="A3229">
        <v>3227</v>
      </c>
      <c r="B3229" t="s">
        <v>3227</v>
      </c>
      <c r="C3229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>
        <v>300</v>
      </c>
      <c r="O3229">
        <v>50</v>
      </c>
      <c r="P3229" t="s">
        <v>8317</v>
      </c>
      <c r="Q3229" t="s">
        <v>8318</v>
      </c>
      <c r="R3229" s="12">
        <f t="shared" si="100"/>
        <v>42722.674027777779</v>
      </c>
      <c r="S3229" s="12">
        <f t="shared" si="101"/>
        <v>42752.674027777779</v>
      </c>
    </row>
    <row r="3230" spans="1:19" x14ac:dyDescent="0.35">
      <c r="A3230">
        <v>3228</v>
      </c>
      <c r="B3230" t="s">
        <v>3228</v>
      </c>
      <c r="C3230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>
        <v>164</v>
      </c>
      <c r="O3230">
        <v>193.62162162162161</v>
      </c>
      <c r="P3230" t="s">
        <v>8317</v>
      </c>
      <c r="Q3230" t="s">
        <v>8318</v>
      </c>
      <c r="R3230" s="12">
        <f t="shared" si="100"/>
        <v>42323.500972222224</v>
      </c>
      <c r="S3230" s="12">
        <f t="shared" si="101"/>
        <v>42354.999305555553</v>
      </c>
    </row>
    <row r="3231" spans="1:19" x14ac:dyDescent="0.35">
      <c r="A3231">
        <v>3229</v>
      </c>
      <c r="B3231" t="s">
        <v>3229</v>
      </c>
      <c r="C323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>
        <v>1573</v>
      </c>
      <c r="O3231">
        <v>106.79702970297029</v>
      </c>
      <c r="P3231" t="s">
        <v>8317</v>
      </c>
      <c r="Q3231" t="s">
        <v>8318</v>
      </c>
      <c r="R3231" s="12">
        <f t="shared" si="100"/>
        <v>41933.083310185182</v>
      </c>
      <c r="S3231" s="12">
        <f t="shared" si="101"/>
        <v>41963.124976851854</v>
      </c>
    </row>
    <row r="3232" spans="1:19" x14ac:dyDescent="0.35">
      <c r="A3232">
        <v>3230</v>
      </c>
      <c r="B3232" t="s">
        <v>3230</v>
      </c>
      <c r="C3232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>
        <v>257</v>
      </c>
      <c r="O3232">
        <v>77.21621621621621</v>
      </c>
      <c r="P3232" t="s">
        <v>8317</v>
      </c>
      <c r="Q3232" t="s">
        <v>8318</v>
      </c>
      <c r="R3232" s="12">
        <f t="shared" si="100"/>
        <v>41897.959791666661</v>
      </c>
      <c r="S3232" s="12">
        <f t="shared" si="101"/>
        <v>41912.957638888889</v>
      </c>
    </row>
    <row r="3233" spans="1:19" x14ac:dyDescent="0.35">
      <c r="A3233">
        <v>3231</v>
      </c>
      <c r="B3233" t="s">
        <v>3231</v>
      </c>
      <c r="C323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>
        <v>610</v>
      </c>
      <c r="O3233">
        <v>57.5</v>
      </c>
      <c r="P3233" t="s">
        <v>8317</v>
      </c>
      <c r="Q3233" t="s">
        <v>8318</v>
      </c>
      <c r="R3233" s="12">
        <f t="shared" si="100"/>
        <v>42446.735497685186</v>
      </c>
      <c r="S3233" s="12">
        <f t="shared" si="101"/>
        <v>42476.735497685186</v>
      </c>
    </row>
    <row r="3234" spans="1:19" x14ac:dyDescent="0.35">
      <c r="A3234">
        <v>3232</v>
      </c>
      <c r="B3234" t="s">
        <v>3232</v>
      </c>
      <c r="C3234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>
        <v>312</v>
      </c>
      <c r="O3234">
        <v>50.46153846153846</v>
      </c>
      <c r="P3234" t="s">
        <v>8317</v>
      </c>
      <c r="Q3234" t="s">
        <v>8318</v>
      </c>
      <c r="R3234" s="12">
        <f t="shared" si="100"/>
        <v>42463.605520833335</v>
      </c>
      <c r="S3234" s="12">
        <f t="shared" si="101"/>
        <v>42493.957638888889</v>
      </c>
    </row>
    <row r="3235" spans="1:19" x14ac:dyDescent="0.35">
      <c r="A3235">
        <v>3233</v>
      </c>
      <c r="B3235" t="s">
        <v>3233</v>
      </c>
      <c r="C3235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>
        <v>940</v>
      </c>
      <c r="O3235">
        <v>97.377049180327873</v>
      </c>
      <c r="P3235" t="s">
        <v>8317</v>
      </c>
      <c r="Q3235" t="s">
        <v>8318</v>
      </c>
      <c r="R3235" s="12">
        <f t="shared" si="100"/>
        <v>42766.596701388888</v>
      </c>
      <c r="S3235" s="12">
        <f t="shared" si="101"/>
        <v>42796.596701388888</v>
      </c>
    </row>
    <row r="3236" spans="1:19" x14ac:dyDescent="0.35">
      <c r="A3236">
        <v>3234</v>
      </c>
      <c r="B3236" t="s">
        <v>3234</v>
      </c>
      <c r="C3236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>
        <v>15.710000000000036</v>
      </c>
      <c r="O3236">
        <v>34.91921739130435</v>
      </c>
      <c r="P3236" t="s">
        <v>8317</v>
      </c>
      <c r="Q3236" t="s">
        <v>8318</v>
      </c>
      <c r="R3236" s="12">
        <f t="shared" si="100"/>
        <v>42734.581111111103</v>
      </c>
      <c r="S3236" s="12">
        <f t="shared" si="101"/>
        <v>42767.771527777775</v>
      </c>
    </row>
    <row r="3237" spans="1:19" x14ac:dyDescent="0.35">
      <c r="A3237">
        <v>3235</v>
      </c>
      <c r="B3237" t="s">
        <v>3235</v>
      </c>
      <c r="C3237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>
        <v>481</v>
      </c>
      <c r="O3237">
        <v>85.530386740331494</v>
      </c>
      <c r="P3237" t="s">
        <v>8317</v>
      </c>
      <c r="Q3237" t="s">
        <v>8318</v>
      </c>
      <c r="R3237" s="12">
        <f t="shared" si="100"/>
        <v>42522.139479166661</v>
      </c>
      <c r="S3237" s="12">
        <f t="shared" si="101"/>
        <v>42552.139479166661</v>
      </c>
    </row>
    <row r="3238" spans="1:19" x14ac:dyDescent="0.35">
      <c r="A3238">
        <v>3236</v>
      </c>
      <c r="B3238" t="s">
        <v>3236</v>
      </c>
      <c r="C3238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>
        <v>120</v>
      </c>
      <c r="O3238">
        <v>182.90909090909091</v>
      </c>
      <c r="P3238" t="s">
        <v>8317</v>
      </c>
      <c r="Q3238" t="s">
        <v>8318</v>
      </c>
      <c r="R3238" s="12">
        <f t="shared" si="100"/>
        <v>42702.708715277775</v>
      </c>
      <c r="S3238" s="12">
        <f t="shared" si="101"/>
        <v>42732.708715277775</v>
      </c>
    </row>
    <row r="3239" spans="1:19" x14ac:dyDescent="0.35">
      <c r="A3239">
        <v>3237</v>
      </c>
      <c r="B3239" t="s">
        <v>3237</v>
      </c>
      <c r="C3239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>
        <v>275.63999999999942</v>
      </c>
      <c r="O3239">
        <v>131.13620817843866</v>
      </c>
      <c r="P3239" t="s">
        <v>8317</v>
      </c>
      <c r="Q3239" t="s">
        <v>8318</v>
      </c>
      <c r="R3239" s="12">
        <f t="shared" si="100"/>
        <v>42252.266018518516</v>
      </c>
      <c r="S3239" s="12">
        <f t="shared" si="101"/>
        <v>42275.957638888889</v>
      </c>
    </row>
    <row r="3240" spans="1:19" x14ac:dyDescent="0.35">
      <c r="A3240">
        <v>3238</v>
      </c>
      <c r="B3240" t="s">
        <v>3238</v>
      </c>
      <c r="C3240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>
        <v>345</v>
      </c>
      <c r="O3240">
        <v>39.810126582278478</v>
      </c>
      <c r="P3240" t="s">
        <v>8317</v>
      </c>
      <c r="Q3240" t="s">
        <v>8318</v>
      </c>
      <c r="R3240" s="12">
        <f t="shared" si="100"/>
        <v>42156.302060185182</v>
      </c>
      <c r="S3240" s="12">
        <f t="shared" si="101"/>
        <v>42186.302060185182</v>
      </c>
    </row>
    <row r="3241" spans="1:19" x14ac:dyDescent="0.35">
      <c r="A3241">
        <v>3239</v>
      </c>
      <c r="B3241" t="s">
        <v>3239</v>
      </c>
      <c r="C324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>
        <v>346.97999999999956</v>
      </c>
      <c r="O3241">
        <v>59.701730769230764</v>
      </c>
      <c r="P3241" t="s">
        <v>8317</v>
      </c>
      <c r="Q3241" t="s">
        <v>8318</v>
      </c>
      <c r="R3241" s="12">
        <f t="shared" si="100"/>
        <v>42277.880706018514</v>
      </c>
      <c r="S3241" s="12">
        <f t="shared" si="101"/>
        <v>42302.790972222218</v>
      </c>
    </row>
    <row r="3242" spans="1:19" x14ac:dyDescent="0.35">
      <c r="A3242">
        <v>3240</v>
      </c>
      <c r="B3242" t="s">
        <v>3240</v>
      </c>
      <c r="C3242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>
        <v>17</v>
      </c>
      <c r="O3242">
        <v>88.735294117647058</v>
      </c>
      <c r="P3242" t="s">
        <v>8317</v>
      </c>
      <c r="Q3242" t="s">
        <v>8318</v>
      </c>
      <c r="R3242" s="12">
        <f t="shared" si="100"/>
        <v>42754.485509259255</v>
      </c>
      <c r="S3242" s="12">
        <f t="shared" si="101"/>
        <v>42782.749999999993</v>
      </c>
    </row>
    <row r="3243" spans="1:19" x14ac:dyDescent="0.35">
      <c r="A3243">
        <v>3241</v>
      </c>
      <c r="B3243" t="s">
        <v>3241</v>
      </c>
      <c r="C324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>
        <v>1301</v>
      </c>
      <c r="O3243">
        <v>58.688622754491021</v>
      </c>
      <c r="P3243" t="s">
        <v>8317</v>
      </c>
      <c r="Q3243" t="s">
        <v>8318</v>
      </c>
      <c r="R3243" s="12">
        <f t="shared" si="100"/>
        <v>41893.116550925923</v>
      </c>
      <c r="S3243" s="12">
        <f t="shared" si="101"/>
        <v>41926.082638888889</v>
      </c>
    </row>
    <row r="3244" spans="1:19" x14ac:dyDescent="0.35">
      <c r="A3244">
        <v>3242</v>
      </c>
      <c r="B3244" t="s">
        <v>3242</v>
      </c>
      <c r="C3244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>
        <v>2730.42</v>
      </c>
      <c r="O3244">
        <v>69.56513661202186</v>
      </c>
      <c r="P3244" t="s">
        <v>8317</v>
      </c>
      <c r="Q3244" t="s">
        <v>8318</v>
      </c>
      <c r="R3244" s="12">
        <f t="shared" si="100"/>
        <v>41871.547361111108</v>
      </c>
      <c r="S3244" s="12">
        <f t="shared" si="101"/>
        <v>41901.547361111108</v>
      </c>
    </row>
    <row r="3245" spans="1:19" x14ac:dyDescent="0.35">
      <c r="A3245">
        <v>3243</v>
      </c>
      <c r="B3245" t="s">
        <v>3243</v>
      </c>
      <c r="C3245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>
        <v>227</v>
      </c>
      <c r="O3245">
        <v>115.87323943661971</v>
      </c>
      <c r="P3245" t="s">
        <v>8317</v>
      </c>
      <c r="Q3245" t="s">
        <v>8318</v>
      </c>
      <c r="R3245" s="12">
        <f t="shared" si="100"/>
        <v>42261.888449074067</v>
      </c>
      <c r="S3245" s="12">
        <f t="shared" si="101"/>
        <v>42285.791666666664</v>
      </c>
    </row>
    <row r="3246" spans="1:19" x14ac:dyDescent="0.35">
      <c r="A3246">
        <v>3244</v>
      </c>
      <c r="B3246" t="s">
        <v>3244</v>
      </c>
      <c r="C3246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>
        <v>47</v>
      </c>
      <c r="O3246">
        <v>23.869565217391305</v>
      </c>
      <c r="P3246" t="s">
        <v>8317</v>
      </c>
      <c r="Q3246" t="s">
        <v>8318</v>
      </c>
      <c r="R3246" s="12">
        <f t="shared" si="100"/>
        <v>42675.485902777778</v>
      </c>
      <c r="S3246" s="12">
        <f t="shared" si="101"/>
        <v>42705.527569444443</v>
      </c>
    </row>
    <row r="3247" spans="1:19" x14ac:dyDescent="0.35">
      <c r="A3247">
        <v>3245</v>
      </c>
      <c r="B3247" t="s">
        <v>3245</v>
      </c>
      <c r="C3247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>
        <v>904</v>
      </c>
      <c r="O3247">
        <v>81.125925925925927</v>
      </c>
      <c r="P3247" t="s">
        <v>8317</v>
      </c>
      <c r="Q3247" t="s">
        <v>8318</v>
      </c>
      <c r="R3247" s="12">
        <f t="shared" si="100"/>
        <v>42135.391874999994</v>
      </c>
      <c r="S3247" s="12">
        <f t="shared" si="101"/>
        <v>42166.874999999993</v>
      </c>
    </row>
    <row r="3248" spans="1:19" x14ac:dyDescent="0.35">
      <c r="A3248">
        <v>3246</v>
      </c>
      <c r="B3248" t="s">
        <v>3246</v>
      </c>
      <c r="C3248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>
        <v>1122</v>
      </c>
      <c r="O3248">
        <v>57.626943005181346</v>
      </c>
      <c r="P3248" t="s">
        <v>8317</v>
      </c>
      <c r="Q3248" t="s">
        <v>8318</v>
      </c>
      <c r="R3248" s="12">
        <f t="shared" si="100"/>
        <v>42230.263888888883</v>
      </c>
      <c r="S3248" s="12">
        <f t="shared" si="101"/>
        <v>42258.957638888889</v>
      </c>
    </row>
    <row r="3249" spans="1:19" x14ac:dyDescent="0.35">
      <c r="A3249">
        <v>3247</v>
      </c>
      <c r="B3249" t="s">
        <v>3247</v>
      </c>
      <c r="C3249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>
        <v>146.5</v>
      </c>
      <c r="O3249">
        <v>46.429824561403507</v>
      </c>
      <c r="P3249" t="s">
        <v>8317</v>
      </c>
      <c r="Q3249" t="s">
        <v>8318</v>
      </c>
      <c r="R3249" s="12">
        <f t="shared" si="100"/>
        <v>42167.22583333333</v>
      </c>
      <c r="S3249" s="12">
        <f t="shared" si="101"/>
        <v>42197.22583333333</v>
      </c>
    </row>
    <row r="3250" spans="1:19" x14ac:dyDescent="0.35">
      <c r="A3250">
        <v>3248</v>
      </c>
      <c r="B3250" t="s">
        <v>3248</v>
      </c>
      <c r="C3250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>
        <v>95</v>
      </c>
      <c r="O3250">
        <v>60.475000000000001</v>
      </c>
      <c r="P3250" t="s">
        <v>8317</v>
      </c>
      <c r="Q3250" t="s">
        <v>8318</v>
      </c>
      <c r="R3250" s="12">
        <f t="shared" si="100"/>
        <v>42068.68005787037</v>
      </c>
      <c r="S3250" s="12">
        <f t="shared" si="101"/>
        <v>42098.638391203705</v>
      </c>
    </row>
    <row r="3251" spans="1:19" x14ac:dyDescent="0.35">
      <c r="A3251">
        <v>3249</v>
      </c>
      <c r="B3251" t="s">
        <v>3249</v>
      </c>
      <c r="C325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>
        <v>271</v>
      </c>
      <c r="O3251">
        <v>65.579545454545453</v>
      </c>
      <c r="P3251" t="s">
        <v>8317</v>
      </c>
      <c r="Q3251" t="s">
        <v>8318</v>
      </c>
      <c r="R3251" s="12">
        <f t="shared" si="100"/>
        <v>42145.538356481477</v>
      </c>
      <c r="S3251" s="12">
        <f t="shared" si="101"/>
        <v>42175.538356481477</v>
      </c>
    </row>
    <row r="3252" spans="1:19" x14ac:dyDescent="0.35">
      <c r="A3252">
        <v>3250</v>
      </c>
      <c r="B3252" t="s">
        <v>3250</v>
      </c>
      <c r="C3252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>
        <v>388</v>
      </c>
      <c r="O3252">
        <v>119.1924882629108</v>
      </c>
      <c r="P3252" t="s">
        <v>8317</v>
      </c>
      <c r="Q3252" t="s">
        <v>8318</v>
      </c>
      <c r="R3252" s="12">
        <f t="shared" si="100"/>
        <v>41918.533842592587</v>
      </c>
      <c r="S3252" s="12">
        <f t="shared" si="101"/>
        <v>41948.575509259259</v>
      </c>
    </row>
    <row r="3253" spans="1:19" x14ac:dyDescent="0.35">
      <c r="A3253">
        <v>3251</v>
      </c>
      <c r="B3253" t="s">
        <v>3251</v>
      </c>
      <c r="C325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>
        <v>161</v>
      </c>
      <c r="O3253">
        <v>83.05</v>
      </c>
      <c r="P3253" t="s">
        <v>8317</v>
      </c>
      <c r="Q3253" t="s">
        <v>8318</v>
      </c>
      <c r="R3253" s="12">
        <f t="shared" si="100"/>
        <v>42146.52275462963</v>
      </c>
      <c r="S3253" s="12">
        <f t="shared" si="101"/>
        <v>42176.52275462963</v>
      </c>
    </row>
    <row r="3254" spans="1:19" x14ac:dyDescent="0.35">
      <c r="A3254">
        <v>3252</v>
      </c>
      <c r="B3254" t="s">
        <v>3252</v>
      </c>
      <c r="C3254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>
        <v>626</v>
      </c>
      <c r="O3254">
        <v>57.52</v>
      </c>
      <c r="P3254" t="s">
        <v>8317</v>
      </c>
      <c r="Q3254" t="s">
        <v>8318</v>
      </c>
      <c r="R3254" s="12">
        <f t="shared" si="100"/>
        <v>42590.264351851853</v>
      </c>
      <c r="S3254" s="12">
        <f t="shared" si="101"/>
        <v>42620.264351851853</v>
      </c>
    </row>
    <row r="3255" spans="1:19" x14ac:dyDescent="0.35">
      <c r="A3255">
        <v>3253</v>
      </c>
      <c r="B3255" t="s">
        <v>3253</v>
      </c>
      <c r="C3255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>
        <v>365</v>
      </c>
      <c r="O3255">
        <v>177.08695652173913</v>
      </c>
      <c r="P3255" t="s">
        <v>8317</v>
      </c>
      <c r="Q3255" t="s">
        <v>8318</v>
      </c>
      <c r="R3255" s="12">
        <f t="shared" si="100"/>
        <v>42602.368379629632</v>
      </c>
      <c r="S3255" s="12">
        <f t="shared" si="101"/>
        <v>42620.947916666664</v>
      </c>
    </row>
    <row r="3256" spans="1:19" x14ac:dyDescent="0.35">
      <c r="A3256">
        <v>3254</v>
      </c>
      <c r="B3256" t="s">
        <v>3254</v>
      </c>
      <c r="C3256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>
        <v>163.5</v>
      </c>
      <c r="O3256">
        <v>70.771505376344081</v>
      </c>
      <c r="P3256" t="s">
        <v>8317</v>
      </c>
      <c r="Q3256" t="s">
        <v>8318</v>
      </c>
      <c r="R3256" s="12">
        <f t="shared" si="100"/>
        <v>42058.877418981479</v>
      </c>
      <c r="S3256" s="12">
        <f t="shared" si="101"/>
        <v>42088.835752314808</v>
      </c>
    </row>
    <row r="3257" spans="1:19" x14ac:dyDescent="0.35">
      <c r="A3257">
        <v>3255</v>
      </c>
      <c r="B3257" t="s">
        <v>3255</v>
      </c>
      <c r="C3257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>
        <v>225</v>
      </c>
      <c r="O3257">
        <v>29.166666666666668</v>
      </c>
      <c r="P3257" t="s">
        <v>8317</v>
      </c>
      <c r="Q3257" t="s">
        <v>8318</v>
      </c>
      <c r="R3257" s="12">
        <f t="shared" si="100"/>
        <v>41889.559895833328</v>
      </c>
      <c r="S3257" s="12">
        <f t="shared" si="101"/>
        <v>41919.559895833328</v>
      </c>
    </row>
    <row r="3258" spans="1:19" x14ac:dyDescent="0.35">
      <c r="A3258">
        <v>3256</v>
      </c>
      <c r="B3258" t="s">
        <v>3256</v>
      </c>
      <c r="C3258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>
        <v>2806</v>
      </c>
      <c r="O3258">
        <v>72.76136363636364</v>
      </c>
      <c r="P3258" t="s">
        <v>8317</v>
      </c>
      <c r="Q3258" t="s">
        <v>8318</v>
      </c>
      <c r="R3258" s="12">
        <f t="shared" si="100"/>
        <v>42144.365474537037</v>
      </c>
      <c r="S3258" s="12">
        <f t="shared" si="101"/>
        <v>42165.957638888889</v>
      </c>
    </row>
    <row r="3259" spans="1:19" x14ac:dyDescent="0.35">
      <c r="A3259">
        <v>3257</v>
      </c>
      <c r="B3259" t="s">
        <v>3257</v>
      </c>
      <c r="C3259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>
        <v>125.98999999999978</v>
      </c>
      <c r="O3259">
        <v>51.853414634146333</v>
      </c>
      <c r="P3259" t="s">
        <v>8317</v>
      </c>
      <c r="Q3259" t="s">
        <v>8318</v>
      </c>
      <c r="R3259" s="12">
        <f t="shared" si="100"/>
        <v>42758.351296296292</v>
      </c>
      <c r="S3259" s="12">
        <f t="shared" si="101"/>
        <v>42788.351296296292</v>
      </c>
    </row>
    <row r="3260" spans="1:19" x14ac:dyDescent="0.35">
      <c r="A3260">
        <v>3258</v>
      </c>
      <c r="B3260" t="s">
        <v>3258</v>
      </c>
      <c r="C3260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>
        <v>365</v>
      </c>
      <c r="O3260">
        <v>98.2</v>
      </c>
      <c r="P3260" t="s">
        <v>8317</v>
      </c>
      <c r="Q3260" t="s">
        <v>8318</v>
      </c>
      <c r="R3260" s="12">
        <f t="shared" si="100"/>
        <v>41982.678946759253</v>
      </c>
      <c r="S3260" s="12">
        <f t="shared" si="101"/>
        <v>42012.678946759253</v>
      </c>
    </row>
    <row r="3261" spans="1:19" x14ac:dyDescent="0.35">
      <c r="A3261">
        <v>3259</v>
      </c>
      <c r="B3261" t="s">
        <v>3259</v>
      </c>
      <c r="C326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>
        <v>1418.5999999999985</v>
      </c>
      <c r="O3261">
        <v>251.7381443298969</v>
      </c>
      <c r="P3261" t="s">
        <v>8317</v>
      </c>
      <c r="Q3261" t="s">
        <v>8318</v>
      </c>
      <c r="R3261" s="12">
        <f t="shared" si="100"/>
        <v>42614.552604166667</v>
      </c>
      <c r="S3261" s="12">
        <f t="shared" si="101"/>
        <v>42643.957638888889</v>
      </c>
    </row>
    <row r="3262" spans="1:19" x14ac:dyDescent="0.35">
      <c r="A3262">
        <v>3260</v>
      </c>
      <c r="B3262" t="s">
        <v>3260</v>
      </c>
      <c r="C3262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>
        <v>462</v>
      </c>
      <c r="O3262">
        <v>74.821917808219183</v>
      </c>
      <c r="P3262" t="s">
        <v>8317</v>
      </c>
      <c r="Q3262" t="s">
        <v>8318</v>
      </c>
      <c r="R3262" s="12">
        <f t="shared" si="100"/>
        <v>42303.464328703696</v>
      </c>
      <c r="S3262" s="12">
        <f t="shared" si="101"/>
        <v>42338.505995370368</v>
      </c>
    </row>
    <row r="3263" spans="1:19" x14ac:dyDescent="0.35">
      <c r="A3263">
        <v>3261</v>
      </c>
      <c r="B3263" t="s">
        <v>3261</v>
      </c>
      <c r="C326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>
        <v>15</v>
      </c>
      <c r="O3263">
        <v>67.65306122448979</v>
      </c>
      <c r="P3263" t="s">
        <v>8317</v>
      </c>
      <c r="Q3263" t="s">
        <v>8318</v>
      </c>
      <c r="R3263" s="12">
        <f t="shared" si="100"/>
        <v>42171.517083333332</v>
      </c>
      <c r="S3263" s="12">
        <f t="shared" si="101"/>
        <v>42201.517083333332</v>
      </c>
    </row>
    <row r="3264" spans="1:19" x14ac:dyDescent="0.35">
      <c r="A3264">
        <v>3262</v>
      </c>
      <c r="B3264" t="s">
        <v>3262</v>
      </c>
      <c r="C3264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>
        <v>371</v>
      </c>
      <c r="O3264">
        <v>93.81343283582089</v>
      </c>
      <c r="P3264" t="s">
        <v>8317</v>
      </c>
      <c r="Q3264" t="s">
        <v>8318</v>
      </c>
      <c r="R3264" s="12">
        <f t="shared" si="100"/>
        <v>41964.107199074067</v>
      </c>
      <c r="S3264" s="12">
        <f t="shared" si="101"/>
        <v>41994.958333333336</v>
      </c>
    </row>
    <row r="3265" spans="1:19" x14ac:dyDescent="0.35">
      <c r="A3265">
        <v>3263</v>
      </c>
      <c r="B3265" t="s">
        <v>3263</v>
      </c>
      <c r="C3265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>
        <v>304.15999999999985</v>
      </c>
      <c r="O3265">
        <v>41.237647058823526</v>
      </c>
      <c r="P3265" t="s">
        <v>8317</v>
      </c>
      <c r="Q3265" t="s">
        <v>8318</v>
      </c>
      <c r="R3265" s="12">
        <f t="shared" si="100"/>
        <v>42284.30773148148</v>
      </c>
      <c r="S3265" s="12">
        <f t="shared" si="101"/>
        <v>42307.666666666664</v>
      </c>
    </row>
    <row r="3266" spans="1:19" x14ac:dyDescent="0.35">
      <c r="A3266">
        <v>3264</v>
      </c>
      <c r="B3266" t="s">
        <v>3264</v>
      </c>
      <c r="C3266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>
        <v>75</v>
      </c>
      <c r="O3266">
        <v>52.551020408163268</v>
      </c>
      <c r="P3266" t="s">
        <v>8317</v>
      </c>
      <c r="Q3266" t="s">
        <v>8318</v>
      </c>
      <c r="R3266" s="12">
        <f t="shared" si="100"/>
        <v>42016.591874999998</v>
      </c>
      <c r="S3266" s="12">
        <f t="shared" si="101"/>
        <v>42032.708333333336</v>
      </c>
    </row>
    <row r="3267" spans="1:19" x14ac:dyDescent="0.35">
      <c r="A3267">
        <v>3265</v>
      </c>
      <c r="B3267" t="s">
        <v>3265</v>
      </c>
      <c r="C3267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>
        <v>1728</v>
      </c>
      <c r="O3267">
        <v>70.285714285714292</v>
      </c>
      <c r="P3267" t="s">
        <v>8317</v>
      </c>
      <c r="Q3267" t="s">
        <v>8318</v>
      </c>
      <c r="R3267" s="12">
        <f t="shared" ref="R3267:R3330" si="102">(J3267/86400)+25569+(-5/24)</f>
        <v>42311.503645833327</v>
      </c>
      <c r="S3267" s="12">
        <f t="shared" ref="S3267:S3330" si="103">(I3267/86400)+25569+(-5/24)</f>
        <v>42341.499999999993</v>
      </c>
    </row>
    <row r="3268" spans="1:19" x14ac:dyDescent="0.35">
      <c r="A3268">
        <v>3266</v>
      </c>
      <c r="B3268" t="s">
        <v>3266</v>
      </c>
      <c r="C3268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>
        <v>1877</v>
      </c>
      <c r="O3268">
        <v>48.325153374233132</v>
      </c>
      <c r="P3268" t="s">
        <v>8317</v>
      </c>
      <c r="Q3268" t="s">
        <v>8318</v>
      </c>
      <c r="R3268" s="12">
        <f t="shared" si="102"/>
        <v>42136.327800925923</v>
      </c>
      <c r="S3268" s="12">
        <f t="shared" si="103"/>
        <v>42167.666666666664</v>
      </c>
    </row>
    <row r="3269" spans="1:19" x14ac:dyDescent="0.35">
      <c r="A3269">
        <v>3267</v>
      </c>
      <c r="B3269" t="s">
        <v>3267</v>
      </c>
      <c r="C3269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>
        <v>315</v>
      </c>
      <c r="O3269">
        <v>53.177083333333336</v>
      </c>
      <c r="P3269" t="s">
        <v>8317</v>
      </c>
      <c r="Q3269" t="s">
        <v>8318</v>
      </c>
      <c r="R3269" s="12">
        <f t="shared" si="102"/>
        <v>42172.549305555549</v>
      </c>
      <c r="S3269" s="12">
        <f t="shared" si="103"/>
        <v>42202.549305555549</v>
      </c>
    </row>
    <row r="3270" spans="1:19" x14ac:dyDescent="0.35">
      <c r="A3270">
        <v>3268</v>
      </c>
      <c r="B3270" t="s">
        <v>3268</v>
      </c>
      <c r="C3270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>
        <v>560</v>
      </c>
      <c r="O3270">
        <v>60.952380952380949</v>
      </c>
      <c r="P3270" t="s">
        <v>8317</v>
      </c>
      <c r="Q3270" t="s">
        <v>8318</v>
      </c>
      <c r="R3270" s="12">
        <f t="shared" si="102"/>
        <v>42590.695925925924</v>
      </c>
      <c r="S3270" s="12">
        <f t="shared" si="103"/>
        <v>42606.695925925924</v>
      </c>
    </row>
    <row r="3271" spans="1:19" x14ac:dyDescent="0.35">
      <c r="A3271">
        <v>3269</v>
      </c>
      <c r="B3271" t="s">
        <v>3269</v>
      </c>
      <c r="C327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>
        <v>120</v>
      </c>
      <c r="O3271">
        <v>116</v>
      </c>
      <c r="P3271" t="s">
        <v>8317</v>
      </c>
      <c r="Q3271" t="s">
        <v>8318</v>
      </c>
      <c r="R3271" s="12">
        <f t="shared" si="102"/>
        <v>42137.187465277777</v>
      </c>
      <c r="S3271" s="12">
        <f t="shared" si="103"/>
        <v>42171.249999999993</v>
      </c>
    </row>
    <row r="3272" spans="1:19" x14ac:dyDescent="0.35">
      <c r="A3272">
        <v>3270</v>
      </c>
      <c r="B3272" t="s">
        <v>3270</v>
      </c>
      <c r="C3272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>
        <v>30</v>
      </c>
      <c r="O3272">
        <v>61</v>
      </c>
      <c r="P3272" t="s">
        <v>8317</v>
      </c>
      <c r="Q3272" t="s">
        <v>8318</v>
      </c>
      <c r="R3272" s="12">
        <f t="shared" si="102"/>
        <v>42167.324826388889</v>
      </c>
      <c r="S3272" s="12">
        <f t="shared" si="103"/>
        <v>42197.324826388889</v>
      </c>
    </row>
    <row r="3273" spans="1:19" x14ac:dyDescent="0.35">
      <c r="A3273">
        <v>3271</v>
      </c>
      <c r="B3273" t="s">
        <v>3271</v>
      </c>
      <c r="C327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>
        <v>450</v>
      </c>
      <c r="O3273">
        <v>38.235294117647058</v>
      </c>
      <c r="P3273" t="s">
        <v>8317</v>
      </c>
      <c r="Q3273" t="s">
        <v>8318</v>
      </c>
      <c r="R3273" s="12">
        <f t="shared" si="102"/>
        <v>41915.22887731481</v>
      </c>
      <c r="S3273" s="12">
        <f t="shared" si="103"/>
        <v>41945.270543981482</v>
      </c>
    </row>
    <row r="3274" spans="1:19" x14ac:dyDescent="0.35">
      <c r="A3274">
        <v>3272</v>
      </c>
      <c r="B3274" t="s">
        <v>3272</v>
      </c>
      <c r="C3274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>
        <v>5443</v>
      </c>
      <c r="O3274">
        <v>106.50344827586207</v>
      </c>
      <c r="P3274" t="s">
        <v>8317</v>
      </c>
      <c r="Q3274" t="s">
        <v>8318</v>
      </c>
      <c r="R3274" s="12">
        <f t="shared" si="102"/>
        <v>42284.291770833333</v>
      </c>
      <c r="S3274" s="12">
        <f t="shared" si="103"/>
        <v>42314.333437499998</v>
      </c>
    </row>
    <row r="3275" spans="1:19" x14ac:dyDescent="0.35">
      <c r="A3275">
        <v>3273</v>
      </c>
      <c r="B3275" t="s">
        <v>3273</v>
      </c>
      <c r="C3275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>
        <v>296</v>
      </c>
      <c r="O3275">
        <v>204.57142857142858</v>
      </c>
      <c r="P3275" t="s">
        <v>8317</v>
      </c>
      <c r="Q3275" t="s">
        <v>8318</v>
      </c>
      <c r="R3275" s="12">
        <f t="shared" si="102"/>
        <v>42611.5930787037</v>
      </c>
      <c r="S3275" s="12">
        <f t="shared" si="103"/>
        <v>42627.583333333336</v>
      </c>
    </row>
    <row r="3276" spans="1:19" x14ac:dyDescent="0.35">
      <c r="A3276">
        <v>3274</v>
      </c>
      <c r="B3276" t="s">
        <v>3274</v>
      </c>
      <c r="C3276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>
        <v>205</v>
      </c>
      <c r="O3276">
        <v>54.912587412587413</v>
      </c>
      <c r="P3276" t="s">
        <v>8317</v>
      </c>
      <c r="Q3276" t="s">
        <v>8318</v>
      </c>
      <c r="R3276" s="12">
        <f t="shared" si="102"/>
        <v>42400.496203703697</v>
      </c>
      <c r="S3276" s="12">
        <f t="shared" si="103"/>
        <v>42444.666666666664</v>
      </c>
    </row>
    <row r="3277" spans="1:19" x14ac:dyDescent="0.35">
      <c r="A3277">
        <v>3275</v>
      </c>
      <c r="B3277" t="s">
        <v>3275</v>
      </c>
      <c r="C3277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>
        <v>5</v>
      </c>
      <c r="O3277">
        <v>150.41666666666666</v>
      </c>
      <c r="P3277" t="s">
        <v>8317</v>
      </c>
      <c r="Q3277" t="s">
        <v>8318</v>
      </c>
      <c r="R3277" s="12">
        <f t="shared" si="102"/>
        <v>42017.672118055554</v>
      </c>
      <c r="S3277" s="12">
        <f t="shared" si="103"/>
        <v>42043.979166666664</v>
      </c>
    </row>
    <row r="3278" spans="1:19" x14ac:dyDescent="0.35">
      <c r="A3278">
        <v>3276</v>
      </c>
      <c r="B3278" t="s">
        <v>3276</v>
      </c>
      <c r="C3278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>
        <v>758</v>
      </c>
      <c r="O3278">
        <v>52.58</v>
      </c>
      <c r="P3278" t="s">
        <v>8317</v>
      </c>
      <c r="Q3278" t="s">
        <v>8318</v>
      </c>
      <c r="R3278" s="12">
        <f t="shared" si="102"/>
        <v>42426.741655092592</v>
      </c>
      <c r="S3278" s="12">
        <f t="shared" si="103"/>
        <v>42460.957638888889</v>
      </c>
    </row>
    <row r="3279" spans="1:19" x14ac:dyDescent="0.35">
      <c r="A3279">
        <v>3277</v>
      </c>
      <c r="B3279" t="s">
        <v>3277</v>
      </c>
      <c r="C3279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>
        <v>430</v>
      </c>
      <c r="O3279">
        <v>54.3</v>
      </c>
      <c r="P3279" t="s">
        <v>8317</v>
      </c>
      <c r="Q3279" t="s">
        <v>8318</v>
      </c>
      <c r="R3279" s="12">
        <f t="shared" si="102"/>
        <v>41931.474606481475</v>
      </c>
      <c r="S3279" s="12">
        <f t="shared" si="103"/>
        <v>41961.516273148147</v>
      </c>
    </row>
    <row r="3280" spans="1:19" x14ac:dyDescent="0.35">
      <c r="A3280">
        <v>3278</v>
      </c>
      <c r="B3280" t="s">
        <v>3278</v>
      </c>
      <c r="C3280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>
        <v>85</v>
      </c>
      <c r="O3280">
        <v>76.029411764705884</v>
      </c>
      <c r="P3280" t="s">
        <v>8317</v>
      </c>
      <c r="Q3280" t="s">
        <v>8318</v>
      </c>
      <c r="R3280" s="12">
        <f t="shared" si="102"/>
        <v>42124.640081018515</v>
      </c>
      <c r="S3280" s="12">
        <f t="shared" si="103"/>
        <v>42154.640081018515</v>
      </c>
    </row>
    <row r="3281" spans="1:19" x14ac:dyDescent="0.35">
      <c r="A3281">
        <v>3279</v>
      </c>
      <c r="B3281" t="s">
        <v>3279</v>
      </c>
      <c r="C328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>
        <v>828</v>
      </c>
      <c r="O3281">
        <v>105.2063492063492</v>
      </c>
      <c r="P3281" t="s">
        <v>8317</v>
      </c>
      <c r="Q3281" t="s">
        <v>8318</v>
      </c>
      <c r="R3281" s="12">
        <f t="shared" si="102"/>
        <v>42430.894201388888</v>
      </c>
      <c r="S3281" s="12">
        <f t="shared" si="103"/>
        <v>42460.852534722224</v>
      </c>
    </row>
    <row r="3282" spans="1:19" x14ac:dyDescent="0.35">
      <c r="A3282">
        <v>3280</v>
      </c>
      <c r="B3282" t="s">
        <v>3280</v>
      </c>
      <c r="C3282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>
        <v>60</v>
      </c>
      <c r="O3282">
        <v>68.666666666666671</v>
      </c>
      <c r="P3282" t="s">
        <v>8317</v>
      </c>
      <c r="Q3282" t="s">
        <v>8318</v>
      </c>
      <c r="R3282" s="12">
        <f t="shared" si="102"/>
        <v>42121.548587962963</v>
      </c>
      <c r="S3282" s="12">
        <f t="shared" si="103"/>
        <v>42155.999999999993</v>
      </c>
    </row>
    <row r="3283" spans="1:19" x14ac:dyDescent="0.35">
      <c r="A3283">
        <v>3281</v>
      </c>
      <c r="B3283" t="s">
        <v>3281</v>
      </c>
      <c r="C328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>
        <v>1080</v>
      </c>
      <c r="O3283">
        <v>129.36170212765958</v>
      </c>
      <c r="P3283" t="s">
        <v>8317</v>
      </c>
      <c r="Q3283" t="s">
        <v>8318</v>
      </c>
      <c r="R3283" s="12">
        <f t="shared" si="102"/>
        <v>42218.811400462961</v>
      </c>
      <c r="S3283" s="12">
        <f t="shared" si="103"/>
        <v>42248.811400462961</v>
      </c>
    </row>
    <row r="3284" spans="1:19" x14ac:dyDescent="0.35">
      <c r="A3284">
        <v>3282</v>
      </c>
      <c r="B3284" t="s">
        <v>3282</v>
      </c>
      <c r="C3284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>
        <v>820.5</v>
      </c>
      <c r="O3284">
        <v>134.26371308016877</v>
      </c>
      <c r="P3284" t="s">
        <v>8317</v>
      </c>
      <c r="Q3284" t="s">
        <v>8318</v>
      </c>
      <c r="R3284" s="12">
        <f t="shared" si="102"/>
        <v>42444.985972222225</v>
      </c>
      <c r="S3284" s="12">
        <f t="shared" si="103"/>
        <v>42488.985972222225</v>
      </c>
    </row>
    <row r="3285" spans="1:19" x14ac:dyDescent="0.35">
      <c r="A3285">
        <v>3283</v>
      </c>
      <c r="B3285" t="s">
        <v>3283</v>
      </c>
      <c r="C3285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>
        <v>38</v>
      </c>
      <c r="O3285">
        <v>17.829787234042552</v>
      </c>
      <c r="P3285" t="s">
        <v>8317</v>
      </c>
      <c r="Q3285" t="s">
        <v>8318</v>
      </c>
      <c r="R3285" s="12">
        <f t="shared" si="102"/>
        <v>42379.535856481474</v>
      </c>
      <c r="S3285" s="12">
        <f t="shared" si="103"/>
        <v>42410.666666666664</v>
      </c>
    </row>
    <row r="3286" spans="1:19" x14ac:dyDescent="0.35">
      <c r="A3286">
        <v>3284</v>
      </c>
      <c r="B3286" t="s">
        <v>3284</v>
      </c>
      <c r="C3286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>
        <v>48</v>
      </c>
      <c r="O3286">
        <v>203.2</v>
      </c>
      <c r="P3286" t="s">
        <v>8317</v>
      </c>
      <c r="Q3286" t="s">
        <v>8318</v>
      </c>
      <c r="R3286" s="12">
        <f t="shared" si="102"/>
        <v>42380.676539351851</v>
      </c>
      <c r="S3286" s="12">
        <f t="shared" si="103"/>
        <v>42398.040972222218</v>
      </c>
    </row>
    <row r="3287" spans="1:19" x14ac:dyDescent="0.35">
      <c r="A3287">
        <v>3285</v>
      </c>
      <c r="B3287" t="s">
        <v>3285</v>
      </c>
      <c r="C3287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>
        <v>605</v>
      </c>
      <c r="O3287">
        <v>69.18518518518519</v>
      </c>
      <c r="P3287" t="s">
        <v>8317</v>
      </c>
      <c r="Q3287" t="s">
        <v>8318</v>
      </c>
      <c r="R3287" s="12">
        <f t="shared" si="102"/>
        <v>42762.734097222223</v>
      </c>
      <c r="S3287" s="12">
        <f t="shared" si="103"/>
        <v>42793.999999999993</v>
      </c>
    </row>
    <row r="3288" spans="1:19" x14ac:dyDescent="0.35">
      <c r="A3288">
        <v>3286</v>
      </c>
      <c r="B3288" t="s">
        <v>3286</v>
      </c>
      <c r="C3288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>
        <v>265</v>
      </c>
      <c r="O3288">
        <v>125.12295081967213</v>
      </c>
      <c r="P3288" t="s">
        <v>8317</v>
      </c>
      <c r="Q3288" t="s">
        <v>8318</v>
      </c>
      <c r="R3288" s="12">
        <f t="shared" si="102"/>
        <v>42567.631736111107</v>
      </c>
      <c r="S3288" s="12">
        <f t="shared" si="103"/>
        <v>42597.631736111107</v>
      </c>
    </row>
    <row r="3289" spans="1:19" x14ac:dyDescent="0.35">
      <c r="A3289">
        <v>3287</v>
      </c>
      <c r="B3289" t="s">
        <v>3287</v>
      </c>
      <c r="C3289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>
        <v>0</v>
      </c>
      <c r="O3289">
        <v>73.529411764705884</v>
      </c>
      <c r="P3289" t="s">
        <v>8317</v>
      </c>
      <c r="Q3289" t="s">
        <v>8318</v>
      </c>
      <c r="R3289" s="12">
        <f t="shared" si="102"/>
        <v>42311.541990740741</v>
      </c>
      <c r="S3289" s="12">
        <f t="shared" si="103"/>
        <v>42336.541990740741</v>
      </c>
    </row>
    <row r="3290" spans="1:19" x14ac:dyDescent="0.35">
      <c r="A3290">
        <v>3288</v>
      </c>
      <c r="B3290" t="s">
        <v>3288</v>
      </c>
      <c r="C3290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>
        <v>26.489999999999782</v>
      </c>
      <c r="O3290">
        <v>48.437149758454105</v>
      </c>
      <c r="P3290" t="s">
        <v>8317</v>
      </c>
      <c r="Q3290" t="s">
        <v>8318</v>
      </c>
      <c r="R3290" s="12">
        <f t="shared" si="102"/>
        <v>42505.566145833327</v>
      </c>
      <c r="S3290" s="12">
        <f t="shared" si="103"/>
        <v>42541.749999999993</v>
      </c>
    </row>
    <row r="3291" spans="1:19" x14ac:dyDescent="0.35">
      <c r="A3291">
        <v>3289</v>
      </c>
      <c r="B3291" t="s">
        <v>3289</v>
      </c>
      <c r="C329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>
        <v>165.21000000000004</v>
      </c>
      <c r="O3291">
        <v>26.608400000000003</v>
      </c>
      <c r="P3291" t="s">
        <v>8317</v>
      </c>
      <c r="Q3291" t="s">
        <v>8318</v>
      </c>
      <c r="R3291" s="12">
        <f t="shared" si="102"/>
        <v>42758.159745370365</v>
      </c>
      <c r="S3291" s="12">
        <f t="shared" si="103"/>
        <v>42786.159745370365</v>
      </c>
    </row>
    <row r="3292" spans="1:19" x14ac:dyDescent="0.35">
      <c r="A3292">
        <v>3290</v>
      </c>
      <c r="B3292" t="s">
        <v>3290</v>
      </c>
      <c r="C3292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>
        <v>424</v>
      </c>
      <c r="O3292">
        <v>33.666666666666664</v>
      </c>
      <c r="P3292" t="s">
        <v>8317</v>
      </c>
      <c r="Q3292" t="s">
        <v>8318</v>
      </c>
      <c r="R3292" s="12">
        <f t="shared" si="102"/>
        <v>42775.306608796294</v>
      </c>
      <c r="S3292" s="12">
        <f t="shared" si="103"/>
        <v>42805.306608796294</v>
      </c>
    </row>
    <row r="3293" spans="1:19" x14ac:dyDescent="0.35">
      <c r="A3293">
        <v>3291</v>
      </c>
      <c r="B3293" t="s">
        <v>3291</v>
      </c>
      <c r="C329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>
        <v>70</v>
      </c>
      <c r="O3293">
        <v>40.714285714285715</v>
      </c>
      <c r="P3293" t="s">
        <v>8317</v>
      </c>
      <c r="Q3293" t="s">
        <v>8318</v>
      </c>
      <c r="R3293" s="12">
        <f t="shared" si="102"/>
        <v>42232.494212962956</v>
      </c>
      <c r="S3293" s="12">
        <f t="shared" si="103"/>
        <v>42263.957638888889</v>
      </c>
    </row>
    <row r="3294" spans="1:19" x14ac:dyDescent="0.35">
      <c r="A3294">
        <v>3292</v>
      </c>
      <c r="B3294" t="s">
        <v>3292</v>
      </c>
      <c r="C3294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>
        <v>188</v>
      </c>
      <c r="O3294">
        <v>19.266666666666666</v>
      </c>
      <c r="P3294" t="s">
        <v>8317</v>
      </c>
      <c r="Q3294" t="s">
        <v>8318</v>
      </c>
      <c r="R3294" s="12">
        <f t="shared" si="102"/>
        <v>42282.561898148146</v>
      </c>
      <c r="S3294" s="12">
        <f t="shared" si="103"/>
        <v>42342.603564814817</v>
      </c>
    </row>
    <row r="3295" spans="1:19" x14ac:dyDescent="0.35">
      <c r="A3295">
        <v>3293</v>
      </c>
      <c r="B3295" t="s">
        <v>3293</v>
      </c>
      <c r="C3295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>
        <v>3170</v>
      </c>
      <c r="O3295">
        <v>84.285714285714292</v>
      </c>
      <c r="P3295" t="s">
        <v>8317</v>
      </c>
      <c r="Q3295" t="s">
        <v>8318</v>
      </c>
      <c r="R3295" s="12">
        <f t="shared" si="102"/>
        <v>42768.217037037037</v>
      </c>
      <c r="S3295" s="12">
        <f t="shared" si="103"/>
        <v>42798.217037037037</v>
      </c>
    </row>
    <row r="3296" spans="1:19" x14ac:dyDescent="0.35">
      <c r="A3296">
        <v>3294</v>
      </c>
      <c r="B3296" t="s">
        <v>3294</v>
      </c>
      <c r="C3296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>
        <v>110</v>
      </c>
      <c r="O3296">
        <v>29.583333333333332</v>
      </c>
      <c r="P3296" t="s">
        <v>8317</v>
      </c>
      <c r="Q3296" t="s">
        <v>8318</v>
      </c>
      <c r="R3296" s="12">
        <f t="shared" si="102"/>
        <v>42141.33280092592</v>
      </c>
      <c r="S3296" s="12">
        <f t="shared" si="103"/>
        <v>42171.33280092592</v>
      </c>
    </row>
    <row r="3297" spans="1:19" x14ac:dyDescent="0.35">
      <c r="A3297">
        <v>3295</v>
      </c>
      <c r="B3297" t="s">
        <v>3295</v>
      </c>
      <c r="C3297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>
        <v>20.009999999999991</v>
      </c>
      <c r="O3297">
        <v>26.667037037037037</v>
      </c>
      <c r="P3297" t="s">
        <v>8317</v>
      </c>
      <c r="Q3297" t="s">
        <v>8318</v>
      </c>
      <c r="R3297" s="12">
        <f t="shared" si="102"/>
        <v>42609.234131944446</v>
      </c>
      <c r="S3297" s="12">
        <f t="shared" si="103"/>
        <v>42639.234131944446</v>
      </c>
    </row>
    <row r="3298" spans="1:19" x14ac:dyDescent="0.35">
      <c r="A3298">
        <v>3296</v>
      </c>
      <c r="B3298" t="s">
        <v>3296</v>
      </c>
      <c r="C3298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>
        <v>661</v>
      </c>
      <c r="O3298">
        <v>45.978723404255319</v>
      </c>
      <c r="P3298" t="s">
        <v>8317</v>
      </c>
      <c r="Q3298" t="s">
        <v>8318</v>
      </c>
      <c r="R3298" s="12">
        <f t="shared" si="102"/>
        <v>42309.54828703704</v>
      </c>
      <c r="S3298" s="12">
        <f t="shared" si="103"/>
        <v>42330.708333333336</v>
      </c>
    </row>
    <row r="3299" spans="1:19" x14ac:dyDescent="0.35">
      <c r="A3299">
        <v>3297</v>
      </c>
      <c r="B3299" t="s">
        <v>3297</v>
      </c>
      <c r="C3299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>
        <v>4</v>
      </c>
      <c r="O3299">
        <v>125.09090909090909</v>
      </c>
      <c r="P3299" t="s">
        <v>8317</v>
      </c>
      <c r="Q3299" t="s">
        <v>8318</v>
      </c>
      <c r="R3299" s="12">
        <f t="shared" si="102"/>
        <v>42193.563148148147</v>
      </c>
      <c r="S3299" s="12">
        <f t="shared" si="103"/>
        <v>42212.749305555553</v>
      </c>
    </row>
    <row r="3300" spans="1:19" x14ac:dyDescent="0.35">
      <c r="A3300">
        <v>3298</v>
      </c>
      <c r="B3300" t="s">
        <v>3298</v>
      </c>
      <c r="C3300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>
        <v>173</v>
      </c>
      <c r="O3300">
        <v>141.29166666666666</v>
      </c>
      <c r="P3300" t="s">
        <v>8317</v>
      </c>
      <c r="Q3300" t="s">
        <v>8318</v>
      </c>
      <c r="R3300" s="12">
        <f t="shared" si="102"/>
        <v>42239.749629629623</v>
      </c>
      <c r="S3300" s="12">
        <f t="shared" si="103"/>
        <v>42259.791666666664</v>
      </c>
    </row>
    <row r="3301" spans="1:19" x14ac:dyDescent="0.35">
      <c r="A3301">
        <v>3299</v>
      </c>
      <c r="B3301" t="s">
        <v>3299</v>
      </c>
      <c r="C330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>
        <v>486</v>
      </c>
      <c r="O3301">
        <v>55.333333333333336</v>
      </c>
      <c r="P3301" t="s">
        <v>8317</v>
      </c>
      <c r="Q3301" t="s">
        <v>8318</v>
      </c>
      <c r="R3301" s="12">
        <f t="shared" si="102"/>
        <v>42261.709062499998</v>
      </c>
      <c r="S3301" s="12">
        <f t="shared" si="103"/>
        <v>42291.709062499998</v>
      </c>
    </row>
    <row r="3302" spans="1:19" x14ac:dyDescent="0.35">
      <c r="A3302">
        <v>3300</v>
      </c>
      <c r="B3302" t="s">
        <v>3300</v>
      </c>
      <c r="C3302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>
        <v>1085</v>
      </c>
      <c r="O3302">
        <v>46.420454545454547</v>
      </c>
      <c r="P3302" t="s">
        <v>8317</v>
      </c>
      <c r="Q3302" t="s">
        <v>8318</v>
      </c>
      <c r="R3302" s="12">
        <f t="shared" si="102"/>
        <v>42102.535439814812</v>
      </c>
      <c r="S3302" s="12">
        <f t="shared" si="103"/>
        <v>42123.535439814812</v>
      </c>
    </row>
    <row r="3303" spans="1:19" x14ac:dyDescent="0.35">
      <c r="A3303">
        <v>3301</v>
      </c>
      <c r="B3303" t="s">
        <v>3301</v>
      </c>
      <c r="C330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>
        <v>1004</v>
      </c>
      <c r="O3303">
        <v>57.2</v>
      </c>
      <c r="P3303" t="s">
        <v>8317</v>
      </c>
      <c r="Q3303" t="s">
        <v>8318</v>
      </c>
      <c r="R3303" s="12">
        <f t="shared" si="102"/>
        <v>42538.527499999997</v>
      </c>
      <c r="S3303" s="12">
        <f t="shared" si="103"/>
        <v>42583.082638888889</v>
      </c>
    </row>
    <row r="3304" spans="1:19" x14ac:dyDescent="0.35">
      <c r="A3304">
        <v>3302</v>
      </c>
      <c r="B3304" t="s">
        <v>3302</v>
      </c>
      <c r="C3304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>
        <v>285</v>
      </c>
      <c r="O3304">
        <v>173.7</v>
      </c>
      <c r="P3304" t="s">
        <v>8317</v>
      </c>
      <c r="Q3304" t="s">
        <v>8318</v>
      </c>
      <c r="R3304" s="12">
        <f t="shared" si="102"/>
        <v>42681.143240740734</v>
      </c>
      <c r="S3304" s="12">
        <f t="shared" si="103"/>
        <v>42711.143240740734</v>
      </c>
    </row>
    <row r="3305" spans="1:19" x14ac:dyDescent="0.35">
      <c r="A3305">
        <v>3303</v>
      </c>
      <c r="B3305" t="s">
        <v>3303</v>
      </c>
      <c r="C3305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>
        <v>286</v>
      </c>
      <c r="O3305">
        <v>59.6</v>
      </c>
      <c r="P3305" t="s">
        <v>8317</v>
      </c>
      <c r="Q3305" t="s">
        <v>8318</v>
      </c>
      <c r="R3305" s="12">
        <f t="shared" si="102"/>
        <v>42056.443101851844</v>
      </c>
      <c r="S3305" s="12">
        <f t="shared" si="103"/>
        <v>42091.401435185187</v>
      </c>
    </row>
    <row r="3306" spans="1:19" x14ac:dyDescent="0.35">
      <c r="A3306">
        <v>3304</v>
      </c>
      <c r="B3306" t="s">
        <v>3304</v>
      </c>
      <c r="C3306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>
        <v>677.5</v>
      </c>
      <c r="O3306">
        <v>89.585714285714289</v>
      </c>
      <c r="P3306" t="s">
        <v>8317</v>
      </c>
      <c r="Q3306" t="s">
        <v>8318</v>
      </c>
      <c r="R3306" s="12">
        <f t="shared" si="102"/>
        <v>42696.41611111111</v>
      </c>
      <c r="S3306" s="12">
        <f t="shared" si="103"/>
        <v>42726.41611111111</v>
      </c>
    </row>
    <row r="3307" spans="1:19" x14ac:dyDescent="0.35">
      <c r="A3307">
        <v>3305</v>
      </c>
      <c r="B3307" t="s">
        <v>3305</v>
      </c>
      <c r="C3307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>
        <v>81</v>
      </c>
      <c r="O3307">
        <v>204.05</v>
      </c>
      <c r="P3307" t="s">
        <v>8317</v>
      </c>
      <c r="Q3307" t="s">
        <v>8318</v>
      </c>
      <c r="R3307" s="12">
        <f t="shared" si="102"/>
        <v>42186.647546296292</v>
      </c>
      <c r="S3307" s="12">
        <f t="shared" si="103"/>
        <v>42216.647546296292</v>
      </c>
    </row>
    <row r="3308" spans="1:19" x14ac:dyDescent="0.35">
      <c r="A3308">
        <v>3306</v>
      </c>
      <c r="B3308" t="s">
        <v>3306</v>
      </c>
      <c r="C3308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>
        <v>1130</v>
      </c>
      <c r="O3308">
        <v>48.703703703703702</v>
      </c>
      <c r="P3308" t="s">
        <v>8317</v>
      </c>
      <c r="Q3308" t="s">
        <v>8318</v>
      </c>
      <c r="R3308" s="12">
        <f t="shared" si="102"/>
        <v>42493.010902777773</v>
      </c>
      <c r="S3308" s="12">
        <f t="shared" si="103"/>
        <v>42530.916666666664</v>
      </c>
    </row>
    <row r="3309" spans="1:19" x14ac:dyDescent="0.35">
      <c r="A3309">
        <v>3307</v>
      </c>
      <c r="B3309" t="s">
        <v>3307</v>
      </c>
      <c r="C3309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>
        <v>66.799999999999955</v>
      </c>
      <c r="O3309">
        <v>53.339999999999996</v>
      </c>
      <c r="P3309" t="s">
        <v>8317</v>
      </c>
      <c r="Q3309" t="s">
        <v>8318</v>
      </c>
      <c r="R3309" s="12">
        <f t="shared" si="102"/>
        <v>42474.848831018513</v>
      </c>
      <c r="S3309" s="12">
        <f t="shared" si="103"/>
        <v>42504.848831018513</v>
      </c>
    </row>
    <row r="3310" spans="1:19" x14ac:dyDescent="0.35">
      <c r="A3310">
        <v>3308</v>
      </c>
      <c r="B3310" t="s">
        <v>3308</v>
      </c>
      <c r="C3310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>
        <v>780</v>
      </c>
      <c r="O3310">
        <v>75.087719298245617</v>
      </c>
      <c r="P3310" t="s">
        <v>8317</v>
      </c>
      <c r="Q3310" t="s">
        <v>8318</v>
      </c>
      <c r="R3310" s="12">
        <f t="shared" si="102"/>
        <v>42452.668576388889</v>
      </c>
      <c r="S3310" s="12">
        <f t="shared" si="103"/>
        <v>42473.668576388889</v>
      </c>
    </row>
    <row r="3311" spans="1:19" x14ac:dyDescent="0.35">
      <c r="A3311">
        <v>3309</v>
      </c>
      <c r="B3311" t="s">
        <v>3309</v>
      </c>
      <c r="C331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>
        <v>208</v>
      </c>
      <c r="O3311">
        <v>18</v>
      </c>
      <c r="P3311" t="s">
        <v>8317</v>
      </c>
      <c r="Q3311" t="s">
        <v>8318</v>
      </c>
      <c r="R3311" s="12">
        <f t="shared" si="102"/>
        <v>42628.441874999997</v>
      </c>
      <c r="S3311" s="12">
        <f t="shared" si="103"/>
        <v>42659.441874999997</v>
      </c>
    </row>
    <row r="3312" spans="1:19" x14ac:dyDescent="0.35">
      <c r="A3312">
        <v>3310</v>
      </c>
      <c r="B3312" t="s">
        <v>3310</v>
      </c>
      <c r="C3312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>
        <v>5</v>
      </c>
      <c r="O3312">
        <v>209.83870967741936</v>
      </c>
      <c r="P3312" t="s">
        <v>8317</v>
      </c>
      <c r="Q3312" t="s">
        <v>8318</v>
      </c>
      <c r="R3312" s="12">
        <f t="shared" si="102"/>
        <v>42253.720196759255</v>
      </c>
      <c r="S3312" s="12">
        <f t="shared" si="103"/>
        <v>42283.720196759255</v>
      </c>
    </row>
    <row r="3313" spans="1:19" x14ac:dyDescent="0.35">
      <c r="A3313">
        <v>3311</v>
      </c>
      <c r="B3313" t="s">
        <v>3311</v>
      </c>
      <c r="C331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>
        <v>246</v>
      </c>
      <c r="O3313">
        <v>61.022222222222226</v>
      </c>
      <c r="P3313" t="s">
        <v>8317</v>
      </c>
      <c r="Q3313" t="s">
        <v>8318</v>
      </c>
      <c r="R3313" s="12">
        <f t="shared" si="102"/>
        <v>42264.083449074074</v>
      </c>
      <c r="S3313" s="12">
        <f t="shared" si="103"/>
        <v>42294.083449074074</v>
      </c>
    </row>
    <row r="3314" spans="1:19" x14ac:dyDescent="0.35">
      <c r="A3314">
        <v>3312</v>
      </c>
      <c r="B3314" t="s">
        <v>3312</v>
      </c>
      <c r="C3314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>
        <v>1</v>
      </c>
      <c r="O3314">
        <v>61</v>
      </c>
      <c r="P3314" t="s">
        <v>8317</v>
      </c>
      <c r="Q3314" t="s">
        <v>8318</v>
      </c>
      <c r="R3314" s="12">
        <f t="shared" si="102"/>
        <v>42664.601226851846</v>
      </c>
      <c r="S3314" s="12">
        <f t="shared" si="103"/>
        <v>42685.708333333336</v>
      </c>
    </row>
    <row r="3315" spans="1:19" x14ac:dyDescent="0.35">
      <c r="A3315">
        <v>3313</v>
      </c>
      <c r="B3315" t="s">
        <v>3313</v>
      </c>
      <c r="C3315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>
        <v>321</v>
      </c>
      <c r="O3315">
        <v>80.034482758620683</v>
      </c>
      <c r="P3315" t="s">
        <v>8317</v>
      </c>
      <c r="Q3315" t="s">
        <v>8318</v>
      </c>
      <c r="R3315" s="12">
        <f t="shared" si="102"/>
        <v>42382.036076388882</v>
      </c>
      <c r="S3315" s="12">
        <f t="shared" si="103"/>
        <v>42395.833333333336</v>
      </c>
    </row>
    <row r="3316" spans="1:19" x14ac:dyDescent="0.35">
      <c r="A3316">
        <v>3314</v>
      </c>
      <c r="B3316" t="s">
        <v>3314</v>
      </c>
      <c r="C3316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>
        <v>886</v>
      </c>
      <c r="O3316">
        <v>29.068965517241381</v>
      </c>
      <c r="P3316" t="s">
        <v>8317</v>
      </c>
      <c r="Q3316" t="s">
        <v>8318</v>
      </c>
      <c r="R3316" s="12">
        <f t="shared" si="102"/>
        <v>42105.059155092589</v>
      </c>
      <c r="S3316" s="12">
        <f t="shared" si="103"/>
        <v>42132.628472222219</v>
      </c>
    </row>
    <row r="3317" spans="1:19" x14ac:dyDescent="0.35">
      <c r="A3317">
        <v>3315</v>
      </c>
      <c r="B3317" t="s">
        <v>3315</v>
      </c>
      <c r="C3317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>
        <v>400</v>
      </c>
      <c r="O3317">
        <v>49.438202247191015</v>
      </c>
      <c r="P3317" t="s">
        <v>8317</v>
      </c>
      <c r="Q3317" t="s">
        <v>8318</v>
      </c>
      <c r="R3317" s="12">
        <f t="shared" si="102"/>
        <v>42466.09538194444</v>
      </c>
      <c r="S3317" s="12">
        <f t="shared" si="103"/>
        <v>42496.09538194444</v>
      </c>
    </row>
    <row r="3318" spans="1:19" x14ac:dyDescent="0.35">
      <c r="A3318">
        <v>3316</v>
      </c>
      <c r="B3318" t="s">
        <v>3316</v>
      </c>
      <c r="C3318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>
        <v>10.180000000000291</v>
      </c>
      <c r="O3318">
        <v>93.977440000000001</v>
      </c>
      <c r="P3318" t="s">
        <v>8317</v>
      </c>
      <c r="Q3318" t="s">
        <v>8318</v>
      </c>
      <c r="R3318" s="12">
        <f t="shared" si="102"/>
        <v>41826.662905092591</v>
      </c>
      <c r="S3318" s="12">
        <f t="shared" si="103"/>
        <v>41859.370833333327</v>
      </c>
    </row>
    <row r="3319" spans="1:19" x14ac:dyDescent="0.35">
      <c r="A3319">
        <v>3317</v>
      </c>
      <c r="B3319" t="s">
        <v>3317</v>
      </c>
      <c r="C3319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>
        <v>65</v>
      </c>
      <c r="O3319">
        <v>61.944444444444443</v>
      </c>
      <c r="P3319" t="s">
        <v>8317</v>
      </c>
      <c r="Q3319" t="s">
        <v>8318</v>
      </c>
      <c r="R3319" s="12">
        <f t="shared" si="102"/>
        <v>42498.831296296295</v>
      </c>
      <c r="S3319" s="12">
        <f t="shared" si="103"/>
        <v>42528.831296296295</v>
      </c>
    </row>
    <row r="3320" spans="1:19" x14ac:dyDescent="0.35">
      <c r="A3320">
        <v>3318</v>
      </c>
      <c r="B3320" t="s">
        <v>3318</v>
      </c>
      <c r="C3320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>
        <v>512</v>
      </c>
      <c r="O3320">
        <v>78.5</v>
      </c>
      <c r="P3320" t="s">
        <v>8317</v>
      </c>
      <c r="Q3320" t="s">
        <v>8318</v>
      </c>
      <c r="R3320" s="12">
        <f t="shared" si="102"/>
        <v>42431.093668981477</v>
      </c>
      <c r="S3320" s="12">
        <f t="shared" si="103"/>
        <v>42470.895833333336</v>
      </c>
    </row>
    <row r="3321" spans="1:19" x14ac:dyDescent="0.35">
      <c r="A3321">
        <v>3319</v>
      </c>
      <c r="B3321" t="s">
        <v>3319</v>
      </c>
      <c r="C332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>
        <v>40</v>
      </c>
      <c r="O3321">
        <v>33.75</v>
      </c>
      <c r="P3321" t="s">
        <v>8317</v>
      </c>
      <c r="Q3321" t="s">
        <v>8318</v>
      </c>
      <c r="R3321" s="12">
        <f t="shared" si="102"/>
        <v>41990.377152777779</v>
      </c>
      <c r="S3321" s="12">
        <f t="shared" si="103"/>
        <v>42035.377152777779</v>
      </c>
    </row>
    <row r="3322" spans="1:19" x14ac:dyDescent="0.35">
      <c r="A3322">
        <v>3320</v>
      </c>
      <c r="B3322" t="s">
        <v>3320</v>
      </c>
      <c r="C3322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>
        <v>25</v>
      </c>
      <c r="O3322">
        <v>66.44736842105263</v>
      </c>
      <c r="P3322" t="s">
        <v>8317</v>
      </c>
      <c r="Q3322" t="s">
        <v>8318</v>
      </c>
      <c r="R3322" s="12">
        <f t="shared" si="102"/>
        <v>42512.837465277778</v>
      </c>
      <c r="S3322" s="12">
        <f t="shared" si="103"/>
        <v>42542.837465277778</v>
      </c>
    </row>
    <row r="3323" spans="1:19" x14ac:dyDescent="0.35">
      <c r="A3323">
        <v>3321</v>
      </c>
      <c r="B3323" t="s">
        <v>3321</v>
      </c>
      <c r="C332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>
        <v>37</v>
      </c>
      <c r="O3323">
        <v>35.799999999999997</v>
      </c>
      <c r="P3323" t="s">
        <v>8317</v>
      </c>
      <c r="Q3323" t="s">
        <v>8318</v>
      </c>
      <c r="R3323" s="12">
        <f t="shared" si="102"/>
        <v>41913.891956018517</v>
      </c>
      <c r="S3323" s="12">
        <f t="shared" si="103"/>
        <v>41927.957638888889</v>
      </c>
    </row>
    <row r="3324" spans="1:19" x14ac:dyDescent="0.35">
      <c r="A3324">
        <v>3322</v>
      </c>
      <c r="B3324" t="s">
        <v>3322</v>
      </c>
      <c r="C3324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>
        <v>50</v>
      </c>
      <c r="O3324">
        <v>145.65217391304347</v>
      </c>
      <c r="P3324" t="s">
        <v>8317</v>
      </c>
      <c r="Q3324" t="s">
        <v>8318</v>
      </c>
      <c r="R3324" s="12">
        <f t="shared" si="102"/>
        <v>42520.802037037036</v>
      </c>
      <c r="S3324" s="12">
        <f t="shared" si="103"/>
        <v>42542.954861111109</v>
      </c>
    </row>
    <row r="3325" spans="1:19" x14ac:dyDescent="0.35">
      <c r="A3325">
        <v>3323</v>
      </c>
      <c r="B3325" t="s">
        <v>3323</v>
      </c>
      <c r="C3325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>
        <v>259</v>
      </c>
      <c r="O3325">
        <v>25.693877551020407</v>
      </c>
      <c r="P3325" t="s">
        <v>8317</v>
      </c>
      <c r="Q3325" t="s">
        <v>8318</v>
      </c>
      <c r="R3325" s="12">
        <f t="shared" si="102"/>
        <v>42608.157499999994</v>
      </c>
      <c r="S3325" s="12">
        <f t="shared" si="103"/>
        <v>42638.157499999994</v>
      </c>
    </row>
    <row r="3326" spans="1:19" x14ac:dyDescent="0.35">
      <c r="A3326">
        <v>3324</v>
      </c>
      <c r="B3326" t="s">
        <v>3324</v>
      </c>
      <c r="C3326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>
        <v>25</v>
      </c>
      <c r="O3326">
        <v>152.5</v>
      </c>
      <c r="P3326" t="s">
        <v>8317</v>
      </c>
      <c r="Q3326" t="s">
        <v>8318</v>
      </c>
      <c r="R3326" s="12">
        <f t="shared" si="102"/>
        <v>42512.374884259254</v>
      </c>
      <c r="S3326" s="12">
        <f t="shared" si="103"/>
        <v>42526.374884259254</v>
      </c>
    </row>
    <row r="3327" spans="1:19" x14ac:dyDescent="0.35">
      <c r="A3327">
        <v>3325</v>
      </c>
      <c r="B3327" t="s">
        <v>3325</v>
      </c>
      <c r="C3327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>
        <v>50</v>
      </c>
      <c r="O3327">
        <v>30</v>
      </c>
      <c r="P3327" t="s">
        <v>8317</v>
      </c>
      <c r="Q3327" t="s">
        <v>8318</v>
      </c>
      <c r="R3327" s="12">
        <f t="shared" si="102"/>
        <v>42064.577280092592</v>
      </c>
      <c r="S3327" s="12">
        <f t="shared" si="103"/>
        <v>42099.535613425927</v>
      </c>
    </row>
    <row r="3328" spans="1:19" x14ac:dyDescent="0.35">
      <c r="A3328">
        <v>3326</v>
      </c>
      <c r="B3328" t="s">
        <v>3326</v>
      </c>
      <c r="C3328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>
        <v>110</v>
      </c>
      <c r="O3328">
        <v>142.28070175438597</v>
      </c>
      <c r="P3328" t="s">
        <v>8317</v>
      </c>
      <c r="Q3328" t="s">
        <v>8318</v>
      </c>
      <c r="R3328" s="12">
        <f t="shared" si="102"/>
        <v>42041.505844907406</v>
      </c>
      <c r="S3328" s="12">
        <f t="shared" si="103"/>
        <v>42071.464178240734</v>
      </c>
    </row>
    <row r="3329" spans="1:19" x14ac:dyDescent="0.35">
      <c r="A3329">
        <v>3327</v>
      </c>
      <c r="B3329" t="s">
        <v>3327</v>
      </c>
      <c r="C3329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>
        <v>10</v>
      </c>
      <c r="O3329">
        <v>24.545454545454547</v>
      </c>
      <c r="P3329" t="s">
        <v>8317</v>
      </c>
      <c r="Q3329" t="s">
        <v>8318</v>
      </c>
      <c r="R3329" s="12">
        <f t="shared" si="102"/>
        <v>42468.166273148141</v>
      </c>
      <c r="S3329" s="12">
        <f t="shared" si="103"/>
        <v>42498.166273148141</v>
      </c>
    </row>
    <row r="3330" spans="1:19" x14ac:dyDescent="0.35">
      <c r="A3330">
        <v>3328</v>
      </c>
      <c r="B3330" t="s">
        <v>3328</v>
      </c>
      <c r="C3330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>
        <v>835</v>
      </c>
      <c r="O3330">
        <v>292.77777777777777</v>
      </c>
      <c r="P3330" t="s">
        <v>8317</v>
      </c>
      <c r="Q3330" t="s">
        <v>8318</v>
      </c>
      <c r="R3330" s="12">
        <f t="shared" si="102"/>
        <v>41822.366701388884</v>
      </c>
      <c r="S3330" s="12">
        <f t="shared" si="103"/>
        <v>41824.833333333328</v>
      </c>
    </row>
    <row r="3331" spans="1:19" x14ac:dyDescent="0.35">
      <c r="A3331">
        <v>3329</v>
      </c>
      <c r="B3331" t="s">
        <v>3329</v>
      </c>
      <c r="C333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>
        <v>168</v>
      </c>
      <c r="O3331">
        <v>44.92307692307692</v>
      </c>
      <c r="P3331" t="s">
        <v>8317</v>
      </c>
      <c r="Q3331" t="s">
        <v>8318</v>
      </c>
      <c r="R3331" s="12">
        <f t="shared" ref="R3331:R3394" si="104">(J3331/86400)+25569+(-5/24)</f>
        <v>41837.114675925921</v>
      </c>
      <c r="S3331" s="12">
        <f t="shared" ref="S3331:S3394" si="105">(I3331/86400)+25569+(-5/24)</f>
        <v>41847.75</v>
      </c>
    </row>
    <row r="3332" spans="1:19" x14ac:dyDescent="0.35">
      <c r="A3332">
        <v>3330</v>
      </c>
      <c r="B3332" t="s">
        <v>3330</v>
      </c>
      <c r="C3332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>
        <v>94</v>
      </c>
      <c r="O3332">
        <v>23.10144927536232</v>
      </c>
      <c r="P3332" t="s">
        <v>8317</v>
      </c>
      <c r="Q3332" t="s">
        <v>8318</v>
      </c>
      <c r="R3332" s="12">
        <f t="shared" si="104"/>
        <v>42065.679027777776</v>
      </c>
      <c r="S3332" s="12">
        <f t="shared" si="105"/>
        <v>42095.637361111112</v>
      </c>
    </row>
    <row r="3333" spans="1:19" x14ac:dyDescent="0.35">
      <c r="A3333">
        <v>3331</v>
      </c>
      <c r="B3333" t="s">
        <v>3331</v>
      </c>
      <c r="C333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>
        <v>226</v>
      </c>
      <c r="O3333">
        <v>80.400000000000006</v>
      </c>
      <c r="P3333" t="s">
        <v>8317</v>
      </c>
      <c r="Q3333" t="s">
        <v>8318</v>
      </c>
      <c r="R3333" s="12">
        <f t="shared" si="104"/>
        <v>42248.48942129629</v>
      </c>
      <c r="S3333" s="12">
        <f t="shared" si="105"/>
        <v>42283.48942129629</v>
      </c>
    </row>
    <row r="3334" spans="1:19" x14ac:dyDescent="0.35">
      <c r="A3334">
        <v>3332</v>
      </c>
      <c r="B3334" t="s">
        <v>3332</v>
      </c>
      <c r="C3334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>
        <v>0</v>
      </c>
      <c r="O3334">
        <v>72.289156626506028</v>
      </c>
      <c r="P3334" t="s">
        <v>8317</v>
      </c>
      <c r="Q3334" t="s">
        <v>8318</v>
      </c>
      <c r="R3334" s="12">
        <f t="shared" si="104"/>
        <v>41809.651967592588</v>
      </c>
      <c r="S3334" s="12">
        <f t="shared" si="105"/>
        <v>41839.651967592588</v>
      </c>
    </row>
    <row r="3335" spans="1:19" x14ac:dyDescent="0.35">
      <c r="A3335">
        <v>3333</v>
      </c>
      <c r="B3335" t="s">
        <v>3333</v>
      </c>
      <c r="C3335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>
        <v>160</v>
      </c>
      <c r="O3335">
        <v>32.972972972972975</v>
      </c>
      <c r="P3335" t="s">
        <v>8317</v>
      </c>
      <c r="Q3335" t="s">
        <v>8318</v>
      </c>
      <c r="R3335" s="12">
        <f t="shared" si="104"/>
        <v>42148.468518518515</v>
      </c>
      <c r="S3335" s="12">
        <f t="shared" si="105"/>
        <v>42170.468518518515</v>
      </c>
    </row>
    <row r="3336" spans="1:19" x14ac:dyDescent="0.35">
      <c r="A3336">
        <v>3334</v>
      </c>
      <c r="B3336" t="s">
        <v>3334</v>
      </c>
      <c r="C3336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>
        <v>1495</v>
      </c>
      <c r="O3336">
        <v>116.65217391304348</v>
      </c>
      <c r="P3336" t="s">
        <v>8317</v>
      </c>
      <c r="Q3336" t="s">
        <v>8318</v>
      </c>
      <c r="R3336" s="12">
        <f t="shared" si="104"/>
        <v>42185.312754629624</v>
      </c>
      <c r="S3336" s="12">
        <f t="shared" si="105"/>
        <v>42215.312754629624</v>
      </c>
    </row>
    <row r="3337" spans="1:19" x14ac:dyDescent="0.35">
      <c r="A3337">
        <v>3335</v>
      </c>
      <c r="B3337" t="s">
        <v>3335</v>
      </c>
      <c r="C3337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>
        <v>16</v>
      </c>
      <c r="O3337">
        <v>79.61904761904762</v>
      </c>
      <c r="P3337" t="s">
        <v>8317</v>
      </c>
      <c r="Q3337" t="s">
        <v>8318</v>
      </c>
      <c r="R3337" s="12">
        <f t="shared" si="104"/>
        <v>41827.465810185182</v>
      </c>
      <c r="S3337" s="12">
        <f t="shared" si="105"/>
        <v>41854.75</v>
      </c>
    </row>
    <row r="3338" spans="1:19" x14ac:dyDescent="0.35">
      <c r="A3338">
        <v>3336</v>
      </c>
      <c r="B3338" t="s">
        <v>3336</v>
      </c>
      <c r="C3338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>
        <v>0</v>
      </c>
      <c r="O3338">
        <v>27.777777777777779</v>
      </c>
      <c r="P3338" t="s">
        <v>8317</v>
      </c>
      <c r="Q3338" t="s">
        <v>8318</v>
      </c>
      <c r="R3338" s="12">
        <f t="shared" si="104"/>
        <v>42437.190347222218</v>
      </c>
      <c r="S3338" s="12">
        <f t="shared" si="105"/>
        <v>42465.148680555554</v>
      </c>
    </row>
    <row r="3339" spans="1:19" x14ac:dyDescent="0.35">
      <c r="A3339">
        <v>3337</v>
      </c>
      <c r="B3339" t="s">
        <v>3337</v>
      </c>
      <c r="C3339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>
        <v>255</v>
      </c>
      <c r="O3339">
        <v>81.029411764705884</v>
      </c>
      <c r="P3339" t="s">
        <v>8317</v>
      </c>
      <c r="Q3339" t="s">
        <v>8318</v>
      </c>
      <c r="R3339" s="12">
        <f t="shared" si="104"/>
        <v>41901.073692129627</v>
      </c>
      <c r="S3339" s="12">
        <f t="shared" si="105"/>
        <v>41922.666666666664</v>
      </c>
    </row>
    <row r="3340" spans="1:19" x14ac:dyDescent="0.35">
      <c r="A3340">
        <v>3338</v>
      </c>
      <c r="B3340" t="s">
        <v>3338</v>
      </c>
      <c r="C3340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>
        <v>327</v>
      </c>
      <c r="O3340">
        <v>136.84821428571428</v>
      </c>
      <c r="P3340" t="s">
        <v>8317</v>
      </c>
      <c r="Q3340" t="s">
        <v>8318</v>
      </c>
      <c r="R3340" s="12">
        <f t="shared" si="104"/>
        <v>42769.366666666661</v>
      </c>
      <c r="S3340" s="12">
        <f t="shared" si="105"/>
        <v>42790.366666666661</v>
      </c>
    </row>
    <row r="3341" spans="1:19" x14ac:dyDescent="0.35">
      <c r="A3341">
        <v>3339</v>
      </c>
      <c r="B3341" t="s">
        <v>3339</v>
      </c>
      <c r="C334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>
        <v>348</v>
      </c>
      <c r="O3341">
        <v>177.61702127659575</v>
      </c>
      <c r="P3341" t="s">
        <v>8317</v>
      </c>
      <c r="Q3341" t="s">
        <v>8318</v>
      </c>
      <c r="R3341" s="12">
        <f t="shared" si="104"/>
        <v>42549.457384259258</v>
      </c>
      <c r="S3341" s="12">
        <f t="shared" si="105"/>
        <v>42579.457384259258</v>
      </c>
    </row>
    <row r="3342" spans="1:19" x14ac:dyDescent="0.35">
      <c r="A3342">
        <v>3340</v>
      </c>
      <c r="B3342" t="s">
        <v>3340</v>
      </c>
      <c r="C3342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>
        <v>1145</v>
      </c>
      <c r="O3342">
        <v>109.07894736842105</v>
      </c>
      <c r="P3342" t="s">
        <v>8317</v>
      </c>
      <c r="Q3342" t="s">
        <v>8318</v>
      </c>
      <c r="R3342" s="12">
        <f t="shared" si="104"/>
        <v>42685.765671296293</v>
      </c>
      <c r="S3342" s="12">
        <f t="shared" si="105"/>
        <v>42710.765671296293</v>
      </c>
    </row>
    <row r="3343" spans="1:19" x14ac:dyDescent="0.35">
      <c r="A3343">
        <v>3341</v>
      </c>
      <c r="B3343" t="s">
        <v>3341</v>
      </c>
      <c r="C334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>
        <v>0</v>
      </c>
      <c r="O3343">
        <v>119.64285714285714</v>
      </c>
      <c r="P3343" t="s">
        <v>8317</v>
      </c>
      <c r="Q3343" t="s">
        <v>8318</v>
      </c>
      <c r="R3343" s="12">
        <f t="shared" si="104"/>
        <v>42510.590520833335</v>
      </c>
      <c r="S3343" s="12">
        <f t="shared" si="105"/>
        <v>42533.499999999993</v>
      </c>
    </row>
    <row r="3344" spans="1:19" x14ac:dyDescent="0.35">
      <c r="A3344">
        <v>3342</v>
      </c>
      <c r="B3344" t="s">
        <v>3342</v>
      </c>
      <c r="C3344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>
        <v>100</v>
      </c>
      <c r="O3344">
        <v>78.205128205128204</v>
      </c>
      <c r="P3344" t="s">
        <v>8317</v>
      </c>
      <c r="Q3344" t="s">
        <v>8318</v>
      </c>
      <c r="R3344" s="12">
        <f t="shared" si="104"/>
        <v>42062.088078703702</v>
      </c>
      <c r="S3344" s="12">
        <f t="shared" si="105"/>
        <v>42094.999305555553</v>
      </c>
    </row>
    <row r="3345" spans="1:19" x14ac:dyDescent="0.35">
      <c r="A3345">
        <v>3343</v>
      </c>
      <c r="B3345" t="s">
        <v>3343</v>
      </c>
      <c r="C3345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>
        <v>500</v>
      </c>
      <c r="O3345">
        <v>52.173913043478258</v>
      </c>
      <c r="P3345" t="s">
        <v>8317</v>
      </c>
      <c r="Q3345" t="s">
        <v>8318</v>
      </c>
      <c r="R3345" s="12">
        <f t="shared" si="104"/>
        <v>42452.708148148151</v>
      </c>
      <c r="S3345" s="12">
        <f t="shared" si="105"/>
        <v>42473.345833333333</v>
      </c>
    </row>
    <row r="3346" spans="1:19" x14ac:dyDescent="0.35">
      <c r="A3346">
        <v>3344</v>
      </c>
      <c r="B3346" t="s">
        <v>3344</v>
      </c>
      <c r="C3346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>
        <v>65</v>
      </c>
      <c r="O3346">
        <v>114.125</v>
      </c>
      <c r="P3346" t="s">
        <v>8317</v>
      </c>
      <c r="Q3346" t="s">
        <v>8318</v>
      </c>
      <c r="R3346" s="12">
        <f t="shared" si="104"/>
        <v>41850.991817129623</v>
      </c>
      <c r="S3346" s="12">
        <f t="shared" si="105"/>
        <v>41880.991817129623</v>
      </c>
    </row>
    <row r="3347" spans="1:19" x14ac:dyDescent="0.35">
      <c r="A3347">
        <v>3345</v>
      </c>
      <c r="B3347" t="s">
        <v>3345</v>
      </c>
      <c r="C3347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>
        <v>150</v>
      </c>
      <c r="O3347">
        <v>50</v>
      </c>
      <c r="P3347" t="s">
        <v>8317</v>
      </c>
      <c r="Q3347" t="s">
        <v>8318</v>
      </c>
      <c r="R3347" s="12">
        <f t="shared" si="104"/>
        <v>42052.897777777776</v>
      </c>
      <c r="S3347" s="12">
        <f t="shared" si="105"/>
        <v>42111.817361111105</v>
      </c>
    </row>
    <row r="3348" spans="1:19" x14ac:dyDescent="0.35">
      <c r="A3348">
        <v>3346</v>
      </c>
      <c r="B3348" t="s">
        <v>3346</v>
      </c>
      <c r="C3348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>
        <v>150</v>
      </c>
      <c r="O3348">
        <v>91.666666666666671</v>
      </c>
      <c r="P3348" t="s">
        <v>8317</v>
      </c>
      <c r="Q3348" t="s">
        <v>8318</v>
      </c>
      <c r="R3348" s="12">
        <f t="shared" si="104"/>
        <v>42053.816087962965</v>
      </c>
      <c r="S3348" s="12">
        <f t="shared" si="105"/>
        <v>42060.816087962965</v>
      </c>
    </row>
    <row r="3349" spans="1:19" x14ac:dyDescent="0.35">
      <c r="A3349">
        <v>3347</v>
      </c>
      <c r="B3349" t="s">
        <v>3347</v>
      </c>
      <c r="C3349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>
        <v>389</v>
      </c>
      <c r="O3349">
        <v>108.59090909090909</v>
      </c>
      <c r="P3349" t="s">
        <v>8317</v>
      </c>
      <c r="Q3349" t="s">
        <v>8318</v>
      </c>
      <c r="R3349" s="12">
        <f t="shared" si="104"/>
        <v>42484.343217592592</v>
      </c>
      <c r="S3349" s="12">
        <f t="shared" si="105"/>
        <v>42498.666666666664</v>
      </c>
    </row>
    <row r="3350" spans="1:19" x14ac:dyDescent="0.35">
      <c r="A3350">
        <v>3348</v>
      </c>
      <c r="B3350" t="s">
        <v>3266</v>
      </c>
      <c r="C3350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>
        <v>16</v>
      </c>
      <c r="O3350">
        <v>69.822784810126578</v>
      </c>
      <c r="P3350" t="s">
        <v>8317</v>
      </c>
      <c r="Q3350" t="s">
        <v>8318</v>
      </c>
      <c r="R3350" s="12">
        <f t="shared" si="104"/>
        <v>42466.350462962961</v>
      </c>
      <c r="S3350" s="12">
        <f t="shared" si="105"/>
        <v>42489.957638888889</v>
      </c>
    </row>
    <row r="3351" spans="1:19" x14ac:dyDescent="0.35">
      <c r="A3351">
        <v>3349</v>
      </c>
      <c r="B3351" t="s">
        <v>3348</v>
      </c>
      <c r="C335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>
        <v>534</v>
      </c>
      <c r="O3351">
        <v>109.57142857142857</v>
      </c>
      <c r="P3351" t="s">
        <v>8317</v>
      </c>
      <c r="Q3351" t="s">
        <v>8318</v>
      </c>
      <c r="R3351" s="12">
        <f t="shared" si="104"/>
        <v>42512.902453703697</v>
      </c>
      <c r="S3351" s="12">
        <f t="shared" si="105"/>
        <v>42534.499999999993</v>
      </c>
    </row>
    <row r="3352" spans="1:19" x14ac:dyDescent="0.35">
      <c r="A3352">
        <v>3350</v>
      </c>
      <c r="B3352" t="s">
        <v>3349</v>
      </c>
      <c r="C3352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>
        <v>155</v>
      </c>
      <c r="O3352">
        <v>71.666666666666671</v>
      </c>
      <c r="P3352" t="s">
        <v>8317</v>
      </c>
      <c r="Q3352" t="s">
        <v>8318</v>
      </c>
      <c r="R3352" s="12">
        <f t="shared" si="104"/>
        <v>42302.493182870363</v>
      </c>
      <c r="S3352" s="12">
        <f t="shared" si="105"/>
        <v>42337.749999999993</v>
      </c>
    </row>
    <row r="3353" spans="1:19" x14ac:dyDescent="0.35">
      <c r="A3353">
        <v>3351</v>
      </c>
      <c r="B3353" t="s">
        <v>3350</v>
      </c>
      <c r="C335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>
        <v>55</v>
      </c>
      <c r="O3353">
        <v>93.611111111111114</v>
      </c>
      <c r="P3353" t="s">
        <v>8317</v>
      </c>
      <c r="Q3353" t="s">
        <v>8318</v>
      </c>
      <c r="R3353" s="12">
        <f t="shared" si="104"/>
        <v>41806.187094907407</v>
      </c>
      <c r="S3353" s="12">
        <f t="shared" si="105"/>
        <v>41843.25</v>
      </c>
    </row>
    <row r="3354" spans="1:19" x14ac:dyDescent="0.35">
      <c r="A3354">
        <v>3352</v>
      </c>
      <c r="B3354" t="s">
        <v>3351</v>
      </c>
      <c r="C3354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>
        <v>376</v>
      </c>
      <c r="O3354">
        <v>76.8</v>
      </c>
      <c r="P3354" t="s">
        <v>8317</v>
      </c>
      <c r="Q3354" t="s">
        <v>8318</v>
      </c>
      <c r="R3354" s="12">
        <f t="shared" si="104"/>
        <v>42495.784467592595</v>
      </c>
      <c r="S3354" s="12">
        <f t="shared" si="105"/>
        <v>42552.749999999993</v>
      </c>
    </row>
    <row r="3355" spans="1:19" x14ac:dyDescent="0.35">
      <c r="A3355">
        <v>3353</v>
      </c>
      <c r="B3355" t="s">
        <v>3352</v>
      </c>
      <c r="C3355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>
        <v>1075</v>
      </c>
      <c r="O3355">
        <v>35.795454545454547</v>
      </c>
      <c r="P3355" t="s">
        <v>8317</v>
      </c>
      <c r="Q3355" t="s">
        <v>8318</v>
      </c>
      <c r="R3355" s="12">
        <f t="shared" si="104"/>
        <v>42479.223958333336</v>
      </c>
      <c r="S3355" s="12">
        <f t="shared" si="105"/>
        <v>42492.749999999993</v>
      </c>
    </row>
    <row r="3356" spans="1:19" x14ac:dyDescent="0.35">
      <c r="A3356">
        <v>3354</v>
      </c>
      <c r="B3356" t="s">
        <v>3353</v>
      </c>
      <c r="C3356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>
        <v>58</v>
      </c>
      <c r="O3356">
        <v>55.6</v>
      </c>
      <c r="P3356" t="s">
        <v>8317</v>
      </c>
      <c r="Q3356" t="s">
        <v>8318</v>
      </c>
      <c r="R3356" s="12">
        <f t="shared" si="104"/>
        <v>42270.518587962964</v>
      </c>
      <c r="S3356" s="12">
        <f t="shared" si="105"/>
        <v>42305.959027777775</v>
      </c>
    </row>
    <row r="3357" spans="1:19" x14ac:dyDescent="0.35">
      <c r="A3357">
        <v>3355</v>
      </c>
      <c r="B3357" t="s">
        <v>3354</v>
      </c>
      <c r="C3357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>
        <v>460</v>
      </c>
      <c r="O3357">
        <v>147.33333333333334</v>
      </c>
      <c r="P3357" t="s">
        <v>8317</v>
      </c>
      <c r="Q3357" t="s">
        <v>8318</v>
      </c>
      <c r="R3357" s="12">
        <f t="shared" si="104"/>
        <v>42489.411192129628</v>
      </c>
      <c r="S3357" s="12">
        <f t="shared" si="105"/>
        <v>42500.261805555558</v>
      </c>
    </row>
    <row r="3358" spans="1:19" x14ac:dyDescent="0.35">
      <c r="A3358">
        <v>3356</v>
      </c>
      <c r="B3358" t="s">
        <v>3355</v>
      </c>
      <c r="C3358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>
        <v>21</v>
      </c>
      <c r="O3358">
        <v>56.333333333333336</v>
      </c>
      <c r="P3358" t="s">
        <v>8317</v>
      </c>
      <c r="Q3358" t="s">
        <v>8318</v>
      </c>
      <c r="R3358" s="12">
        <f t="shared" si="104"/>
        <v>42536.607314814813</v>
      </c>
      <c r="S3358" s="12">
        <f t="shared" si="105"/>
        <v>42566.607314814813</v>
      </c>
    </row>
    <row r="3359" spans="1:19" x14ac:dyDescent="0.35">
      <c r="A3359">
        <v>3357</v>
      </c>
      <c r="B3359" t="s">
        <v>3356</v>
      </c>
      <c r="C3359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>
        <v>20</v>
      </c>
      <c r="O3359">
        <v>96.19047619047619</v>
      </c>
      <c r="P3359" t="s">
        <v>8317</v>
      </c>
      <c r="Q3359" t="s">
        <v>8318</v>
      </c>
      <c r="R3359" s="12">
        <f t="shared" si="104"/>
        <v>41822.209606481476</v>
      </c>
      <c r="S3359" s="12">
        <f t="shared" si="105"/>
        <v>41852.209606481476</v>
      </c>
    </row>
    <row r="3360" spans="1:19" x14ac:dyDescent="0.35">
      <c r="A3360">
        <v>3358</v>
      </c>
      <c r="B3360" t="s">
        <v>3357</v>
      </c>
      <c r="C3360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>
        <v>299</v>
      </c>
      <c r="O3360">
        <v>63.574074074074076</v>
      </c>
      <c r="P3360" t="s">
        <v>8317</v>
      </c>
      <c r="Q3360" t="s">
        <v>8318</v>
      </c>
      <c r="R3360" s="12">
        <f t="shared" si="104"/>
        <v>41932.102766203701</v>
      </c>
      <c r="S3360" s="12">
        <f t="shared" si="105"/>
        <v>41962.144432870373</v>
      </c>
    </row>
    <row r="3361" spans="1:19" x14ac:dyDescent="0.35">
      <c r="A3361">
        <v>3359</v>
      </c>
      <c r="B3361" t="s">
        <v>3358</v>
      </c>
      <c r="C336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>
        <v>250</v>
      </c>
      <c r="O3361">
        <v>184.78260869565219</v>
      </c>
      <c r="P3361" t="s">
        <v>8317</v>
      </c>
      <c r="Q3361" t="s">
        <v>8318</v>
      </c>
      <c r="R3361" s="12">
        <f t="shared" si="104"/>
        <v>42745.848773148151</v>
      </c>
      <c r="S3361" s="12">
        <f t="shared" si="105"/>
        <v>42790.848773148151</v>
      </c>
    </row>
    <row r="3362" spans="1:19" x14ac:dyDescent="0.35">
      <c r="A3362">
        <v>3360</v>
      </c>
      <c r="B3362" t="s">
        <v>3359</v>
      </c>
      <c r="C3362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>
        <v>124</v>
      </c>
      <c r="O3362">
        <v>126.72222222222223</v>
      </c>
      <c r="P3362" t="s">
        <v>8317</v>
      </c>
      <c r="Q3362" t="s">
        <v>8318</v>
      </c>
      <c r="R3362" s="12">
        <f t="shared" si="104"/>
        <v>42696.874340277776</v>
      </c>
      <c r="S3362" s="12">
        <f t="shared" si="105"/>
        <v>42718.457638888889</v>
      </c>
    </row>
    <row r="3363" spans="1:19" x14ac:dyDescent="0.35">
      <c r="A3363">
        <v>3361</v>
      </c>
      <c r="B3363" t="s">
        <v>3360</v>
      </c>
      <c r="C336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>
        <v>673</v>
      </c>
      <c r="O3363">
        <v>83.42647058823529</v>
      </c>
      <c r="P3363" t="s">
        <v>8317</v>
      </c>
      <c r="Q3363" t="s">
        <v>8318</v>
      </c>
      <c r="R3363" s="12">
        <f t="shared" si="104"/>
        <v>41865.817013888889</v>
      </c>
      <c r="S3363" s="12">
        <f t="shared" si="105"/>
        <v>41883.457638888889</v>
      </c>
    </row>
    <row r="3364" spans="1:19" x14ac:dyDescent="0.35">
      <c r="A3364">
        <v>3362</v>
      </c>
      <c r="B3364" t="s">
        <v>3361</v>
      </c>
      <c r="C3364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>
        <v>590</v>
      </c>
      <c r="O3364">
        <v>54.5</v>
      </c>
      <c r="P3364" t="s">
        <v>8317</v>
      </c>
      <c r="Q3364" t="s">
        <v>8318</v>
      </c>
      <c r="R3364" s="12">
        <f t="shared" si="104"/>
        <v>42055.883298611108</v>
      </c>
      <c r="S3364" s="12">
        <f t="shared" si="105"/>
        <v>42069.996527777774</v>
      </c>
    </row>
    <row r="3365" spans="1:19" x14ac:dyDescent="0.35">
      <c r="A3365">
        <v>3363</v>
      </c>
      <c r="B3365" t="s">
        <v>3362</v>
      </c>
      <c r="C3365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>
        <v>110</v>
      </c>
      <c r="O3365">
        <v>302.30769230769232</v>
      </c>
      <c r="P3365" t="s">
        <v>8317</v>
      </c>
      <c r="Q3365" t="s">
        <v>8318</v>
      </c>
      <c r="R3365" s="12">
        <f t="shared" si="104"/>
        <v>41851.563020833331</v>
      </c>
      <c r="S3365" s="12">
        <f t="shared" si="105"/>
        <v>41870.458333333328</v>
      </c>
    </row>
    <row r="3366" spans="1:19" x14ac:dyDescent="0.35">
      <c r="A3366">
        <v>3364</v>
      </c>
      <c r="B3366" t="s">
        <v>3363</v>
      </c>
      <c r="C3366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>
        <v>178</v>
      </c>
      <c r="O3366">
        <v>44.138888888888886</v>
      </c>
      <c r="P3366" t="s">
        <v>8317</v>
      </c>
      <c r="Q3366" t="s">
        <v>8318</v>
      </c>
      <c r="R3366" s="12">
        <f t="shared" si="104"/>
        <v>42422.769085648142</v>
      </c>
      <c r="S3366" s="12">
        <f t="shared" si="105"/>
        <v>42444.666666666664</v>
      </c>
    </row>
    <row r="3367" spans="1:19" x14ac:dyDescent="0.35">
      <c r="A3367">
        <v>3365</v>
      </c>
      <c r="B3367" t="s">
        <v>3364</v>
      </c>
      <c r="C3367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>
        <v>100</v>
      </c>
      <c r="O3367">
        <v>866.66666666666663</v>
      </c>
      <c r="P3367" t="s">
        <v>8317</v>
      </c>
      <c r="Q3367" t="s">
        <v>8318</v>
      </c>
      <c r="R3367" s="12">
        <f t="shared" si="104"/>
        <v>42320.893425925919</v>
      </c>
      <c r="S3367" s="12">
        <f t="shared" si="105"/>
        <v>42350.893425925919</v>
      </c>
    </row>
    <row r="3368" spans="1:19" x14ac:dyDescent="0.35">
      <c r="A3368">
        <v>3366</v>
      </c>
      <c r="B3368" t="s">
        <v>3365</v>
      </c>
      <c r="C3368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>
        <v>605</v>
      </c>
      <c r="O3368">
        <v>61.388888888888886</v>
      </c>
      <c r="P3368" t="s">
        <v>8317</v>
      </c>
      <c r="Q3368" t="s">
        <v>8318</v>
      </c>
      <c r="R3368" s="12">
        <f t="shared" si="104"/>
        <v>42106.859224537031</v>
      </c>
      <c r="S3368" s="12">
        <f t="shared" si="105"/>
        <v>42136.859224537031</v>
      </c>
    </row>
    <row r="3369" spans="1:19" x14ac:dyDescent="0.35">
      <c r="A3369">
        <v>3367</v>
      </c>
      <c r="B3369" t="s">
        <v>3366</v>
      </c>
      <c r="C3369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>
        <v>140</v>
      </c>
      <c r="O3369">
        <v>29.666666666666668</v>
      </c>
      <c r="P3369" t="s">
        <v>8317</v>
      </c>
      <c r="Q3369" t="s">
        <v>8318</v>
      </c>
      <c r="R3369" s="12">
        <f t="shared" si="104"/>
        <v>42192.725624999999</v>
      </c>
      <c r="S3369" s="12">
        <f t="shared" si="105"/>
        <v>42217.725624999999</v>
      </c>
    </row>
    <row r="3370" spans="1:19" x14ac:dyDescent="0.35">
      <c r="A3370">
        <v>3368</v>
      </c>
      <c r="B3370" t="s">
        <v>3367</v>
      </c>
      <c r="C3370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>
        <v>46</v>
      </c>
      <c r="O3370">
        <v>45.478260869565219</v>
      </c>
      <c r="P3370" t="s">
        <v>8317</v>
      </c>
      <c r="Q3370" t="s">
        <v>8318</v>
      </c>
      <c r="R3370" s="12">
        <f t="shared" si="104"/>
        <v>41968.991423611107</v>
      </c>
      <c r="S3370" s="12">
        <f t="shared" si="105"/>
        <v>42004.999999999993</v>
      </c>
    </row>
    <row r="3371" spans="1:19" x14ac:dyDescent="0.35">
      <c r="A3371">
        <v>3369</v>
      </c>
      <c r="B3371" t="s">
        <v>3368</v>
      </c>
      <c r="C337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>
        <v>195</v>
      </c>
      <c r="O3371">
        <v>96.203703703703709</v>
      </c>
      <c r="P3371" t="s">
        <v>8317</v>
      </c>
      <c r="Q3371" t="s">
        <v>8318</v>
      </c>
      <c r="R3371" s="12">
        <f t="shared" si="104"/>
        <v>42689.833101851851</v>
      </c>
      <c r="S3371" s="12">
        <f t="shared" si="105"/>
        <v>42749.833101851851</v>
      </c>
    </row>
    <row r="3372" spans="1:19" x14ac:dyDescent="0.35">
      <c r="A3372">
        <v>3370</v>
      </c>
      <c r="B3372" t="s">
        <v>3369</v>
      </c>
      <c r="C3372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>
        <v>266</v>
      </c>
      <c r="O3372">
        <v>67.92307692307692</v>
      </c>
      <c r="P3372" t="s">
        <v>8317</v>
      </c>
      <c r="Q3372" t="s">
        <v>8318</v>
      </c>
      <c r="R3372" s="12">
        <f t="shared" si="104"/>
        <v>42690.125983796293</v>
      </c>
      <c r="S3372" s="12">
        <f t="shared" si="105"/>
        <v>42721.124999999993</v>
      </c>
    </row>
    <row r="3373" spans="1:19" x14ac:dyDescent="0.35">
      <c r="A3373">
        <v>3371</v>
      </c>
      <c r="B3373" t="s">
        <v>3370</v>
      </c>
      <c r="C337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>
        <v>77</v>
      </c>
      <c r="O3373">
        <v>30.777777777777779</v>
      </c>
      <c r="P3373" t="s">
        <v>8317</v>
      </c>
      <c r="Q3373" t="s">
        <v>8318</v>
      </c>
      <c r="R3373" s="12">
        <f t="shared" si="104"/>
        <v>42312.666261574072</v>
      </c>
      <c r="S3373" s="12">
        <f t="shared" si="105"/>
        <v>42340.666261574072</v>
      </c>
    </row>
    <row r="3374" spans="1:19" x14ac:dyDescent="0.35">
      <c r="A3374">
        <v>3372</v>
      </c>
      <c r="B3374" t="s">
        <v>3371</v>
      </c>
      <c r="C3374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>
        <v>35</v>
      </c>
      <c r="O3374">
        <v>38.333333333333336</v>
      </c>
      <c r="P3374" t="s">
        <v>8317</v>
      </c>
      <c r="Q3374" t="s">
        <v>8318</v>
      </c>
      <c r="R3374" s="12">
        <f t="shared" si="104"/>
        <v>41855.339768518512</v>
      </c>
      <c r="S3374" s="12">
        <f t="shared" si="105"/>
        <v>41875.999305555553</v>
      </c>
    </row>
    <row r="3375" spans="1:19" x14ac:dyDescent="0.35">
      <c r="A3375">
        <v>3373</v>
      </c>
      <c r="B3375" t="s">
        <v>3372</v>
      </c>
      <c r="C3375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>
        <v>5</v>
      </c>
      <c r="O3375">
        <v>66.833333333333329</v>
      </c>
      <c r="P3375" t="s">
        <v>8317</v>
      </c>
      <c r="Q3375" t="s">
        <v>8318</v>
      </c>
      <c r="R3375" s="12">
        <f t="shared" si="104"/>
        <v>42179.646296296291</v>
      </c>
      <c r="S3375" s="12">
        <f t="shared" si="105"/>
        <v>42203.458333333336</v>
      </c>
    </row>
    <row r="3376" spans="1:19" x14ac:dyDescent="0.35">
      <c r="A3376">
        <v>3374</v>
      </c>
      <c r="B3376" t="s">
        <v>3373</v>
      </c>
      <c r="C3376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>
        <v>230</v>
      </c>
      <c r="O3376">
        <v>71.730769230769226</v>
      </c>
      <c r="P3376" t="s">
        <v>8317</v>
      </c>
      <c r="Q3376" t="s">
        <v>8318</v>
      </c>
      <c r="R3376" s="12">
        <f t="shared" si="104"/>
        <v>42275.523333333331</v>
      </c>
      <c r="S3376" s="12">
        <f t="shared" si="105"/>
        <v>42305.523333333331</v>
      </c>
    </row>
    <row r="3377" spans="1:19" x14ac:dyDescent="0.35">
      <c r="A3377">
        <v>3375</v>
      </c>
      <c r="B3377" t="s">
        <v>3374</v>
      </c>
      <c r="C3377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>
        <v>0</v>
      </c>
      <c r="O3377">
        <v>176.47058823529412</v>
      </c>
      <c r="P3377" t="s">
        <v>8317</v>
      </c>
      <c r="Q3377" t="s">
        <v>8318</v>
      </c>
      <c r="R3377" s="12">
        <f t="shared" si="104"/>
        <v>41765.402465277773</v>
      </c>
      <c r="S3377" s="12">
        <f t="shared" si="105"/>
        <v>41777.402465277773</v>
      </c>
    </row>
    <row r="3378" spans="1:19" x14ac:dyDescent="0.35">
      <c r="A3378">
        <v>3376</v>
      </c>
      <c r="B3378" t="s">
        <v>3375</v>
      </c>
      <c r="C3378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>
        <v>1</v>
      </c>
      <c r="O3378">
        <v>421.10526315789474</v>
      </c>
      <c r="P3378" t="s">
        <v>8317</v>
      </c>
      <c r="Q3378" t="s">
        <v>8318</v>
      </c>
      <c r="R3378" s="12">
        <f t="shared" si="104"/>
        <v>42059.492986111109</v>
      </c>
      <c r="S3378" s="12">
        <f t="shared" si="105"/>
        <v>42119.451319444437</v>
      </c>
    </row>
    <row r="3379" spans="1:19" x14ac:dyDescent="0.35">
      <c r="A3379">
        <v>3377</v>
      </c>
      <c r="B3379" t="s">
        <v>3376</v>
      </c>
      <c r="C3379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>
        <v>84</v>
      </c>
      <c r="O3379">
        <v>104.98701298701299</v>
      </c>
      <c r="P3379" t="s">
        <v>8317</v>
      </c>
      <c r="Q3379" t="s">
        <v>8318</v>
      </c>
      <c r="R3379" s="12">
        <f t="shared" si="104"/>
        <v>42053.524293981478</v>
      </c>
      <c r="S3379" s="12">
        <f t="shared" si="105"/>
        <v>42083.49722222222</v>
      </c>
    </row>
    <row r="3380" spans="1:19" x14ac:dyDescent="0.35">
      <c r="A3380">
        <v>3378</v>
      </c>
      <c r="B3380" t="s">
        <v>3377</v>
      </c>
      <c r="C3380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>
        <v>42</v>
      </c>
      <c r="O3380">
        <v>28.19047619047619</v>
      </c>
      <c r="P3380" t="s">
        <v>8317</v>
      </c>
      <c r="Q3380" t="s">
        <v>8318</v>
      </c>
      <c r="R3380" s="12">
        <f t="shared" si="104"/>
        <v>41858.147060185183</v>
      </c>
      <c r="S3380" s="12">
        <f t="shared" si="105"/>
        <v>41882.338888888888</v>
      </c>
    </row>
    <row r="3381" spans="1:19" x14ac:dyDescent="0.35">
      <c r="A3381">
        <v>3379</v>
      </c>
      <c r="B3381" t="s">
        <v>3378</v>
      </c>
      <c r="C338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>
        <v>73</v>
      </c>
      <c r="O3381">
        <v>54.55263157894737</v>
      </c>
      <c r="P3381" t="s">
        <v>8317</v>
      </c>
      <c r="Q3381" t="s">
        <v>8318</v>
      </c>
      <c r="R3381" s="12">
        <f t="shared" si="104"/>
        <v>42225.305555555555</v>
      </c>
      <c r="S3381" s="12">
        <f t="shared" si="105"/>
        <v>42242.749999999993</v>
      </c>
    </row>
    <row r="3382" spans="1:19" x14ac:dyDescent="0.35">
      <c r="A3382">
        <v>3380</v>
      </c>
      <c r="B3382" t="s">
        <v>3379</v>
      </c>
      <c r="C3382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>
        <v>133</v>
      </c>
      <c r="O3382">
        <v>111.89285714285714</v>
      </c>
      <c r="P3382" t="s">
        <v>8317</v>
      </c>
      <c r="Q3382" t="s">
        <v>8318</v>
      </c>
      <c r="R3382" s="12">
        <f t="shared" si="104"/>
        <v>41937.745115740741</v>
      </c>
      <c r="S3382" s="12">
        <f t="shared" si="105"/>
        <v>41972.786782407406</v>
      </c>
    </row>
    <row r="3383" spans="1:19" x14ac:dyDescent="0.35">
      <c r="A3383">
        <v>3381</v>
      </c>
      <c r="B3383" t="s">
        <v>3380</v>
      </c>
      <c r="C338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>
        <v>90</v>
      </c>
      <c r="O3383">
        <v>85.208333333333329</v>
      </c>
      <c r="P3383" t="s">
        <v>8317</v>
      </c>
      <c r="Q3383" t="s">
        <v>8318</v>
      </c>
      <c r="R3383" s="12">
        <f t="shared" si="104"/>
        <v>42043.976655092592</v>
      </c>
      <c r="S3383" s="12">
        <f t="shared" si="105"/>
        <v>42073.934988425921</v>
      </c>
    </row>
    <row r="3384" spans="1:19" x14ac:dyDescent="0.35">
      <c r="A3384">
        <v>3382</v>
      </c>
      <c r="B3384" t="s">
        <v>3381</v>
      </c>
      <c r="C3384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>
        <v>26</v>
      </c>
      <c r="O3384">
        <v>76.652173913043484</v>
      </c>
      <c r="P3384" t="s">
        <v>8317</v>
      </c>
      <c r="Q3384" t="s">
        <v>8318</v>
      </c>
      <c r="R3384" s="12">
        <f t="shared" si="104"/>
        <v>42559.222870370366</v>
      </c>
      <c r="S3384" s="12">
        <f t="shared" si="105"/>
        <v>42583.749305555553</v>
      </c>
    </row>
    <row r="3385" spans="1:19" x14ac:dyDescent="0.35">
      <c r="A3385">
        <v>3383</v>
      </c>
      <c r="B3385" t="s">
        <v>3382</v>
      </c>
      <c r="C3385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>
        <v>205</v>
      </c>
      <c r="O3385">
        <v>65.166666666666671</v>
      </c>
      <c r="P3385" t="s">
        <v>8317</v>
      </c>
      <c r="Q3385" t="s">
        <v>8318</v>
      </c>
      <c r="R3385" s="12">
        <f t="shared" si="104"/>
        <v>42524.574305555558</v>
      </c>
      <c r="S3385" s="12">
        <f t="shared" si="105"/>
        <v>42544.574305555558</v>
      </c>
    </row>
    <row r="3386" spans="1:19" x14ac:dyDescent="0.35">
      <c r="A3386">
        <v>3384</v>
      </c>
      <c r="B3386" t="s">
        <v>3383</v>
      </c>
      <c r="C3386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>
        <v>0.65999999999985448</v>
      </c>
      <c r="O3386">
        <v>93.760312499999998</v>
      </c>
      <c r="P3386" t="s">
        <v>8317</v>
      </c>
      <c r="Q3386" t="s">
        <v>8318</v>
      </c>
      <c r="R3386" s="12">
        <f t="shared" si="104"/>
        <v>42291.879259259258</v>
      </c>
      <c r="S3386" s="12">
        <f t="shared" si="105"/>
        <v>42328.916666666664</v>
      </c>
    </row>
    <row r="3387" spans="1:19" x14ac:dyDescent="0.35">
      <c r="A3387">
        <v>3385</v>
      </c>
      <c r="B3387" t="s">
        <v>3384</v>
      </c>
      <c r="C3387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>
        <v>0</v>
      </c>
      <c r="O3387">
        <v>133.33333333333334</v>
      </c>
      <c r="P3387" t="s">
        <v>8317</v>
      </c>
      <c r="Q3387" t="s">
        <v>8318</v>
      </c>
      <c r="R3387" s="12">
        <f t="shared" si="104"/>
        <v>41953.659166666665</v>
      </c>
      <c r="S3387" s="12">
        <f t="shared" si="105"/>
        <v>41983.659166666665</v>
      </c>
    </row>
    <row r="3388" spans="1:19" x14ac:dyDescent="0.35">
      <c r="A3388">
        <v>3386</v>
      </c>
      <c r="B3388" t="s">
        <v>3385</v>
      </c>
      <c r="C3388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>
        <v>100</v>
      </c>
      <c r="O3388">
        <v>51.219512195121951</v>
      </c>
      <c r="P3388" t="s">
        <v>8317</v>
      </c>
      <c r="Q3388" t="s">
        <v>8318</v>
      </c>
      <c r="R3388" s="12">
        <f t="shared" si="104"/>
        <v>41946.436412037037</v>
      </c>
      <c r="S3388" s="12">
        <f t="shared" si="105"/>
        <v>41976.436412037037</v>
      </c>
    </row>
    <row r="3389" spans="1:19" x14ac:dyDescent="0.35">
      <c r="A3389">
        <v>3387</v>
      </c>
      <c r="B3389" t="s">
        <v>3386</v>
      </c>
      <c r="C3389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>
        <v>506</v>
      </c>
      <c r="O3389">
        <v>100.17142857142858</v>
      </c>
      <c r="P3389" t="s">
        <v>8317</v>
      </c>
      <c r="Q3389" t="s">
        <v>8318</v>
      </c>
      <c r="R3389" s="12">
        <f t="shared" si="104"/>
        <v>41947.554259259261</v>
      </c>
      <c r="S3389" s="12">
        <f t="shared" si="105"/>
        <v>41987.554259259261</v>
      </c>
    </row>
    <row r="3390" spans="1:19" x14ac:dyDescent="0.35">
      <c r="A3390">
        <v>3388</v>
      </c>
      <c r="B3390" t="s">
        <v>3387</v>
      </c>
      <c r="C3390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>
        <v>57</v>
      </c>
      <c r="O3390">
        <v>34.6</v>
      </c>
      <c r="P3390" t="s">
        <v>8317</v>
      </c>
      <c r="Q3390" t="s">
        <v>8318</v>
      </c>
      <c r="R3390" s="12">
        <f t="shared" si="104"/>
        <v>42143.252789351849</v>
      </c>
      <c r="S3390" s="12">
        <f t="shared" si="105"/>
        <v>42173.252789351849</v>
      </c>
    </row>
    <row r="3391" spans="1:19" x14ac:dyDescent="0.35">
      <c r="A3391">
        <v>3389</v>
      </c>
      <c r="B3391" t="s">
        <v>3388</v>
      </c>
      <c r="C339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>
        <v>1450</v>
      </c>
      <c r="O3391">
        <v>184.67741935483872</v>
      </c>
      <c r="P3391" t="s">
        <v>8317</v>
      </c>
      <c r="Q3391" t="s">
        <v>8318</v>
      </c>
      <c r="R3391" s="12">
        <f t="shared" si="104"/>
        <v>42494.355115740742</v>
      </c>
      <c r="S3391" s="12">
        <f t="shared" si="105"/>
        <v>42524.355115740742</v>
      </c>
    </row>
    <row r="3392" spans="1:19" x14ac:dyDescent="0.35">
      <c r="A3392">
        <v>3390</v>
      </c>
      <c r="B3392" t="s">
        <v>3389</v>
      </c>
      <c r="C3392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>
        <v>36</v>
      </c>
      <c r="O3392">
        <v>69.818181818181813</v>
      </c>
      <c r="P3392" t="s">
        <v>8317</v>
      </c>
      <c r="Q3392" t="s">
        <v>8318</v>
      </c>
      <c r="R3392" s="12">
        <f t="shared" si="104"/>
        <v>41815.566493055558</v>
      </c>
      <c r="S3392" s="12">
        <f t="shared" si="105"/>
        <v>41830.566493055558</v>
      </c>
    </row>
    <row r="3393" spans="1:19" x14ac:dyDescent="0.35">
      <c r="A3393">
        <v>3391</v>
      </c>
      <c r="B3393" t="s">
        <v>3390</v>
      </c>
      <c r="C339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>
        <v>615</v>
      </c>
      <c r="O3393">
        <v>61.944444444444443</v>
      </c>
      <c r="P3393" t="s">
        <v>8317</v>
      </c>
      <c r="Q3393" t="s">
        <v>8318</v>
      </c>
      <c r="R3393" s="12">
        <f t="shared" si="104"/>
        <v>41830.337361111109</v>
      </c>
      <c r="S3393" s="12">
        <f t="shared" si="105"/>
        <v>41859.727777777771</v>
      </c>
    </row>
    <row r="3394" spans="1:19" x14ac:dyDescent="0.35">
      <c r="A3394">
        <v>3392</v>
      </c>
      <c r="B3394" t="s">
        <v>3391</v>
      </c>
      <c r="C3394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>
        <v>0</v>
      </c>
      <c r="O3394">
        <v>41.666666666666664</v>
      </c>
      <c r="P3394" t="s">
        <v>8317</v>
      </c>
      <c r="Q3394" t="s">
        <v>8318</v>
      </c>
      <c r="R3394" s="12">
        <f t="shared" si="104"/>
        <v>42446.63721064815</v>
      </c>
      <c r="S3394" s="12">
        <f t="shared" si="105"/>
        <v>42496.63721064815</v>
      </c>
    </row>
    <row r="3395" spans="1:19" x14ac:dyDescent="0.35">
      <c r="A3395">
        <v>3393</v>
      </c>
      <c r="B3395" t="s">
        <v>3392</v>
      </c>
      <c r="C3395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>
        <v>87</v>
      </c>
      <c r="O3395">
        <v>36.06818181818182</v>
      </c>
      <c r="P3395" t="s">
        <v>8317</v>
      </c>
      <c r="Q3395" t="s">
        <v>8318</v>
      </c>
      <c r="R3395" s="12">
        <f t="shared" ref="R3395:R3458" si="106">(J3395/86400)+25569+(-5/24)</f>
        <v>41923.713310185187</v>
      </c>
      <c r="S3395" s="12">
        <f t="shared" ref="S3395:S3458" si="107">(I3395/86400)+25569+(-5/24)</f>
        <v>41948.823611111111</v>
      </c>
    </row>
    <row r="3396" spans="1:19" x14ac:dyDescent="0.35">
      <c r="A3396">
        <v>3394</v>
      </c>
      <c r="B3396" t="s">
        <v>3393</v>
      </c>
      <c r="C3396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>
        <v>233</v>
      </c>
      <c r="O3396">
        <v>29</v>
      </c>
      <c r="P3396" t="s">
        <v>8317</v>
      </c>
      <c r="Q3396" t="s">
        <v>8318</v>
      </c>
      <c r="R3396" s="12">
        <f t="shared" si="106"/>
        <v>41817.387094907404</v>
      </c>
      <c r="S3396" s="12">
        <f t="shared" si="107"/>
        <v>41847.387094907404</v>
      </c>
    </row>
    <row r="3397" spans="1:19" x14ac:dyDescent="0.35">
      <c r="A3397">
        <v>3395</v>
      </c>
      <c r="B3397" t="s">
        <v>3394</v>
      </c>
      <c r="C3397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>
        <v>420</v>
      </c>
      <c r="O3397">
        <v>24.210526315789473</v>
      </c>
      <c r="P3397" t="s">
        <v>8317</v>
      </c>
      <c r="Q3397" t="s">
        <v>8318</v>
      </c>
      <c r="R3397" s="12">
        <f t="shared" si="106"/>
        <v>42140.503981481474</v>
      </c>
      <c r="S3397" s="12">
        <f t="shared" si="107"/>
        <v>42154.548611111109</v>
      </c>
    </row>
    <row r="3398" spans="1:19" x14ac:dyDescent="0.35">
      <c r="A3398">
        <v>3396</v>
      </c>
      <c r="B3398" t="s">
        <v>3395</v>
      </c>
      <c r="C3398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>
        <v>65</v>
      </c>
      <c r="O3398">
        <v>55.892857142857146</v>
      </c>
      <c r="P3398" t="s">
        <v>8317</v>
      </c>
      <c r="Q3398" t="s">
        <v>8318</v>
      </c>
      <c r="R3398" s="12">
        <f t="shared" si="106"/>
        <v>41764.238298611112</v>
      </c>
      <c r="S3398" s="12">
        <f t="shared" si="107"/>
        <v>41790.957638888889</v>
      </c>
    </row>
    <row r="3399" spans="1:19" x14ac:dyDescent="0.35">
      <c r="A3399">
        <v>3397</v>
      </c>
      <c r="B3399" t="s">
        <v>3396</v>
      </c>
      <c r="C3399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>
        <v>30</v>
      </c>
      <c r="O3399">
        <v>11.666666666666666</v>
      </c>
      <c r="P3399" t="s">
        <v>8317</v>
      </c>
      <c r="Q3399" t="s">
        <v>8318</v>
      </c>
      <c r="R3399" s="12">
        <f t="shared" si="106"/>
        <v>42378.270011574066</v>
      </c>
      <c r="S3399" s="12">
        <f t="shared" si="107"/>
        <v>42418.708333333336</v>
      </c>
    </row>
    <row r="3400" spans="1:19" x14ac:dyDescent="0.35">
      <c r="A3400">
        <v>3398</v>
      </c>
      <c r="B3400" t="s">
        <v>3397</v>
      </c>
      <c r="C3400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>
        <v>443</v>
      </c>
      <c r="O3400">
        <v>68.353846153846149</v>
      </c>
      <c r="P3400" t="s">
        <v>8317</v>
      </c>
      <c r="Q3400" t="s">
        <v>8318</v>
      </c>
      <c r="R3400" s="12">
        <f t="shared" si="106"/>
        <v>41941.543703703697</v>
      </c>
      <c r="S3400" s="12">
        <f t="shared" si="107"/>
        <v>41964.499999999993</v>
      </c>
    </row>
    <row r="3401" spans="1:19" x14ac:dyDescent="0.35">
      <c r="A3401">
        <v>3399</v>
      </c>
      <c r="B3401" t="s">
        <v>3398</v>
      </c>
      <c r="C340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>
        <v>45</v>
      </c>
      <c r="O3401">
        <v>27.065217391304348</v>
      </c>
      <c r="P3401" t="s">
        <v>8317</v>
      </c>
      <c r="Q3401" t="s">
        <v>8318</v>
      </c>
      <c r="R3401" s="12">
        <f t="shared" si="106"/>
        <v>42026.712094907409</v>
      </c>
      <c r="S3401" s="12">
        <f t="shared" si="107"/>
        <v>42056.712094907409</v>
      </c>
    </row>
    <row r="3402" spans="1:19" x14ac:dyDescent="0.35">
      <c r="A3402">
        <v>3400</v>
      </c>
      <c r="B3402" t="s">
        <v>3399</v>
      </c>
      <c r="C3402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>
        <v>41</v>
      </c>
      <c r="O3402">
        <v>118.12941176470588</v>
      </c>
      <c r="P3402" t="s">
        <v>8317</v>
      </c>
      <c r="Q3402" t="s">
        <v>8318</v>
      </c>
      <c r="R3402" s="12">
        <f t="shared" si="106"/>
        <v>41834.745532407404</v>
      </c>
      <c r="S3402" s="12">
        <f t="shared" si="107"/>
        <v>41879.745532407404</v>
      </c>
    </row>
    <row r="3403" spans="1:19" x14ac:dyDescent="0.35">
      <c r="A3403">
        <v>3401</v>
      </c>
      <c r="B3403" t="s">
        <v>3400</v>
      </c>
      <c r="C340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>
        <v>54</v>
      </c>
      <c r="O3403">
        <v>44.757575757575758</v>
      </c>
      <c r="P3403" t="s">
        <v>8317</v>
      </c>
      <c r="Q3403" t="s">
        <v>8318</v>
      </c>
      <c r="R3403" s="12">
        <f t="shared" si="106"/>
        <v>42193.5155787037</v>
      </c>
      <c r="S3403" s="12">
        <f t="shared" si="107"/>
        <v>42223.5155787037</v>
      </c>
    </row>
    <row r="3404" spans="1:19" x14ac:dyDescent="0.35">
      <c r="A3404">
        <v>3402</v>
      </c>
      <c r="B3404" t="s">
        <v>3401</v>
      </c>
      <c r="C3404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>
        <v>1465</v>
      </c>
      <c r="O3404">
        <v>99.787878787878782</v>
      </c>
      <c r="P3404" t="s">
        <v>8317</v>
      </c>
      <c r="Q3404" t="s">
        <v>8318</v>
      </c>
      <c r="R3404" s="12">
        <f t="shared" si="106"/>
        <v>42290.410219907404</v>
      </c>
      <c r="S3404" s="12">
        <f t="shared" si="107"/>
        <v>42319.896527777775</v>
      </c>
    </row>
    <row r="3405" spans="1:19" x14ac:dyDescent="0.35">
      <c r="A3405">
        <v>3403</v>
      </c>
      <c r="B3405" t="s">
        <v>3402</v>
      </c>
      <c r="C3405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>
        <v>0</v>
      </c>
      <c r="O3405">
        <v>117.64705882352941</v>
      </c>
      <c r="P3405" t="s">
        <v>8317</v>
      </c>
      <c r="Q3405" t="s">
        <v>8318</v>
      </c>
      <c r="R3405" s="12">
        <f t="shared" si="106"/>
        <v>42150.253749999996</v>
      </c>
      <c r="S3405" s="12">
        <f t="shared" si="107"/>
        <v>42180.253749999996</v>
      </c>
    </row>
    <row r="3406" spans="1:19" x14ac:dyDescent="0.35">
      <c r="A3406">
        <v>3404</v>
      </c>
      <c r="B3406" t="s">
        <v>3403</v>
      </c>
      <c r="C3406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>
        <v>110</v>
      </c>
      <c r="O3406">
        <v>203.33333333333334</v>
      </c>
      <c r="P3406" t="s">
        <v>8317</v>
      </c>
      <c r="Q3406" t="s">
        <v>8318</v>
      </c>
      <c r="R3406" s="12">
        <f t="shared" si="106"/>
        <v>42152.295162037037</v>
      </c>
      <c r="S3406" s="12">
        <f t="shared" si="107"/>
        <v>42172.295162037037</v>
      </c>
    </row>
    <row r="3407" spans="1:19" x14ac:dyDescent="0.35">
      <c r="A3407">
        <v>3405</v>
      </c>
      <c r="B3407" t="s">
        <v>3404</v>
      </c>
      <c r="C3407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>
        <v>131.5</v>
      </c>
      <c r="O3407">
        <v>28.323529411764707</v>
      </c>
      <c r="P3407" t="s">
        <v>8317</v>
      </c>
      <c r="Q3407" t="s">
        <v>8318</v>
      </c>
      <c r="R3407" s="12">
        <f t="shared" si="106"/>
        <v>42409.808865740742</v>
      </c>
      <c r="S3407" s="12">
        <f t="shared" si="107"/>
        <v>42430.790972222218</v>
      </c>
    </row>
    <row r="3408" spans="1:19" x14ac:dyDescent="0.35">
      <c r="A3408">
        <v>3406</v>
      </c>
      <c r="B3408" t="s">
        <v>3405</v>
      </c>
      <c r="C3408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>
        <v>31</v>
      </c>
      <c r="O3408">
        <v>110.23076923076923</v>
      </c>
      <c r="P3408" t="s">
        <v>8317</v>
      </c>
      <c r="Q3408" t="s">
        <v>8318</v>
      </c>
      <c r="R3408" s="12">
        <f t="shared" si="106"/>
        <v>41791.284444444442</v>
      </c>
      <c r="S3408" s="12">
        <f t="shared" si="107"/>
        <v>41836.284444444442</v>
      </c>
    </row>
    <row r="3409" spans="1:19" x14ac:dyDescent="0.35">
      <c r="A3409">
        <v>3407</v>
      </c>
      <c r="B3409" t="s">
        <v>3406</v>
      </c>
      <c r="C3409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>
        <v>142</v>
      </c>
      <c r="O3409">
        <v>31.970149253731343</v>
      </c>
      <c r="P3409" t="s">
        <v>8317</v>
      </c>
      <c r="Q3409" t="s">
        <v>8318</v>
      </c>
      <c r="R3409" s="12">
        <f t="shared" si="106"/>
        <v>41796.21399305555</v>
      </c>
      <c r="S3409" s="12">
        <f t="shared" si="107"/>
        <v>41826.21399305555</v>
      </c>
    </row>
    <row r="3410" spans="1:19" x14ac:dyDescent="0.35">
      <c r="A3410">
        <v>3408</v>
      </c>
      <c r="B3410" t="s">
        <v>3407</v>
      </c>
      <c r="C3410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>
        <v>555</v>
      </c>
      <c r="O3410">
        <v>58.611111111111114</v>
      </c>
      <c r="P3410" t="s">
        <v>8317</v>
      </c>
      <c r="Q3410" t="s">
        <v>8318</v>
      </c>
      <c r="R3410" s="12">
        <f t="shared" si="106"/>
        <v>41808.78361111111</v>
      </c>
      <c r="S3410" s="12">
        <f t="shared" si="107"/>
        <v>41838.78361111111</v>
      </c>
    </row>
    <row r="3411" spans="1:19" x14ac:dyDescent="0.35">
      <c r="A3411">
        <v>3409</v>
      </c>
      <c r="B3411" t="s">
        <v>3408</v>
      </c>
      <c r="C341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>
        <v>118</v>
      </c>
      <c r="O3411">
        <v>29.428571428571427</v>
      </c>
      <c r="P3411" t="s">
        <v>8317</v>
      </c>
      <c r="Q3411" t="s">
        <v>8318</v>
      </c>
      <c r="R3411" s="12">
        <f t="shared" si="106"/>
        <v>42544.605995370366</v>
      </c>
      <c r="S3411" s="12">
        <f t="shared" si="107"/>
        <v>42582.665277777771</v>
      </c>
    </row>
    <row r="3412" spans="1:19" x14ac:dyDescent="0.35">
      <c r="A3412">
        <v>3410</v>
      </c>
      <c r="B3412" t="s">
        <v>3409</v>
      </c>
      <c r="C3412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>
        <v>255</v>
      </c>
      <c r="O3412">
        <v>81.375</v>
      </c>
      <c r="P3412" t="s">
        <v>8317</v>
      </c>
      <c r="Q3412" t="s">
        <v>8318</v>
      </c>
      <c r="R3412" s="12">
        <f t="shared" si="106"/>
        <v>42499.83321759259</v>
      </c>
      <c r="S3412" s="12">
        <f t="shared" si="107"/>
        <v>42527.083333333336</v>
      </c>
    </row>
    <row r="3413" spans="1:19" x14ac:dyDescent="0.35">
      <c r="A3413">
        <v>3411</v>
      </c>
      <c r="B3413" t="s">
        <v>3410</v>
      </c>
      <c r="C341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>
        <v>535</v>
      </c>
      <c r="O3413">
        <v>199.16666666666666</v>
      </c>
      <c r="P3413" t="s">
        <v>8317</v>
      </c>
      <c r="Q3413" t="s">
        <v>8318</v>
      </c>
      <c r="R3413" s="12">
        <f t="shared" si="106"/>
        <v>42264.814490740733</v>
      </c>
      <c r="S3413" s="12">
        <f t="shared" si="107"/>
        <v>42284.814490740733</v>
      </c>
    </row>
    <row r="3414" spans="1:19" x14ac:dyDescent="0.35">
      <c r="A3414">
        <v>3412</v>
      </c>
      <c r="B3414" t="s">
        <v>3411</v>
      </c>
      <c r="C3414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>
        <v>0</v>
      </c>
      <c r="O3414">
        <v>115.38461538461539</v>
      </c>
      <c r="P3414" t="s">
        <v>8317</v>
      </c>
      <c r="Q3414" t="s">
        <v>8318</v>
      </c>
      <c r="R3414" s="12">
        <f t="shared" si="106"/>
        <v>41879.750717592593</v>
      </c>
      <c r="S3414" s="12">
        <f t="shared" si="107"/>
        <v>41909.750717592593</v>
      </c>
    </row>
    <row r="3415" spans="1:19" x14ac:dyDescent="0.35">
      <c r="A3415">
        <v>3413</v>
      </c>
      <c r="B3415" t="s">
        <v>3412</v>
      </c>
      <c r="C3415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>
        <v>150</v>
      </c>
      <c r="O3415">
        <v>46.428571428571431</v>
      </c>
      <c r="P3415" t="s">
        <v>8317</v>
      </c>
      <c r="Q3415" t="s">
        <v>8318</v>
      </c>
      <c r="R3415" s="12">
        <f t="shared" si="106"/>
        <v>42053.524745370371</v>
      </c>
      <c r="S3415" s="12">
        <f t="shared" si="107"/>
        <v>42062.999305555553</v>
      </c>
    </row>
    <row r="3416" spans="1:19" x14ac:dyDescent="0.35">
      <c r="A3416">
        <v>3414</v>
      </c>
      <c r="B3416" t="s">
        <v>3413</v>
      </c>
      <c r="C3416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>
        <v>105</v>
      </c>
      <c r="O3416">
        <v>70.568181818181813</v>
      </c>
      <c r="P3416" t="s">
        <v>8317</v>
      </c>
      <c r="Q3416" t="s">
        <v>8318</v>
      </c>
      <c r="R3416" s="12">
        <f t="shared" si="106"/>
        <v>42675.624131944445</v>
      </c>
      <c r="S3416" s="12">
        <f t="shared" si="107"/>
        <v>42705.124305555553</v>
      </c>
    </row>
    <row r="3417" spans="1:19" x14ac:dyDescent="0.35">
      <c r="A3417">
        <v>3415</v>
      </c>
      <c r="B3417" t="s">
        <v>3414</v>
      </c>
      <c r="C3417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>
        <v>0</v>
      </c>
      <c r="O3417">
        <v>22.222222222222221</v>
      </c>
      <c r="P3417" t="s">
        <v>8317</v>
      </c>
      <c r="Q3417" t="s">
        <v>8318</v>
      </c>
      <c r="R3417" s="12">
        <f t="shared" si="106"/>
        <v>42466.935833333329</v>
      </c>
      <c r="S3417" s="12">
        <f t="shared" si="107"/>
        <v>42477.770833333336</v>
      </c>
    </row>
    <row r="3418" spans="1:19" x14ac:dyDescent="0.35">
      <c r="A3418">
        <v>3416</v>
      </c>
      <c r="B3418" t="s">
        <v>3415</v>
      </c>
      <c r="C3418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>
        <v>784</v>
      </c>
      <c r="O3418">
        <v>159.46666666666667</v>
      </c>
      <c r="P3418" t="s">
        <v>8317</v>
      </c>
      <c r="Q3418" t="s">
        <v>8318</v>
      </c>
      <c r="R3418" s="12">
        <f t="shared" si="106"/>
        <v>42089.204224537032</v>
      </c>
      <c r="S3418" s="12">
        <f t="shared" si="107"/>
        <v>42117.562499999993</v>
      </c>
    </row>
    <row r="3419" spans="1:19" x14ac:dyDescent="0.35">
      <c r="A3419">
        <v>3417</v>
      </c>
      <c r="B3419" t="s">
        <v>3416</v>
      </c>
      <c r="C3419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>
        <v>9.9999999999909051E-3</v>
      </c>
      <c r="O3419">
        <v>37.777999999999999</v>
      </c>
      <c r="P3419" t="s">
        <v>8317</v>
      </c>
      <c r="Q3419" t="s">
        <v>8318</v>
      </c>
      <c r="R3419" s="12">
        <f t="shared" si="106"/>
        <v>41894.705416666664</v>
      </c>
      <c r="S3419" s="12">
        <f t="shared" si="107"/>
        <v>41937.821527777771</v>
      </c>
    </row>
    <row r="3420" spans="1:19" x14ac:dyDescent="0.35">
      <c r="A3420">
        <v>3418</v>
      </c>
      <c r="B3420" t="s">
        <v>3417</v>
      </c>
      <c r="C3420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>
        <v>35</v>
      </c>
      <c r="O3420">
        <v>72.053571428571431</v>
      </c>
      <c r="P3420" t="s">
        <v>8317</v>
      </c>
      <c r="Q3420" t="s">
        <v>8318</v>
      </c>
      <c r="R3420" s="12">
        <f t="shared" si="106"/>
        <v>41752.626238425924</v>
      </c>
      <c r="S3420" s="12">
        <f t="shared" si="107"/>
        <v>41782.626238425924</v>
      </c>
    </row>
    <row r="3421" spans="1:19" x14ac:dyDescent="0.35">
      <c r="A3421">
        <v>3419</v>
      </c>
      <c r="B3421" t="s">
        <v>3418</v>
      </c>
      <c r="C342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>
        <v>180</v>
      </c>
      <c r="O3421">
        <v>63.695652173913047</v>
      </c>
      <c r="P3421" t="s">
        <v>8317</v>
      </c>
      <c r="Q3421" t="s">
        <v>8318</v>
      </c>
      <c r="R3421" s="12">
        <f t="shared" si="106"/>
        <v>42448.613252314812</v>
      </c>
      <c r="S3421" s="12">
        <f t="shared" si="107"/>
        <v>42466.687499999993</v>
      </c>
    </row>
    <row r="3422" spans="1:19" x14ac:dyDescent="0.35">
      <c r="A3422">
        <v>3420</v>
      </c>
      <c r="B3422" t="s">
        <v>3419</v>
      </c>
      <c r="C3422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>
        <v>266</v>
      </c>
      <c r="O3422">
        <v>28.411764705882351</v>
      </c>
      <c r="P3422" t="s">
        <v>8317</v>
      </c>
      <c r="Q3422" t="s">
        <v>8318</v>
      </c>
      <c r="R3422" s="12">
        <f t="shared" si="106"/>
        <v>42404.881967592592</v>
      </c>
      <c r="S3422" s="12">
        <f t="shared" si="107"/>
        <v>42413.791666666664</v>
      </c>
    </row>
    <row r="3423" spans="1:19" x14ac:dyDescent="0.35">
      <c r="A3423">
        <v>3421</v>
      </c>
      <c r="B3423" t="s">
        <v>3420</v>
      </c>
      <c r="C342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>
        <v>115</v>
      </c>
      <c r="O3423">
        <v>103.21428571428571</v>
      </c>
      <c r="P3423" t="s">
        <v>8317</v>
      </c>
      <c r="Q3423" t="s">
        <v>8318</v>
      </c>
      <c r="R3423" s="12">
        <f t="shared" si="106"/>
        <v>42037.582905092589</v>
      </c>
      <c r="S3423" s="12">
        <f t="shared" si="107"/>
        <v>42067.582905092589</v>
      </c>
    </row>
    <row r="3424" spans="1:19" x14ac:dyDescent="0.35">
      <c r="A3424">
        <v>3422</v>
      </c>
      <c r="B3424" t="s">
        <v>3421</v>
      </c>
      <c r="C3424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>
        <v>273</v>
      </c>
      <c r="O3424">
        <v>71.152173913043484</v>
      </c>
      <c r="P3424" t="s">
        <v>8317</v>
      </c>
      <c r="Q3424" t="s">
        <v>8318</v>
      </c>
      <c r="R3424" s="12">
        <f t="shared" si="106"/>
        <v>42323.353888888887</v>
      </c>
      <c r="S3424" s="12">
        <f t="shared" si="107"/>
        <v>42351.791666666664</v>
      </c>
    </row>
    <row r="3425" spans="1:19" x14ac:dyDescent="0.35">
      <c r="A3425">
        <v>3423</v>
      </c>
      <c r="B3425" t="s">
        <v>3422</v>
      </c>
      <c r="C3425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>
        <v>100</v>
      </c>
      <c r="O3425">
        <v>35</v>
      </c>
      <c r="P3425" t="s">
        <v>8317</v>
      </c>
      <c r="Q3425" t="s">
        <v>8318</v>
      </c>
      <c r="R3425" s="12">
        <f t="shared" si="106"/>
        <v>42088.703020833331</v>
      </c>
      <c r="S3425" s="12">
        <f t="shared" si="107"/>
        <v>42118.703020833331</v>
      </c>
    </row>
    <row r="3426" spans="1:19" x14ac:dyDescent="0.35">
      <c r="A3426">
        <v>3424</v>
      </c>
      <c r="B3426" t="s">
        <v>3423</v>
      </c>
      <c r="C3426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>
        <v>215</v>
      </c>
      <c r="O3426">
        <v>81.776315789473685</v>
      </c>
      <c r="P3426" t="s">
        <v>8317</v>
      </c>
      <c r="Q3426" t="s">
        <v>8318</v>
      </c>
      <c r="R3426" s="12">
        <f t="shared" si="106"/>
        <v>42018.468564814808</v>
      </c>
      <c r="S3426" s="12">
        <f t="shared" si="107"/>
        <v>42040.082638888889</v>
      </c>
    </row>
    <row r="3427" spans="1:19" x14ac:dyDescent="0.35">
      <c r="A3427">
        <v>3425</v>
      </c>
      <c r="B3427" t="s">
        <v>3424</v>
      </c>
      <c r="C3427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>
        <v>891.09999999999854</v>
      </c>
      <c r="O3427">
        <v>297.02980769230766</v>
      </c>
      <c r="P3427" t="s">
        <v>8317</v>
      </c>
      <c r="Q3427" t="s">
        <v>8318</v>
      </c>
      <c r="R3427" s="12">
        <f t="shared" si="106"/>
        <v>41884.40898148148</v>
      </c>
      <c r="S3427" s="12">
        <f t="shared" si="107"/>
        <v>41916.40898148148</v>
      </c>
    </row>
    <row r="3428" spans="1:19" x14ac:dyDescent="0.35">
      <c r="A3428">
        <v>3426</v>
      </c>
      <c r="B3428" t="s">
        <v>3425</v>
      </c>
      <c r="C3428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>
        <v>305</v>
      </c>
      <c r="O3428">
        <v>46.609195402298852</v>
      </c>
      <c r="P3428" t="s">
        <v>8317</v>
      </c>
      <c r="Q3428" t="s">
        <v>8318</v>
      </c>
      <c r="R3428" s="12">
        <f t="shared" si="106"/>
        <v>41883.848414351851</v>
      </c>
      <c r="S3428" s="12">
        <f t="shared" si="107"/>
        <v>41902.875</v>
      </c>
    </row>
    <row r="3429" spans="1:19" x14ac:dyDescent="0.35">
      <c r="A3429">
        <v>3427</v>
      </c>
      <c r="B3429" t="s">
        <v>3426</v>
      </c>
      <c r="C3429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>
        <v>0</v>
      </c>
      <c r="O3429">
        <v>51.724137931034484</v>
      </c>
      <c r="P3429" t="s">
        <v>8317</v>
      </c>
      <c r="Q3429" t="s">
        <v>8318</v>
      </c>
      <c r="R3429" s="12">
        <f t="shared" si="106"/>
        <v>41792.436944444438</v>
      </c>
      <c r="S3429" s="12">
        <f t="shared" si="107"/>
        <v>41822.436944444438</v>
      </c>
    </row>
    <row r="3430" spans="1:19" x14ac:dyDescent="0.35">
      <c r="A3430">
        <v>3428</v>
      </c>
      <c r="B3430" t="s">
        <v>3427</v>
      </c>
      <c r="C3430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>
        <v>55</v>
      </c>
      <c r="O3430">
        <v>40.294117647058826</v>
      </c>
      <c r="P3430" t="s">
        <v>8317</v>
      </c>
      <c r="Q3430" t="s">
        <v>8318</v>
      </c>
      <c r="R3430" s="12">
        <f t="shared" si="106"/>
        <v>42038.512118055551</v>
      </c>
      <c r="S3430" s="12">
        <f t="shared" si="107"/>
        <v>42063.499999999993</v>
      </c>
    </row>
    <row r="3431" spans="1:19" x14ac:dyDescent="0.35">
      <c r="A3431">
        <v>3429</v>
      </c>
      <c r="B3431" t="s">
        <v>3428</v>
      </c>
      <c r="C343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>
        <v>45</v>
      </c>
      <c r="O3431">
        <v>16.25</v>
      </c>
      <c r="P3431" t="s">
        <v>8317</v>
      </c>
      <c r="Q3431" t="s">
        <v>8318</v>
      </c>
      <c r="R3431" s="12">
        <f t="shared" si="106"/>
        <v>42661.813206018516</v>
      </c>
      <c r="S3431" s="12">
        <f t="shared" si="107"/>
        <v>42675.813206018516</v>
      </c>
    </row>
    <row r="3432" spans="1:19" x14ac:dyDescent="0.35">
      <c r="A3432">
        <v>3430</v>
      </c>
      <c r="B3432" t="s">
        <v>3429</v>
      </c>
      <c r="C3432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>
        <v>170.98999999999978</v>
      </c>
      <c r="O3432">
        <v>30.152638888888887</v>
      </c>
      <c r="P3432" t="s">
        <v>8317</v>
      </c>
      <c r="Q3432" t="s">
        <v>8318</v>
      </c>
      <c r="R3432" s="12">
        <f t="shared" si="106"/>
        <v>41820.737280092588</v>
      </c>
      <c r="S3432" s="12">
        <f t="shared" si="107"/>
        <v>41850.737280092588</v>
      </c>
    </row>
    <row r="3433" spans="1:19" x14ac:dyDescent="0.35">
      <c r="A3433">
        <v>3431</v>
      </c>
      <c r="B3433" t="s">
        <v>3430</v>
      </c>
      <c r="C343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>
        <v>0</v>
      </c>
      <c r="O3433">
        <v>95.238095238095241</v>
      </c>
      <c r="P3433" t="s">
        <v>8317</v>
      </c>
      <c r="Q3433" t="s">
        <v>8318</v>
      </c>
      <c r="R3433" s="12">
        <f t="shared" si="106"/>
        <v>41839.522604166668</v>
      </c>
      <c r="S3433" s="12">
        <f t="shared" si="107"/>
        <v>41869.522604166668</v>
      </c>
    </row>
    <row r="3434" spans="1:19" x14ac:dyDescent="0.35">
      <c r="A3434">
        <v>3432</v>
      </c>
      <c r="B3434" t="s">
        <v>3431</v>
      </c>
      <c r="C3434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>
        <v>193</v>
      </c>
      <c r="O3434">
        <v>52.214285714285715</v>
      </c>
      <c r="P3434" t="s">
        <v>8317</v>
      </c>
      <c r="Q3434" t="s">
        <v>8318</v>
      </c>
      <c r="R3434" s="12">
        <f t="shared" si="106"/>
        <v>42380.372847222221</v>
      </c>
      <c r="S3434" s="12">
        <f t="shared" si="107"/>
        <v>42405.708333333336</v>
      </c>
    </row>
    <row r="3435" spans="1:19" x14ac:dyDescent="0.35">
      <c r="A3435">
        <v>3433</v>
      </c>
      <c r="B3435" t="s">
        <v>3432</v>
      </c>
      <c r="C3435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>
        <v>25</v>
      </c>
      <c r="O3435">
        <v>134.1549295774648</v>
      </c>
      <c r="P3435" t="s">
        <v>8317</v>
      </c>
      <c r="Q3435" t="s">
        <v>8318</v>
      </c>
      <c r="R3435" s="12">
        <f t="shared" si="106"/>
        <v>41775.854803240734</v>
      </c>
      <c r="S3435" s="12">
        <f t="shared" si="107"/>
        <v>41806.916666666664</v>
      </c>
    </row>
    <row r="3436" spans="1:19" x14ac:dyDescent="0.35">
      <c r="A3436">
        <v>3434</v>
      </c>
      <c r="B3436" t="s">
        <v>3433</v>
      </c>
      <c r="C3436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>
        <v>555</v>
      </c>
      <c r="O3436">
        <v>62.827380952380949</v>
      </c>
      <c r="P3436" t="s">
        <v>8317</v>
      </c>
      <c r="Q3436" t="s">
        <v>8318</v>
      </c>
      <c r="R3436" s="12">
        <f t="shared" si="106"/>
        <v>41800.172094907401</v>
      </c>
      <c r="S3436" s="12">
        <f t="shared" si="107"/>
        <v>41830.172094907401</v>
      </c>
    </row>
    <row r="3437" spans="1:19" x14ac:dyDescent="0.35">
      <c r="A3437">
        <v>3435</v>
      </c>
      <c r="B3437" t="s">
        <v>3434</v>
      </c>
      <c r="C3437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>
        <v>120</v>
      </c>
      <c r="O3437">
        <v>58.94736842105263</v>
      </c>
      <c r="P3437" t="s">
        <v>8317</v>
      </c>
      <c r="Q3437" t="s">
        <v>8318</v>
      </c>
      <c r="R3437" s="12">
        <f t="shared" si="106"/>
        <v>42572.408483796295</v>
      </c>
      <c r="S3437" s="12">
        <f t="shared" si="107"/>
        <v>42588.916666666664</v>
      </c>
    </row>
    <row r="3438" spans="1:19" x14ac:dyDescent="0.35">
      <c r="A3438">
        <v>3436</v>
      </c>
      <c r="B3438" t="s">
        <v>3435</v>
      </c>
      <c r="C3438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>
        <v>295</v>
      </c>
      <c r="O3438">
        <v>143.1081081081081</v>
      </c>
      <c r="P3438" t="s">
        <v>8317</v>
      </c>
      <c r="Q3438" t="s">
        <v>8318</v>
      </c>
      <c r="R3438" s="12">
        <f t="shared" si="106"/>
        <v>41851.333252314813</v>
      </c>
      <c r="S3438" s="12">
        <f t="shared" si="107"/>
        <v>41872.477777777771</v>
      </c>
    </row>
    <row r="3439" spans="1:19" x14ac:dyDescent="0.35">
      <c r="A3439">
        <v>3437</v>
      </c>
      <c r="B3439" t="s">
        <v>3436</v>
      </c>
      <c r="C3439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>
        <v>30</v>
      </c>
      <c r="O3439">
        <v>84.166666666666671</v>
      </c>
      <c r="P3439" t="s">
        <v>8317</v>
      </c>
      <c r="Q3439" t="s">
        <v>8318</v>
      </c>
      <c r="R3439" s="12">
        <f t="shared" si="106"/>
        <v>42205.502546296295</v>
      </c>
      <c r="S3439" s="12">
        <f t="shared" si="107"/>
        <v>42235.502546296295</v>
      </c>
    </row>
    <row r="3440" spans="1:19" x14ac:dyDescent="0.35">
      <c r="A3440">
        <v>3438</v>
      </c>
      <c r="B3440" t="s">
        <v>3437</v>
      </c>
      <c r="C3440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>
        <v>105</v>
      </c>
      <c r="O3440">
        <v>186.07142857142858</v>
      </c>
      <c r="P3440" t="s">
        <v>8317</v>
      </c>
      <c r="Q3440" t="s">
        <v>8318</v>
      </c>
      <c r="R3440" s="12">
        <f t="shared" si="106"/>
        <v>42100.719525462962</v>
      </c>
      <c r="S3440" s="12">
        <f t="shared" si="107"/>
        <v>42126.666666666664</v>
      </c>
    </row>
    <row r="3441" spans="1:19" x14ac:dyDescent="0.35">
      <c r="A3441">
        <v>3439</v>
      </c>
      <c r="B3441" t="s">
        <v>3438</v>
      </c>
      <c r="C344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>
        <v>416.1400000000001</v>
      </c>
      <c r="O3441">
        <v>89.785555555555561</v>
      </c>
      <c r="P3441" t="s">
        <v>8317</v>
      </c>
      <c r="Q3441" t="s">
        <v>8318</v>
      </c>
      <c r="R3441" s="12">
        <f t="shared" si="106"/>
        <v>42374.702893518515</v>
      </c>
      <c r="S3441" s="12">
        <f t="shared" si="107"/>
        <v>42387.999305555553</v>
      </c>
    </row>
    <row r="3442" spans="1:19" x14ac:dyDescent="0.35">
      <c r="A3442">
        <v>3440</v>
      </c>
      <c r="B3442" t="s">
        <v>3439</v>
      </c>
      <c r="C3442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>
        <v>260.92000000000007</v>
      </c>
      <c r="O3442">
        <v>64.157560975609755</v>
      </c>
      <c r="P3442" t="s">
        <v>8317</v>
      </c>
      <c r="Q3442" t="s">
        <v>8318</v>
      </c>
      <c r="R3442" s="12">
        <f t="shared" si="106"/>
        <v>41808.914675925924</v>
      </c>
      <c r="S3442" s="12">
        <f t="shared" si="107"/>
        <v>41831.46875</v>
      </c>
    </row>
    <row r="3443" spans="1:19" x14ac:dyDescent="0.35">
      <c r="A3443">
        <v>3441</v>
      </c>
      <c r="B3443" t="s">
        <v>3440</v>
      </c>
      <c r="C344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>
        <v>65</v>
      </c>
      <c r="O3443">
        <v>59.651162790697676</v>
      </c>
      <c r="P3443" t="s">
        <v>8317</v>
      </c>
      <c r="Q3443" t="s">
        <v>8318</v>
      </c>
      <c r="R3443" s="12">
        <f t="shared" si="106"/>
        <v>42294.221307870372</v>
      </c>
      <c r="S3443" s="12">
        <f t="shared" si="107"/>
        <v>42321.636805555558</v>
      </c>
    </row>
    <row r="3444" spans="1:19" x14ac:dyDescent="0.35">
      <c r="A3444">
        <v>3442</v>
      </c>
      <c r="B3444" t="s">
        <v>3441</v>
      </c>
      <c r="C3444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>
        <v>0</v>
      </c>
      <c r="O3444">
        <v>31.25</v>
      </c>
      <c r="P3444" t="s">
        <v>8317</v>
      </c>
      <c r="Q3444" t="s">
        <v>8318</v>
      </c>
      <c r="R3444" s="12">
        <f t="shared" si="106"/>
        <v>42124.632777777777</v>
      </c>
      <c r="S3444" s="12">
        <f t="shared" si="107"/>
        <v>42154.632777777777</v>
      </c>
    </row>
    <row r="3445" spans="1:19" x14ac:dyDescent="0.35">
      <c r="A3445">
        <v>3443</v>
      </c>
      <c r="B3445" t="s">
        <v>3442</v>
      </c>
      <c r="C3445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>
        <v>855</v>
      </c>
      <c r="O3445">
        <v>41.222222222222221</v>
      </c>
      <c r="P3445" t="s">
        <v>8317</v>
      </c>
      <c r="Q3445" t="s">
        <v>8318</v>
      </c>
      <c r="R3445" s="12">
        <f t="shared" si="106"/>
        <v>41861.316504629627</v>
      </c>
      <c r="S3445" s="12">
        <f t="shared" si="107"/>
        <v>41891.316504629627</v>
      </c>
    </row>
    <row r="3446" spans="1:19" x14ac:dyDescent="0.35">
      <c r="A3446">
        <v>3444</v>
      </c>
      <c r="B3446" t="s">
        <v>3443</v>
      </c>
      <c r="C3446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>
        <v>567</v>
      </c>
      <c r="O3446">
        <v>43.35</v>
      </c>
      <c r="P3446" t="s">
        <v>8317</v>
      </c>
      <c r="Q3446" t="s">
        <v>8318</v>
      </c>
      <c r="R3446" s="12">
        <f t="shared" si="106"/>
        <v>42521.08317129629</v>
      </c>
      <c r="S3446" s="12">
        <f t="shared" si="107"/>
        <v>42529.374305555553</v>
      </c>
    </row>
    <row r="3447" spans="1:19" x14ac:dyDescent="0.35">
      <c r="A3447">
        <v>3445</v>
      </c>
      <c r="B3447" t="s">
        <v>3444</v>
      </c>
      <c r="C3447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>
        <v>0</v>
      </c>
      <c r="O3447">
        <v>64.516129032258064</v>
      </c>
      <c r="P3447" t="s">
        <v>8317</v>
      </c>
      <c r="Q3447" t="s">
        <v>8318</v>
      </c>
      <c r="R3447" s="12">
        <f t="shared" si="106"/>
        <v>42272.322175925925</v>
      </c>
      <c r="S3447" s="12">
        <f t="shared" si="107"/>
        <v>42300.322175925925</v>
      </c>
    </row>
    <row r="3448" spans="1:19" x14ac:dyDescent="0.35">
      <c r="A3448">
        <v>3446</v>
      </c>
      <c r="B3448" t="s">
        <v>3445</v>
      </c>
      <c r="C3448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>
        <v>82</v>
      </c>
      <c r="O3448">
        <v>43.28</v>
      </c>
      <c r="P3448" t="s">
        <v>8317</v>
      </c>
      <c r="Q3448" t="s">
        <v>8318</v>
      </c>
      <c r="R3448" s="12">
        <f t="shared" si="106"/>
        <v>42016.624131944445</v>
      </c>
      <c r="S3448" s="12">
        <f t="shared" si="107"/>
        <v>42040.305555555555</v>
      </c>
    </row>
    <row r="3449" spans="1:19" x14ac:dyDescent="0.35">
      <c r="A3449">
        <v>3447</v>
      </c>
      <c r="B3449" t="s">
        <v>3446</v>
      </c>
      <c r="C3449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>
        <v>78</v>
      </c>
      <c r="O3449">
        <v>77</v>
      </c>
      <c r="P3449" t="s">
        <v>8317</v>
      </c>
      <c r="Q3449" t="s">
        <v>8318</v>
      </c>
      <c r="R3449" s="12">
        <f t="shared" si="106"/>
        <v>42402.680694444447</v>
      </c>
      <c r="S3449" s="12">
        <f t="shared" si="107"/>
        <v>42447.639027777775</v>
      </c>
    </row>
    <row r="3450" spans="1:19" x14ac:dyDescent="0.35">
      <c r="A3450">
        <v>3448</v>
      </c>
      <c r="B3450" t="s">
        <v>3447</v>
      </c>
      <c r="C3450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>
        <v>205</v>
      </c>
      <c r="O3450">
        <v>51.222222222222221</v>
      </c>
      <c r="P3450" t="s">
        <v>8317</v>
      </c>
      <c r="Q3450" t="s">
        <v>8318</v>
      </c>
      <c r="R3450" s="12">
        <f t="shared" si="106"/>
        <v>41959.910752314812</v>
      </c>
      <c r="S3450" s="12">
        <f t="shared" si="107"/>
        <v>41989.910752314812</v>
      </c>
    </row>
    <row r="3451" spans="1:19" x14ac:dyDescent="0.35">
      <c r="A3451">
        <v>3449</v>
      </c>
      <c r="B3451" t="s">
        <v>3448</v>
      </c>
      <c r="C345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>
        <v>565</v>
      </c>
      <c r="O3451">
        <v>68.25</v>
      </c>
      <c r="P3451" t="s">
        <v>8317</v>
      </c>
      <c r="Q3451" t="s">
        <v>8318</v>
      </c>
      <c r="R3451" s="12">
        <f t="shared" si="106"/>
        <v>42531.844189814808</v>
      </c>
      <c r="S3451" s="12">
        <f t="shared" si="107"/>
        <v>42559.958333333336</v>
      </c>
    </row>
    <row r="3452" spans="1:19" x14ac:dyDescent="0.35">
      <c r="A3452">
        <v>3450</v>
      </c>
      <c r="B3452" t="s">
        <v>3449</v>
      </c>
      <c r="C3452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>
        <v>260</v>
      </c>
      <c r="O3452">
        <v>19.487179487179485</v>
      </c>
      <c r="P3452" t="s">
        <v>8317</v>
      </c>
      <c r="Q3452" t="s">
        <v>8318</v>
      </c>
      <c r="R3452" s="12">
        <f t="shared" si="106"/>
        <v>42036.496192129627</v>
      </c>
      <c r="S3452" s="12">
        <f t="shared" si="107"/>
        <v>42096.454525462956</v>
      </c>
    </row>
    <row r="3453" spans="1:19" x14ac:dyDescent="0.35">
      <c r="A3453">
        <v>3451</v>
      </c>
      <c r="B3453" t="s">
        <v>3450</v>
      </c>
      <c r="C345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>
        <v>8</v>
      </c>
      <c r="O3453">
        <v>41.125</v>
      </c>
      <c r="P3453" t="s">
        <v>8317</v>
      </c>
      <c r="Q3453" t="s">
        <v>8318</v>
      </c>
      <c r="R3453" s="12">
        <f t="shared" si="106"/>
        <v>42088.515358796292</v>
      </c>
      <c r="S3453" s="12">
        <f t="shared" si="107"/>
        <v>42115.515358796292</v>
      </c>
    </row>
    <row r="3454" spans="1:19" x14ac:dyDescent="0.35">
      <c r="A3454">
        <v>3452</v>
      </c>
      <c r="B3454" t="s">
        <v>3451</v>
      </c>
      <c r="C3454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>
        <v>532</v>
      </c>
      <c r="O3454">
        <v>41.405405405405403</v>
      </c>
      <c r="P3454" t="s">
        <v>8317</v>
      </c>
      <c r="Q3454" t="s">
        <v>8318</v>
      </c>
      <c r="R3454" s="12">
        <f t="shared" si="106"/>
        <v>41820.430856481478</v>
      </c>
      <c r="S3454" s="12">
        <f t="shared" si="107"/>
        <v>41842.957638888889</v>
      </c>
    </row>
    <row r="3455" spans="1:19" x14ac:dyDescent="0.35">
      <c r="A3455">
        <v>3453</v>
      </c>
      <c r="B3455" t="s">
        <v>3452</v>
      </c>
      <c r="C3455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>
        <v>85</v>
      </c>
      <c r="O3455">
        <v>27.5</v>
      </c>
      <c r="P3455" t="s">
        <v>8317</v>
      </c>
      <c r="Q3455" t="s">
        <v>8318</v>
      </c>
      <c r="R3455" s="12">
        <f t="shared" si="106"/>
        <v>42535.770324074074</v>
      </c>
      <c r="S3455" s="12">
        <f t="shared" si="107"/>
        <v>42595.770324074074</v>
      </c>
    </row>
    <row r="3456" spans="1:19" x14ac:dyDescent="0.35">
      <c r="A3456">
        <v>3454</v>
      </c>
      <c r="B3456" t="s">
        <v>3453</v>
      </c>
      <c r="C3456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>
        <v>5</v>
      </c>
      <c r="O3456">
        <v>33.571428571428569</v>
      </c>
      <c r="P3456" t="s">
        <v>8317</v>
      </c>
      <c r="Q3456" t="s">
        <v>8318</v>
      </c>
      <c r="R3456" s="12">
        <f t="shared" si="106"/>
        <v>41821.490266203698</v>
      </c>
      <c r="S3456" s="12">
        <f t="shared" si="107"/>
        <v>41851.490266203698</v>
      </c>
    </row>
    <row r="3457" spans="1:19" x14ac:dyDescent="0.35">
      <c r="A3457">
        <v>3455</v>
      </c>
      <c r="B3457" t="s">
        <v>3454</v>
      </c>
      <c r="C3457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>
        <v>65</v>
      </c>
      <c r="O3457">
        <v>145.86956521739131</v>
      </c>
      <c r="P3457" t="s">
        <v>8317</v>
      </c>
      <c r="Q3457" t="s">
        <v>8318</v>
      </c>
      <c r="R3457" s="12">
        <f t="shared" si="106"/>
        <v>42626.541979166665</v>
      </c>
      <c r="S3457" s="12">
        <f t="shared" si="107"/>
        <v>42656.541979166665</v>
      </c>
    </row>
    <row r="3458" spans="1:19" x14ac:dyDescent="0.35">
      <c r="A3458">
        <v>3456</v>
      </c>
      <c r="B3458" t="s">
        <v>3455</v>
      </c>
      <c r="C3458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>
        <v>2739</v>
      </c>
      <c r="O3458">
        <v>358.6875</v>
      </c>
      <c r="P3458" t="s">
        <v>8317</v>
      </c>
      <c r="Q3458" t="s">
        <v>8318</v>
      </c>
      <c r="R3458" s="12">
        <f t="shared" si="106"/>
        <v>41820.997303240736</v>
      </c>
      <c r="S3458" s="12">
        <f t="shared" si="107"/>
        <v>41852.082638888889</v>
      </c>
    </row>
    <row r="3459" spans="1:19" x14ac:dyDescent="0.35">
      <c r="A3459">
        <v>3457</v>
      </c>
      <c r="B3459" t="s">
        <v>3456</v>
      </c>
      <c r="C3459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>
        <v>804</v>
      </c>
      <c r="O3459">
        <v>50.981818181818184</v>
      </c>
      <c r="P3459" t="s">
        <v>8317</v>
      </c>
      <c r="Q3459" t="s">
        <v>8318</v>
      </c>
      <c r="R3459" s="12">
        <f t="shared" ref="R3459:R3522" si="108">(J3459/86400)+25569+(-5/24)</f>
        <v>42016.498344907406</v>
      </c>
      <c r="S3459" s="12">
        <f t="shared" ref="S3459:S3522" si="109">(I3459/86400)+25569+(-5/24)</f>
        <v>42047.040972222218</v>
      </c>
    </row>
    <row r="3460" spans="1:19" x14ac:dyDescent="0.35">
      <c r="A3460">
        <v>3458</v>
      </c>
      <c r="B3460" t="s">
        <v>3457</v>
      </c>
      <c r="C3460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>
        <v>238</v>
      </c>
      <c r="O3460">
        <v>45.037037037037038</v>
      </c>
      <c r="P3460" t="s">
        <v>8317</v>
      </c>
      <c r="Q3460" t="s">
        <v>8318</v>
      </c>
      <c r="R3460" s="12">
        <f t="shared" si="108"/>
        <v>42010.994247685179</v>
      </c>
      <c r="S3460" s="12">
        <f t="shared" si="109"/>
        <v>42037.977083333331</v>
      </c>
    </row>
    <row r="3461" spans="1:19" x14ac:dyDescent="0.35">
      <c r="A3461">
        <v>3459</v>
      </c>
      <c r="B3461" t="s">
        <v>3458</v>
      </c>
      <c r="C346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>
        <v>131</v>
      </c>
      <c r="O3461">
        <v>17.527777777777779</v>
      </c>
      <c r="P3461" t="s">
        <v>8317</v>
      </c>
      <c r="Q3461" t="s">
        <v>8318</v>
      </c>
      <c r="R3461" s="12">
        <f t="shared" si="108"/>
        <v>42480.271527777775</v>
      </c>
      <c r="S3461" s="12">
        <f t="shared" si="109"/>
        <v>42510.271527777775</v>
      </c>
    </row>
    <row r="3462" spans="1:19" x14ac:dyDescent="0.35">
      <c r="A3462">
        <v>3460</v>
      </c>
      <c r="B3462" t="s">
        <v>3459</v>
      </c>
      <c r="C3462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>
        <v>450</v>
      </c>
      <c r="O3462">
        <v>50</v>
      </c>
      <c r="P3462" t="s">
        <v>8317</v>
      </c>
      <c r="Q3462" t="s">
        <v>8318</v>
      </c>
      <c r="R3462" s="12">
        <f t="shared" si="108"/>
        <v>41852.318888888891</v>
      </c>
      <c r="S3462" s="12">
        <f t="shared" si="109"/>
        <v>41866.318888888891</v>
      </c>
    </row>
    <row r="3463" spans="1:19" x14ac:dyDescent="0.35">
      <c r="A3463">
        <v>3461</v>
      </c>
      <c r="B3463" t="s">
        <v>3460</v>
      </c>
      <c r="C346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>
        <v>195</v>
      </c>
      <c r="O3463">
        <v>57.916666666666664</v>
      </c>
      <c r="P3463" t="s">
        <v>8317</v>
      </c>
      <c r="Q3463" t="s">
        <v>8318</v>
      </c>
      <c r="R3463" s="12">
        <f t="shared" si="108"/>
        <v>42643.424525462957</v>
      </c>
      <c r="S3463" s="12">
        <f t="shared" si="109"/>
        <v>42671.916666666664</v>
      </c>
    </row>
    <row r="3464" spans="1:19" x14ac:dyDescent="0.35">
      <c r="A3464">
        <v>3462</v>
      </c>
      <c r="B3464" t="s">
        <v>3461</v>
      </c>
      <c r="C3464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>
        <v>255</v>
      </c>
      <c r="O3464">
        <v>29.705882352941178</v>
      </c>
      <c r="P3464" t="s">
        <v>8317</v>
      </c>
      <c r="Q3464" t="s">
        <v>8318</v>
      </c>
      <c r="R3464" s="12">
        <f t="shared" si="108"/>
        <v>42179.690138888887</v>
      </c>
      <c r="S3464" s="12">
        <f t="shared" si="109"/>
        <v>42195.541666666664</v>
      </c>
    </row>
    <row r="3465" spans="1:19" x14ac:dyDescent="0.35">
      <c r="A3465">
        <v>3463</v>
      </c>
      <c r="B3465" t="s">
        <v>3462</v>
      </c>
      <c r="C3465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>
        <v>338</v>
      </c>
      <c r="O3465">
        <v>90.684210526315795</v>
      </c>
      <c r="P3465" t="s">
        <v>8317</v>
      </c>
      <c r="Q3465" t="s">
        <v>8318</v>
      </c>
      <c r="R3465" s="12">
        <f t="shared" si="108"/>
        <v>42612.710474537038</v>
      </c>
      <c r="S3465" s="12">
        <f t="shared" si="109"/>
        <v>42653.957638888889</v>
      </c>
    </row>
    <row r="3466" spans="1:19" x14ac:dyDescent="0.35">
      <c r="A3466">
        <v>3464</v>
      </c>
      <c r="B3466" t="s">
        <v>3463</v>
      </c>
      <c r="C3466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>
        <v>116.18000000000029</v>
      </c>
      <c r="O3466">
        <v>55.012688172043013</v>
      </c>
      <c r="P3466" t="s">
        <v>8317</v>
      </c>
      <c r="Q3466" t="s">
        <v>8318</v>
      </c>
      <c r="R3466" s="12">
        <f t="shared" si="108"/>
        <v>42574.921724537031</v>
      </c>
      <c r="S3466" s="12">
        <f t="shared" si="109"/>
        <v>42604.921724537031</v>
      </c>
    </row>
    <row r="3467" spans="1:19" x14ac:dyDescent="0.35">
      <c r="A3467">
        <v>3465</v>
      </c>
      <c r="B3467" t="s">
        <v>3464</v>
      </c>
      <c r="C3467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>
        <v>60</v>
      </c>
      <c r="O3467">
        <v>57.222222222222221</v>
      </c>
      <c r="P3467" t="s">
        <v>8317</v>
      </c>
      <c r="Q3467" t="s">
        <v>8318</v>
      </c>
      <c r="R3467" s="12">
        <f t="shared" si="108"/>
        <v>42200.417499999996</v>
      </c>
      <c r="S3467" s="12">
        <f t="shared" si="109"/>
        <v>42225.458333333336</v>
      </c>
    </row>
    <row r="3468" spans="1:19" x14ac:dyDescent="0.35">
      <c r="A3468">
        <v>3466</v>
      </c>
      <c r="B3468" t="s">
        <v>3465</v>
      </c>
      <c r="C3468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>
        <v>950</v>
      </c>
      <c r="O3468">
        <v>72.950819672131146</v>
      </c>
      <c r="P3468" t="s">
        <v>8317</v>
      </c>
      <c r="Q3468" t="s">
        <v>8318</v>
      </c>
      <c r="R3468" s="12">
        <f t="shared" si="108"/>
        <v>42419.810763888883</v>
      </c>
      <c r="S3468" s="12">
        <f t="shared" si="109"/>
        <v>42479.769097222219</v>
      </c>
    </row>
    <row r="3469" spans="1:19" x14ac:dyDescent="0.35">
      <c r="A3469">
        <v>3467</v>
      </c>
      <c r="B3469" t="s">
        <v>3466</v>
      </c>
      <c r="C3469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>
        <v>30</v>
      </c>
      <c r="O3469">
        <v>64.468085106382972</v>
      </c>
      <c r="P3469" t="s">
        <v>8317</v>
      </c>
      <c r="Q3469" t="s">
        <v>8318</v>
      </c>
      <c r="R3469" s="12">
        <f t="shared" si="108"/>
        <v>42053.463333333326</v>
      </c>
      <c r="S3469" s="12">
        <f t="shared" si="109"/>
        <v>42083.421666666669</v>
      </c>
    </row>
    <row r="3470" spans="1:19" x14ac:dyDescent="0.35">
      <c r="A3470">
        <v>3468</v>
      </c>
      <c r="B3470" t="s">
        <v>3467</v>
      </c>
      <c r="C3470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>
        <v>2178</v>
      </c>
      <c r="O3470">
        <v>716.35294117647061</v>
      </c>
      <c r="P3470" t="s">
        <v>8317</v>
      </c>
      <c r="Q3470" t="s">
        <v>8318</v>
      </c>
      <c r="R3470" s="12">
        <f t="shared" si="108"/>
        <v>42605.55704861111</v>
      </c>
      <c r="S3470" s="12">
        <f t="shared" si="109"/>
        <v>42633.916666666664</v>
      </c>
    </row>
    <row r="3471" spans="1:19" x14ac:dyDescent="0.35">
      <c r="A3471">
        <v>3469</v>
      </c>
      <c r="B3471" t="s">
        <v>3468</v>
      </c>
      <c r="C347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>
        <v>375</v>
      </c>
      <c r="O3471">
        <v>50.396825396825399</v>
      </c>
      <c r="P3471" t="s">
        <v>8317</v>
      </c>
      <c r="Q3471" t="s">
        <v>8318</v>
      </c>
      <c r="R3471" s="12">
        <f t="shared" si="108"/>
        <v>42458.433391203704</v>
      </c>
      <c r="S3471" s="12">
        <f t="shared" si="109"/>
        <v>42488.433391203704</v>
      </c>
    </row>
    <row r="3472" spans="1:19" x14ac:dyDescent="0.35">
      <c r="A3472">
        <v>3470</v>
      </c>
      <c r="B3472" t="s">
        <v>3469</v>
      </c>
      <c r="C3472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>
        <v>125</v>
      </c>
      <c r="O3472">
        <v>41.666666666666664</v>
      </c>
      <c r="P3472" t="s">
        <v>8317</v>
      </c>
      <c r="Q3472" t="s">
        <v>8318</v>
      </c>
      <c r="R3472" s="12">
        <f t="shared" si="108"/>
        <v>42528.813680555548</v>
      </c>
      <c r="S3472" s="12">
        <f t="shared" si="109"/>
        <v>42566.693055555552</v>
      </c>
    </row>
    <row r="3473" spans="1:19" x14ac:dyDescent="0.35">
      <c r="A3473">
        <v>3471</v>
      </c>
      <c r="B3473" t="s">
        <v>3470</v>
      </c>
      <c r="C347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>
        <v>573</v>
      </c>
      <c r="O3473">
        <v>35.766666666666666</v>
      </c>
      <c r="P3473" t="s">
        <v>8317</v>
      </c>
      <c r="Q3473" t="s">
        <v>8318</v>
      </c>
      <c r="R3473" s="12">
        <f t="shared" si="108"/>
        <v>41841.61215277778</v>
      </c>
      <c r="S3473" s="12">
        <f t="shared" si="109"/>
        <v>41882.625</v>
      </c>
    </row>
    <row r="3474" spans="1:19" x14ac:dyDescent="0.35">
      <c r="A3474">
        <v>3472</v>
      </c>
      <c r="B3474" t="s">
        <v>3471</v>
      </c>
      <c r="C3474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>
        <v>41</v>
      </c>
      <c r="O3474">
        <v>88.739130434782609</v>
      </c>
      <c r="P3474" t="s">
        <v>8317</v>
      </c>
      <c r="Q3474" t="s">
        <v>8318</v>
      </c>
      <c r="R3474" s="12">
        <f t="shared" si="108"/>
        <v>41927.962164351848</v>
      </c>
      <c r="S3474" s="12">
        <f t="shared" si="109"/>
        <v>41949.040972222218</v>
      </c>
    </row>
    <row r="3475" spans="1:19" x14ac:dyDescent="0.35">
      <c r="A3475">
        <v>3473</v>
      </c>
      <c r="B3475" t="s">
        <v>3472</v>
      </c>
      <c r="C3475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>
        <v>0</v>
      </c>
      <c r="O3475">
        <v>148.4848484848485</v>
      </c>
      <c r="P3475" t="s">
        <v>8317</v>
      </c>
      <c r="Q3475" t="s">
        <v>8318</v>
      </c>
      <c r="R3475" s="12">
        <f t="shared" si="108"/>
        <v>42062.626111111109</v>
      </c>
      <c r="S3475" s="12">
        <f t="shared" si="109"/>
        <v>42083.643749999996</v>
      </c>
    </row>
    <row r="3476" spans="1:19" x14ac:dyDescent="0.35">
      <c r="A3476">
        <v>3474</v>
      </c>
      <c r="B3476" t="s">
        <v>3473</v>
      </c>
      <c r="C3476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>
        <v>20</v>
      </c>
      <c r="O3476">
        <v>51.794871794871796</v>
      </c>
      <c r="P3476" t="s">
        <v>8317</v>
      </c>
      <c r="Q3476" t="s">
        <v>8318</v>
      </c>
      <c r="R3476" s="12">
        <f t="shared" si="108"/>
        <v>42541.293182870366</v>
      </c>
      <c r="S3476" s="12">
        <f t="shared" si="109"/>
        <v>42571.293182870366</v>
      </c>
    </row>
    <row r="3477" spans="1:19" x14ac:dyDescent="0.35">
      <c r="A3477">
        <v>3475</v>
      </c>
      <c r="B3477" t="s">
        <v>3474</v>
      </c>
      <c r="C3477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>
        <v>40</v>
      </c>
      <c r="O3477">
        <v>20</v>
      </c>
      <c r="P3477" t="s">
        <v>8317</v>
      </c>
      <c r="Q3477" t="s">
        <v>8318</v>
      </c>
      <c r="R3477" s="12">
        <f t="shared" si="108"/>
        <v>41918.672499999993</v>
      </c>
      <c r="S3477" s="12">
        <f t="shared" si="109"/>
        <v>41945.791666666664</v>
      </c>
    </row>
    <row r="3478" spans="1:19" x14ac:dyDescent="0.35">
      <c r="A3478">
        <v>3476</v>
      </c>
      <c r="B3478" t="s">
        <v>3475</v>
      </c>
      <c r="C3478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>
        <v>12</v>
      </c>
      <c r="O3478">
        <v>52</v>
      </c>
      <c r="P3478" t="s">
        <v>8317</v>
      </c>
      <c r="Q3478" t="s">
        <v>8318</v>
      </c>
      <c r="R3478" s="12">
        <f t="shared" si="108"/>
        <v>41921.071643518517</v>
      </c>
      <c r="S3478" s="12">
        <f t="shared" si="109"/>
        <v>41938.916666666664</v>
      </c>
    </row>
    <row r="3479" spans="1:19" x14ac:dyDescent="0.35">
      <c r="A3479">
        <v>3477</v>
      </c>
      <c r="B3479" t="s">
        <v>3476</v>
      </c>
      <c r="C3479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>
        <v>276</v>
      </c>
      <c r="O3479">
        <v>53.230769230769234</v>
      </c>
      <c r="P3479" t="s">
        <v>8317</v>
      </c>
      <c r="Q3479" t="s">
        <v>8318</v>
      </c>
      <c r="R3479" s="12">
        <f t="shared" si="108"/>
        <v>42128.528275462959</v>
      </c>
      <c r="S3479" s="12">
        <f t="shared" si="109"/>
        <v>42140.916666666664</v>
      </c>
    </row>
    <row r="3480" spans="1:19" x14ac:dyDescent="0.35">
      <c r="A3480">
        <v>3478</v>
      </c>
      <c r="B3480" t="s">
        <v>3477</v>
      </c>
      <c r="C3480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>
        <v>257</v>
      </c>
      <c r="O3480">
        <v>39.596491228070178</v>
      </c>
      <c r="P3480" t="s">
        <v>8317</v>
      </c>
      <c r="Q3480" t="s">
        <v>8318</v>
      </c>
      <c r="R3480" s="12">
        <f t="shared" si="108"/>
        <v>42053.708587962959</v>
      </c>
      <c r="S3480" s="12">
        <f t="shared" si="109"/>
        <v>42079.666666666664</v>
      </c>
    </row>
    <row r="3481" spans="1:19" x14ac:dyDescent="0.35">
      <c r="A3481">
        <v>3479</v>
      </c>
      <c r="B3481" t="s">
        <v>3478</v>
      </c>
      <c r="C348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>
        <v>418</v>
      </c>
      <c r="O3481">
        <v>34.25</v>
      </c>
      <c r="P3481" t="s">
        <v>8317</v>
      </c>
      <c r="Q3481" t="s">
        <v>8318</v>
      </c>
      <c r="R3481" s="12">
        <f t="shared" si="108"/>
        <v>41781.64675925926</v>
      </c>
      <c r="S3481" s="12">
        <f t="shared" si="109"/>
        <v>41811.64675925926</v>
      </c>
    </row>
    <row r="3482" spans="1:19" x14ac:dyDescent="0.35">
      <c r="A3482">
        <v>3480</v>
      </c>
      <c r="B3482" t="s">
        <v>3479</v>
      </c>
      <c r="C3482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>
        <v>640</v>
      </c>
      <c r="O3482">
        <v>164.61538461538461</v>
      </c>
      <c r="P3482" t="s">
        <v>8317</v>
      </c>
      <c r="Q3482" t="s">
        <v>8318</v>
      </c>
      <c r="R3482" s="12">
        <f t="shared" si="108"/>
        <v>42171.109108796292</v>
      </c>
      <c r="S3482" s="12">
        <f t="shared" si="109"/>
        <v>42195.666666666664</v>
      </c>
    </row>
    <row r="3483" spans="1:19" x14ac:dyDescent="0.35">
      <c r="A3483">
        <v>3481</v>
      </c>
      <c r="B3483" t="s">
        <v>3480</v>
      </c>
      <c r="C348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>
        <v>1880</v>
      </c>
      <c r="O3483">
        <v>125.05263157894737</v>
      </c>
      <c r="P3483" t="s">
        <v>8317</v>
      </c>
      <c r="Q3483" t="s">
        <v>8318</v>
      </c>
      <c r="R3483" s="12">
        <f t="shared" si="108"/>
        <v>41989.039212962962</v>
      </c>
      <c r="S3483" s="12">
        <f t="shared" si="109"/>
        <v>42006.039212962962</v>
      </c>
    </row>
    <row r="3484" spans="1:19" x14ac:dyDescent="0.35">
      <c r="A3484">
        <v>3482</v>
      </c>
      <c r="B3484" t="s">
        <v>3481</v>
      </c>
      <c r="C3484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>
        <v>1150</v>
      </c>
      <c r="O3484">
        <v>51.875</v>
      </c>
      <c r="P3484" t="s">
        <v>8317</v>
      </c>
      <c r="Q3484" t="s">
        <v>8318</v>
      </c>
      <c r="R3484" s="12">
        <f t="shared" si="108"/>
        <v>41796.563263888886</v>
      </c>
      <c r="S3484" s="12">
        <f t="shared" si="109"/>
        <v>41826.563263888886</v>
      </c>
    </row>
    <row r="3485" spans="1:19" x14ac:dyDescent="0.35">
      <c r="A3485">
        <v>3483</v>
      </c>
      <c r="B3485" t="s">
        <v>3482</v>
      </c>
      <c r="C3485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>
        <v>2008</v>
      </c>
      <c r="O3485">
        <v>40.285714285714285</v>
      </c>
      <c r="P3485" t="s">
        <v>8317</v>
      </c>
      <c r="Q3485" t="s">
        <v>8318</v>
      </c>
      <c r="R3485" s="12">
        <f t="shared" si="108"/>
        <v>41793.460428240738</v>
      </c>
      <c r="S3485" s="12">
        <f t="shared" si="109"/>
        <v>41823.460428240738</v>
      </c>
    </row>
    <row r="3486" spans="1:19" x14ac:dyDescent="0.35">
      <c r="A3486">
        <v>3484</v>
      </c>
      <c r="B3486" t="s">
        <v>3483</v>
      </c>
      <c r="C3486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>
        <v>356</v>
      </c>
      <c r="O3486">
        <v>64.909090909090907</v>
      </c>
      <c r="P3486" t="s">
        <v>8317</v>
      </c>
      <c r="Q3486" t="s">
        <v>8318</v>
      </c>
      <c r="R3486" s="12">
        <f t="shared" si="108"/>
        <v>42506.552071759252</v>
      </c>
      <c r="S3486" s="12">
        <f t="shared" si="109"/>
        <v>42536.552071759252</v>
      </c>
    </row>
    <row r="3487" spans="1:19" x14ac:dyDescent="0.35">
      <c r="A3487">
        <v>3485</v>
      </c>
      <c r="B3487" t="s">
        <v>3484</v>
      </c>
      <c r="C3487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>
        <v>10</v>
      </c>
      <c r="O3487">
        <v>55.333333333333336</v>
      </c>
      <c r="P3487" t="s">
        <v>8317</v>
      </c>
      <c r="Q3487" t="s">
        <v>8318</v>
      </c>
      <c r="R3487" s="12">
        <f t="shared" si="108"/>
        <v>42372.484722222223</v>
      </c>
      <c r="S3487" s="12">
        <f t="shared" si="109"/>
        <v>42402.484722222223</v>
      </c>
    </row>
    <row r="3488" spans="1:19" x14ac:dyDescent="0.35">
      <c r="A3488">
        <v>3486</v>
      </c>
      <c r="B3488" t="s">
        <v>3485</v>
      </c>
      <c r="C3488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>
        <v>1656</v>
      </c>
      <c r="O3488">
        <v>83.142857142857139</v>
      </c>
      <c r="P3488" t="s">
        <v>8317</v>
      </c>
      <c r="Q3488" t="s">
        <v>8318</v>
      </c>
      <c r="R3488" s="12">
        <f t="shared" si="108"/>
        <v>42126.666678240734</v>
      </c>
      <c r="S3488" s="12">
        <f t="shared" si="109"/>
        <v>42158.082638888889</v>
      </c>
    </row>
    <row r="3489" spans="1:19" x14ac:dyDescent="0.35">
      <c r="A3489">
        <v>3487</v>
      </c>
      <c r="B3489" t="s">
        <v>3486</v>
      </c>
      <c r="C3489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>
        <v>555</v>
      </c>
      <c r="O3489">
        <v>38.712121212121211</v>
      </c>
      <c r="P3489" t="s">
        <v>8317</v>
      </c>
      <c r="Q3489" t="s">
        <v>8318</v>
      </c>
      <c r="R3489" s="12">
        <f t="shared" si="108"/>
        <v>42149.732083333329</v>
      </c>
      <c r="S3489" s="12">
        <f t="shared" si="109"/>
        <v>42179.732083333329</v>
      </c>
    </row>
    <row r="3490" spans="1:19" x14ac:dyDescent="0.35">
      <c r="A3490">
        <v>3488</v>
      </c>
      <c r="B3490" t="s">
        <v>3487</v>
      </c>
      <c r="C3490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>
        <v>636</v>
      </c>
      <c r="O3490">
        <v>125.37931034482759</v>
      </c>
      <c r="P3490" t="s">
        <v>8317</v>
      </c>
      <c r="Q3490" t="s">
        <v>8318</v>
      </c>
      <c r="R3490" s="12">
        <f t="shared" si="108"/>
        <v>42087.55972222222</v>
      </c>
      <c r="S3490" s="12">
        <f t="shared" si="109"/>
        <v>42111.458333333336</v>
      </c>
    </row>
    <row r="3491" spans="1:19" x14ac:dyDescent="0.35">
      <c r="A3491">
        <v>3489</v>
      </c>
      <c r="B3491" t="s">
        <v>3488</v>
      </c>
      <c r="C349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>
        <v>635</v>
      </c>
      <c r="O3491">
        <v>78.263888888888886</v>
      </c>
      <c r="P3491" t="s">
        <v>8317</v>
      </c>
      <c r="Q3491" t="s">
        <v>8318</v>
      </c>
      <c r="R3491" s="12">
        <f t="shared" si="108"/>
        <v>41753.427442129629</v>
      </c>
      <c r="S3491" s="12">
        <f t="shared" si="109"/>
        <v>41783.666666666664</v>
      </c>
    </row>
    <row r="3492" spans="1:19" x14ac:dyDescent="0.35">
      <c r="A3492">
        <v>3490</v>
      </c>
      <c r="B3492" t="s">
        <v>3489</v>
      </c>
      <c r="C3492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>
        <v>275</v>
      </c>
      <c r="O3492">
        <v>47.222222222222221</v>
      </c>
      <c r="P3492" t="s">
        <v>8317</v>
      </c>
      <c r="Q3492" t="s">
        <v>8318</v>
      </c>
      <c r="R3492" s="12">
        <f t="shared" si="108"/>
        <v>42443.594027777777</v>
      </c>
      <c r="S3492" s="12">
        <f t="shared" si="109"/>
        <v>42473.594027777777</v>
      </c>
    </row>
    <row r="3493" spans="1:19" x14ac:dyDescent="0.35">
      <c r="A3493">
        <v>3491</v>
      </c>
      <c r="B3493" t="s">
        <v>3490</v>
      </c>
      <c r="C349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>
        <v>291</v>
      </c>
      <c r="O3493">
        <v>79.099999999999994</v>
      </c>
      <c r="P3493" t="s">
        <v>8317</v>
      </c>
      <c r="Q3493" t="s">
        <v>8318</v>
      </c>
      <c r="R3493" s="12">
        <f t="shared" si="108"/>
        <v>42121.041481481479</v>
      </c>
      <c r="S3493" s="12">
        <f t="shared" si="109"/>
        <v>42142.041481481479</v>
      </c>
    </row>
    <row r="3494" spans="1:19" x14ac:dyDescent="0.35">
      <c r="A3494">
        <v>3492</v>
      </c>
      <c r="B3494" t="s">
        <v>3491</v>
      </c>
      <c r="C3494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>
        <v>200.2199999999998</v>
      </c>
      <c r="O3494">
        <v>114.29199999999999</v>
      </c>
      <c r="P3494" t="s">
        <v>8317</v>
      </c>
      <c r="Q3494" t="s">
        <v>8318</v>
      </c>
      <c r="R3494" s="12">
        <f t="shared" si="108"/>
        <v>42267.800891203697</v>
      </c>
      <c r="S3494" s="12">
        <f t="shared" si="109"/>
        <v>42302.800891203697</v>
      </c>
    </row>
    <row r="3495" spans="1:19" x14ac:dyDescent="0.35">
      <c r="A3495">
        <v>3493</v>
      </c>
      <c r="B3495" t="s">
        <v>3492</v>
      </c>
      <c r="C3495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>
        <v>0</v>
      </c>
      <c r="O3495">
        <v>51.724137931034484</v>
      </c>
      <c r="P3495" t="s">
        <v>8317</v>
      </c>
      <c r="Q3495" t="s">
        <v>8318</v>
      </c>
      <c r="R3495" s="12">
        <f t="shared" si="108"/>
        <v>41848.657824074071</v>
      </c>
      <c r="S3495" s="12">
        <f t="shared" si="109"/>
        <v>41868.007638888885</v>
      </c>
    </row>
    <row r="3496" spans="1:19" x14ac:dyDescent="0.35">
      <c r="A3496">
        <v>3494</v>
      </c>
      <c r="B3496" t="s">
        <v>3493</v>
      </c>
      <c r="C3496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>
        <v>0</v>
      </c>
      <c r="O3496">
        <v>30.76923076923077</v>
      </c>
      <c r="P3496" t="s">
        <v>8317</v>
      </c>
      <c r="Q3496" t="s">
        <v>8318</v>
      </c>
      <c r="R3496" s="12">
        <f t="shared" si="108"/>
        <v>42689.006655092591</v>
      </c>
      <c r="S3496" s="12">
        <f t="shared" si="109"/>
        <v>42700.041666666664</v>
      </c>
    </row>
    <row r="3497" spans="1:19" x14ac:dyDescent="0.35">
      <c r="A3497">
        <v>3495</v>
      </c>
      <c r="B3497" t="s">
        <v>3494</v>
      </c>
      <c r="C3497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>
        <v>343</v>
      </c>
      <c r="O3497">
        <v>74.208333333333329</v>
      </c>
      <c r="P3497" t="s">
        <v>8317</v>
      </c>
      <c r="Q3497" t="s">
        <v>8318</v>
      </c>
      <c r="R3497" s="12">
        <f t="shared" si="108"/>
        <v>41915.554502314808</v>
      </c>
      <c r="S3497" s="12">
        <f t="shared" si="109"/>
        <v>41944.512499999997</v>
      </c>
    </row>
    <row r="3498" spans="1:19" x14ac:dyDescent="0.35">
      <c r="A3498">
        <v>3496</v>
      </c>
      <c r="B3498" t="s">
        <v>3495</v>
      </c>
      <c r="C3498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>
        <v>732</v>
      </c>
      <c r="O3498">
        <v>47.846153846153847</v>
      </c>
      <c r="P3498" t="s">
        <v>8317</v>
      </c>
      <c r="Q3498" t="s">
        <v>8318</v>
      </c>
      <c r="R3498" s="12">
        <f t="shared" si="108"/>
        <v>42584.638495370367</v>
      </c>
      <c r="S3498" s="12">
        <f t="shared" si="109"/>
        <v>42624.638495370367</v>
      </c>
    </row>
    <row r="3499" spans="1:19" x14ac:dyDescent="0.35">
      <c r="A3499">
        <v>3497</v>
      </c>
      <c r="B3499" t="s">
        <v>3496</v>
      </c>
      <c r="C3499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>
        <v>135</v>
      </c>
      <c r="O3499">
        <v>34.408163265306122</v>
      </c>
      <c r="P3499" t="s">
        <v>8317</v>
      </c>
      <c r="Q3499" t="s">
        <v>8318</v>
      </c>
      <c r="R3499" s="12">
        <f t="shared" si="108"/>
        <v>42511.53361111111</v>
      </c>
      <c r="S3499" s="12">
        <f t="shared" si="109"/>
        <v>42523.708333333336</v>
      </c>
    </row>
    <row r="3500" spans="1:19" x14ac:dyDescent="0.35">
      <c r="A3500">
        <v>3498</v>
      </c>
      <c r="B3500" t="s">
        <v>3497</v>
      </c>
      <c r="C3500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>
        <v>40</v>
      </c>
      <c r="O3500">
        <v>40.238095238095241</v>
      </c>
      <c r="P3500" t="s">
        <v>8317</v>
      </c>
      <c r="Q3500" t="s">
        <v>8318</v>
      </c>
      <c r="R3500" s="12">
        <f t="shared" si="108"/>
        <v>42458.950277777774</v>
      </c>
      <c r="S3500" s="12">
        <f t="shared" si="109"/>
        <v>42518.697222222218</v>
      </c>
    </row>
    <row r="3501" spans="1:19" x14ac:dyDescent="0.35">
      <c r="A3501">
        <v>3499</v>
      </c>
      <c r="B3501" t="s">
        <v>3498</v>
      </c>
      <c r="C350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>
        <v>110</v>
      </c>
      <c r="O3501">
        <v>60.285714285714285</v>
      </c>
      <c r="P3501" t="s">
        <v>8317</v>
      </c>
      <c r="Q3501" t="s">
        <v>8318</v>
      </c>
      <c r="R3501" s="12">
        <f t="shared" si="108"/>
        <v>42131.827835648146</v>
      </c>
      <c r="S3501" s="12">
        <f t="shared" si="109"/>
        <v>42186.082638888889</v>
      </c>
    </row>
    <row r="3502" spans="1:19" x14ac:dyDescent="0.35">
      <c r="A3502">
        <v>3500</v>
      </c>
      <c r="B3502" t="s">
        <v>3499</v>
      </c>
      <c r="C3502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>
        <v>63</v>
      </c>
      <c r="O3502">
        <v>25.30952380952381</v>
      </c>
      <c r="P3502" t="s">
        <v>8317</v>
      </c>
      <c r="Q3502" t="s">
        <v>8318</v>
      </c>
      <c r="R3502" s="12">
        <f t="shared" si="108"/>
        <v>42419.711087962962</v>
      </c>
      <c r="S3502" s="12">
        <f t="shared" si="109"/>
        <v>42435.999305555553</v>
      </c>
    </row>
    <row r="3503" spans="1:19" x14ac:dyDescent="0.35">
      <c r="A3503">
        <v>3501</v>
      </c>
      <c r="B3503" t="s">
        <v>3500</v>
      </c>
      <c r="C350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>
        <v>10</v>
      </c>
      <c r="O3503">
        <v>35.952380952380949</v>
      </c>
      <c r="P3503" t="s">
        <v>8317</v>
      </c>
      <c r="Q3503" t="s">
        <v>8318</v>
      </c>
      <c r="R3503" s="12">
        <f t="shared" si="108"/>
        <v>42233.555497685178</v>
      </c>
      <c r="S3503" s="12">
        <f t="shared" si="109"/>
        <v>42258.555497685178</v>
      </c>
    </row>
    <row r="3504" spans="1:19" x14ac:dyDescent="0.35">
      <c r="A3504">
        <v>3502</v>
      </c>
      <c r="B3504" t="s">
        <v>3501</v>
      </c>
      <c r="C3504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>
        <v>216</v>
      </c>
      <c r="O3504">
        <v>136</v>
      </c>
      <c r="P3504" t="s">
        <v>8317</v>
      </c>
      <c r="Q3504" t="s">
        <v>8318</v>
      </c>
      <c r="R3504" s="12">
        <f t="shared" si="108"/>
        <v>42430.631064814814</v>
      </c>
      <c r="S3504" s="12">
        <f t="shared" si="109"/>
        <v>42444.957638888889</v>
      </c>
    </row>
    <row r="3505" spans="1:19" x14ac:dyDescent="0.35">
      <c r="A3505">
        <v>3503</v>
      </c>
      <c r="B3505" t="s">
        <v>3502</v>
      </c>
      <c r="C3505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>
        <v>189</v>
      </c>
      <c r="O3505">
        <v>70.763157894736835</v>
      </c>
      <c r="P3505" t="s">
        <v>8317</v>
      </c>
      <c r="Q3505" t="s">
        <v>8318</v>
      </c>
      <c r="R3505" s="12">
        <f t="shared" si="108"/>
        <v>42545.27</v>
      </c>
      <c r="S3505" s="12">
        <f t="shared" si="109"/>
        <v>42575.27</v>
      </c>
    </row>
    <row r="3506" spans="1:19" x14ac:dyDescent="0.35">
      <c r="A3506">
        <v>3504</v>
      </c>
      <c r="B3506" t="s">
        <v>3503</v>
      </c>
      <c r="C3506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>
        <v>0</v>
      </c>
      <c r="O3506">
        <v>125</v>
      </c>
      <c r="P3506" t="s">
        <v>8317</v>
      </c>
      <c r="Q3506" t="s">
        <v>8318</v>
      </c>
      <c r="R3506" s="12">
        <f t="shared" si="108"/>
        <v>42297.540405092594</v>
      </c>
      <c r="S3506" s="12">
        <f t="shared" si="109"/>
        <v>42327.582071759258</v>
      </c>
    </row>
    <row r="3507" spans="1:19" x14ac:dyDescent="0.35">
      <c r="A3507">
        <v>3505</v>
      </c>
      <c r="B3507" t="s">
        <v>3504</v>
      </c>
      <c r="C3507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>
        <v>94</v>
      </c>
      <c r="O3507">
        <v>66.512820512820511</v>
      </c>
      <c r="P3507" t="s">
        <v>8317</v>
      </c>
      <c r="Q3507" t="s">
        <v>8318</v>
      </c>
      <c r="R3507" s="12">
        <f t="shared" si="108"/>
        <v>41760.727372685185</v>
      </c>
      <c r="S3507" s="12">
        <f t="shared" si="109"/>
        <v>41771.958333333328</v>
      </c>
    </row>
    <row r="3508" spans="1:19" x14ac:dyDescent="0.35">
      <c r="A3508">
        <v>3506</v>
      </c>
      <c r="B3508" t="s">
        <v>3505</v>
      </c>
      <c r="C3508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>
        <v>45</v>
      </c>
      <c r="O3508">
        <v>105</v>
      </c>
      <c r="P3508" t="s">
        <v>8317</v>
      </c>
      <c r="Q3508" t="s">
        <v>8318</v>
      </c>
      <c r="R3508" s="12">
        <f t="shared" si="108"/>
        <v>41829.525925925926</v>
      </c>
      <c r="S3508" s="12">
        <f t="shared" si="109"/>
        <v>41874.525925925926</v>
      </c>
    </row>
    <row r="3509" spans="1:19" x14ac:dyDescent="0.35">
      <c r="A3509">
        <v>3507</v>
      </c>
      <c r="B3509" t="s">
        <v>3506</v>
      </c>
      <c r="C3509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>
        <v>440</v>
      </c>
      <c r="O3509">
        <v>145</v>
      </c>
      <c r="P3509" t="s">
        <v>8317</v>
      </c>
      <c r="Q3509" t="s">
        <v>8318</v>
      </c>
      <c r="R3509" s="12">
        <f t="shared" si="108"/>
        <v>42491.714548611104</v>
      </c>
      <c r="S3509" s="12">
        <f t="shared" si="109"/>
        <v>42521.714548611104</v>
      </c>
    </row>
    <row r="3510" spans="1:19" x14ac:dyDescent="0.35">
      <c r="A3510">
        <v>3508</v>
      </c>
      <c r="B3510" t="s">
        <v>3507</v>
      </c>
      <c r="C3510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>
        <v>80</v>
      </c>
      <c r="O3510">
        <v>12</v>
      </c>
      <c r="P3510" t="s">
        <v>8317</v>
      </c>
      <c r="Q3510" t="s">
        <v>8318</v>
      </c>
      <c r="R3510" s="12">
        <f t="shared" si="108"/>
        <v>42477.521446759252</v>
      </c>
      <c r="S3510" s="12">
        <f t="shared" si="109"/>
        <v>42500.666666666664</v>
      </c>
    </row>
    <row r="3511" spans="1:19" x14ac:dyDescent="0.35">
      <c r="A3511">
        <v>3509</v>
      </c>
      <c r="B3511" t="s">
        <v>3508</v>
      </c>
      <c r="C351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>
        <v>190</v>
      </c>
      <c r="O3511">
        <v>96.666666666666671</v>
      </c>
      <c r="P3511" t="s">
        <v>8317</v>
      </c>
      <c r="Q3511" t="s">
        <v>8318</v>
      </c>
      <c r="R3511" s="12">
        <f t="shared" si="108"/>
        <v>41950.651226851849</v>
      </c>
      <c r="S3511" s="12">
        <f t="shared" si="109"/>
        <v>41963.996527777774</v>
      </c>
    </row>
    <row r="3512" spans="1:19" x14ac:dyDescent="0.35">
      <c r="A3512">
        <v>3510</v>
      </c>
      <c r="B3512" t="s">
        <v>3509</v>
      </c>
      <c r="C3512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>
        <v>5</v>
      </c>
      <c r="O3512">
        <v>60.333333333333336</v>
      </c>
      <c r="P3512" t="s">
        <v>8317</v>
      </c>
      <c r="Q3512" t="s">
        <v>8318</v>
      </c>
      <c r="R3512" s="12">
        <f t="shared" si="108"/>
        <v>41802.412569444445</v>
      </c>
      <c r="S3512" s="12">
        <f t="shared" si="109"/>
        <v>41822.412569444445</v>
      </c>
    </row>
    <row r="3513" spans="1:19" x14ac:dyDescent="0.35">
      <c r="A3513">
        <v>3511</v>
      </c>
      <c r="B3513" t="s">
        <v>3510</v>
      </c>
      <c r="C351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>
        <v>18</v>
      </c>
      <c r="O3513">
        <v>79.89473684210526</v>
      </c>
      <c r="P3513" t="s">
        <v>8317</v>
      </c>
      <c r="Q3513" t="s">
        <v>8318</v>
      </c>
      <c r="R3513" s="12">
        <f t="shared" si="108"/>
        <v>41927.665451388886</v>
      </c>
      <c r="S3513" s="12">
        <f t="shared" si="109"/>
        <v>41950.5625</v>
      </c>
    </row>
    <row r="3514" spans="1:19" x14ac:dyDescent="0.35">
      <c r="A3514">
        <v>3512</v>
      </c>
      <c r="B3514" t="s">
        <v>3511</v>
      </c>
      <c r="C3514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>
        <v>0</v>
      </c>
      <c r="O3514">
        <v>58.823529411764703</v>
      </c>
      <c r="P3514" t="s">
        <v>8317</v>
      </c>
      <c r="Q3514" t="s">
        <v>8318</v>
      </c>
      <c r="R3514" s="12">
        <f t="shared" si="108"/>
        <v>42057.328611111108</v>
      </c>
      <c r="S3514" s="12">
        <f t="shared" si="109"/>
        <v>42117.286944444444</v>
      </c>
    </row>
    <row r="3515" spans="1:19" x14ac:dyDescent="0.35">
      <c r="A3515">
        <v>3513</v>
      </c>
      <c r="B3515" t="s">
        <v>3512</v>
      </c>
      <c r="C3515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>
        <v>515</v>
      </c>
      <c r="O3515">
        <v>75.340909090909093</v>
      </c>
      <c r="P3515" t="s">
        <v>8317</v>
      </c>
      <c r="Q3515" t="s">
        <v>8318</v>
      </c>
      <c r="R3515" s="12">
        <f t="shared" si="108"/>
        <v>41780.887870370367</v>
      </c>
      <c r="S3515" s="12">
        <f t="shared" si="109"/>
        <v>41793.999305555553</v>
      </c>
    </row>
    <row r="3516" spans="1:19" x14ac:dyDescent="0.35">
      <c r="A3516">
        <v>3514</v>
      </c>
      <c r="B3516" t="s">
        <v>3513</v>
      </c>
      <c r="C3516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>
        <v>50</v>
      </c>
      <c r="O3516">
        <v>55</v>
      </c>
      <c r="P3516" t="s">
        <v>8317</v>
      </c>
      <c r="Q3516" t="s">
        <v>8318</v>
      </c>
      <c r="R3516" s="12">
        <f t="shared" si="108"/>
        <v>42020.638333333329</v>
      </c>
      <c r="S3516" s="12">
        <f t="shared" si="109"/>
        <v>42036.999305555553</v>
      </c>
    </row>
    <row r="3517" spans="1:19" x14ac:dyDescent="0.35">
      <c r="A3517">
        <v>3515</v>
      </c>
      <c r="B3517" t="s">
        <v>3514</v>
      </c>
      <c r="C3517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>
        <v>80</v>
      </c>
      <c r="O3517">
        <v>66.956521739130437</v>
      </c>
      <c r="P3517" t="s">
        <v>8317</v>
      </c>
      <c r="Q3517" t="s">
        <v>8318</v>
      </c>
      <c r="R3517" s="12">
        <f t="shared" si="108"/>
        <v>42125.564479166664</v>
      </c>
      <c r="S3517" s="12">
        <f t="shared" si="109"/>
        <v>42155.564479166664</v>
      </c>
    </row>
    <row r="3518" spans="1:19" x14ac:dyDescent="0.35">
      <c r="A3518">
        <v>3516</v>
      </c>
      <c r="B3518" t="s">
        <v>3515</v>
      </c>
      <c r="C3518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>
        <v>0</v>
      </c>
      <c r="O3518">
        <v>227.27272727272728</v>
      </c>
      <c r="P3518" t="s">
        <v>8317</v>
      </c>
      <c r="Q3518" t="s">
        <v>8318</v>
      </c>
      <c r="R3518" s="12">
        <f t="shared" si="108"/>
        <v>41855.801736111105</v>
      </c>
      <c r="S3518" s="12">
        <f t="shared" si="109"/>
        <v>41889.916666666664</v>
      </c>
    </row>
    <row r="3519" spans="1:19" x14ac:dyDescent="0.35">
      <c r="A3519">
        <v>3517</v>
      </c>
      <c r="B3519" t="s">
        <v>3516</v>
      </c>
      <c r="C3519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>
        <v>0</v>
      </c>
      <c r="O3519">
        <v>307.69230769230768</v>
      </c>
      <c r="P3519" t="s">
        <v>8317</v>
      </c>
      <c r="Q3519" t="s">
        <v>8318</v>
      </c>
      <c r="R3519" s="12">
        <f t="shared" si="108"/>
        <v>41794.609189814808</v>
      </c>
      <c r="S3519" s="12">
        <f t="shared" si="109"/>
        <v>41824.25</v>
      </c>
    </row>
    <row r="3520" spans="1:19" x14ac:dyDescent="0.35">
      <c r="A3520">
        <v>3518</v>
      </c>
      <c r="B3520" t="s">
        <v>3517</v>
      </c>
      <c r="C3520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>
        <v>150.69000000000005</v>
      </c>
      <c r="O3520">
        <v>50.020909090909093</v>
      </c>
      <c r="P3520" t="s">
        <v>8317</v>
      </c>
      <c r="Q3520" t="s">
        <v>8318</v>
      </c>
      <c r="R3520" s="12">
        <f t="shared" si="108"/>
        <v>41893.575219907405</v>
      </c>
      <c r="S3520" s="12">
        <f t="shared" si="109"/>
        <v>41914.38958333333</v>
      </c>
    </row>
    <row r="3521" spans="1:19" x14ac:dyDescent="0.35">
      <c r="A3521">
        <v>3519</v>
      </c>
      <c r="B3521" t="s">
        <v>3518</v>
      </c>
      <c r="C352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>
        <v>27</v>
      </c>
      <c r="O3521">
        <v>72.392857142857139</v>
      </c>
      <c r="P3521" t="s">
        <v>8317</v>
      </c>
      <c r="Q3521" t="s">
        <v>8318</v>
      </c>
      <c r="R3521" s="12">
        <f t="shared" si="108"/>
        <v>42037.390624999993</v>
      </c>
      <c r="S3521" s="12">
        <f t="shared" si="109"/>
        <v>42067.390624999993</v>
      </c>
    </row>
    <row r="3522" spans="1:19" x14ac:dyDescent="0.35">
      <c r="A3522">
        <v>3520</v>
      </c>
      <c r="B3522" t="s">
        <v>3519</v>
      </c>
      <c r="C3522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>
        <v>15</v>
      </c>
      <c r="O3522">
        <v>95.952380952380949</v>
      </c>
      <c r="P3522" t="s">
        <v>8317</v>
      </c>
      <c r="Q3522" t="s">
        <v>8318</v>
      </c>
      <c r="R3522" s="12">
        <f t="shared" si="108"/>
        <v>42227.615879629629</v>
      </c>
      <c r="S3522" s="12">
        <f t="shared" si="109"/>
        <v>42253.365972222215</v>
      </c>
    </row>
    <row r="3523" spans="1:19" x14ac:dyDescent="0.35">
      <c r="A3523">
        <v>3521</v>
      </c>
      <c r="B3523" t="s">
        <v>3520</v>
      </c>
      <c r="C352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>
        <v>243</v>
      </c>
      <c r="O3523">
        <v>45.615384615384613</v>
      </c>
      <c r="P3523" t="s">
        <v>8317</v>
      </c>
      <c r="Q3523" t="s">
        <v>8318</v>
      </c>
      <c r="R3523" s="12">
        <f t="shared" ref="R3523:R3586" si="110">(J3523/86400)+25569+(-5/24)</f>
        <v>41881.153009259258</v>
      </c>
      <c r="S3523" s="12">
        <f t="shared" ref="S3523:S3586" si="111">(I3523/86400)+25569+(-5/24)</f>
        <v>41911.153009259258</v>
      </c>
    </row>
    <row r="3524" spans="1:19" x14ac:dyDescent="0.35">
      <c r="A3524">
        <v>3522</v>
      </c>
      <c r="B3524" t="s">
        <v>3521</v>
      </c>
      <c r="C3524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>
        <v>0</v>
      </c>
      <c r="O3524">
        <v>41.029411764705884</v>
      </c>
      <c r="P3524" t="s">
        <v>8317</v>
      </c>
      <c r="Q3524" t="s">
        <v>8318</v>
      </c>
      <c r="R3524" s="12">
        <f t="shared" si="110"/>
        <v>42234.581550925919</v>
      </c>
      <c r="S3524" s="12">
        <f t="shared" si="111"/>
        <v>42262.212500000001</v>
      </c>
    </row>
    <row r="3525" spans="1:19" x14ac:dyDescent="0.35">
      <c r="A3525">
        <v>3523</v>
      </c>
      <c r="B3525" t="s">
        <v>3522</v>
      </c>
      <c r="C3525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>
        <v>546</v>
      </c>
      <c r="O3525">
        <v>56.825000000000003</v>
      </c>
      <c r="P3525" t="s">
        <v>8317</v>
      </c>
      <c r="Q3525" t="s">
        <v>8318</v>
      </c>
      <c r="R3525" s="12">
        <f t="shared" si="110"/>
        <v>42581.189212962963</v>
      </c>
      <c r="S3525" s="12">
        <f t="shared" si="111"/>
        <v>42638.749999999993</v>
      </c>
    </row>
    <row r="3526" spans="1:19" x14ac:dyDescent="0.35">
      <c r="A3526">
        <v>3524</v>
      </c>
      <c r="B3526" t="s">
        <v>3523</v>
      </c>
      <c r="C3526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>
        <v>156</v>
      </c>
      <c r="O3526">
        <v>137.24324324324326</v>
      </c>
      <c r="P3526" t="s">
        <v>8317</v>
      </c>
      <c r="Q3526" t="s">
        <v>8318</v>
      </c>
      <c r="R3526" s="12">
        <f t="shared" si="110"/>
        <v>41880.555243055554</v>
      </c>
      <c r="S3526" s="12">
        <f t="shared" si="111"/>
        <v>41894.958333333328</v>
      </c>
    </row>
    <row r="3527" spans="1:19" x14ac:dyDescent="0.35">
      <c r="A3527">
        <v>3525</v>
      </c>
      <c r="B3527" t="s">
        <v>3524</v>
      </c>
      <c r="C3527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>
        <v>30</v>
      </c>
      <c r="O3527">
        <v>75.714285714285708</v>
      </c>
      <c r="P3527" t="s">
        <v>8317</v>
      </c>
      <c r="Q3527" t="s">
        <v>8318</v>
      </c>
      <c r="R3527" s="12">
        <f t="shared" si="110"/>
        <v>42214.487337962964</v>
      </c>
      <c r="S3527" s="12">
        <f t="shared" si="111"/>
        <v>42225.458333333336</v>
      </c>
    </row>
    <row r="3528" spans="1:19" x14ac:dyDescent="0.35">
      <c r="A3528">
        <v>3526</v>
      </c>
      <c r="B3528" t="s">
        <v>3525</v>
      </c>
      <c r="C3528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>
        <v>66</v>
      </c>
      <c r="O3528">
        <v>99</v>
      </c>
      <c r="P3528" t="s">
        <v>8317</v>
      </c>
      <c r="Q3528" t="s">
        <v>8318</v>
      </c>
      <c r="R3528" s="12">
        <f t="shared" si="110"/>
        <v>42460.126979166664</v>
      </c>
      <c r="S3528" s="12">
        <f t="shared" si="111"/>
        <v>42488.040972222218</v>
      </c>
    </row>
    <row r="3529" spans="1:19" x14ac:dyDescent="0.35">
      <c r="A3529">
        <v>3527</v>
      </c>
      <c r="B3529" t="s">
        <v>3526</v>
      </c>
      <c r="C3529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>
        <v>1015</v>
      </c>
      <c r="O3529">
        <v>81.569767441860463</v>
      </c>
      <c r="P3529" t="s">
        <v>8317</v>
      </c>
      <c r="Q3529" t="s">
        <v>8318</v>
      </c>
      <c r="R3529" s="12">
        <f t="shared" si="110"/>
        <v>42166.814872685187</v>
      </c>
      <c r="S3529" s="12">
        <f t="shared" si="111"/>
        <v>42195.957638888889</v>
      </c>
    </row>
    <row r="3530" spans="1:19" x14ac:dyDescent="0.35">
      <c r="A3530">
        <v>3528</v>
      </c>
      <c r="B3530" t="s">
        <v>3527</v>
      </c>
      <c r="C3530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>
        <v>19</v>
      </c>
      <c r="O3530">
        <v>45.108108108108105</v>
      </c>
      <c r="P3530" t="s">
        <v>8317</v>
      </c>
      <c r="Q3530" t="s">
        <v>8318</v>
      </c>
      <c r="R3530" s="12">
        <f t="shared" si="110"/>
        <v>42733.293032407404</v>
      </c>
      <c r="S3530" s="12">
        <f t="shared" si="111"/>
        <v>42753.293032407404</v>
      </c>
    </row>
    <row r="3531" spans="1:19" x14ac:dyDescent="0.35">
      <c r="A3531">
        <v>3529</v>
      </c>
      <c r="B3531" t="s">
        <v>3528</v>
      </c>
      <c r="C353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>
        <v>160</v>
      </c>
      <c r="O3531">
        <v>36.666666666666664</v>
      </c>
      <c r="P3531" t="s">
        <v>8317</v>
      </c>
      <c r="Q3531" t="s">
        <v>8318</v>
      </c>
      <c r="R3531" s="12">
        <f t="shared" si="110"/>
        <v>42177.553449074076</v>
      </c>
      <c r="S3531" s="12">
        <f t="shared" si="111"/>
        <v>42197.833333333336</v>
      </c>
    </row>
    <row r="3532" spans="1:19" x14ac:dyDescent="0.35">
      <c r="A3532">
        <v>3530</v>
      </c>
      <c r="B3532" t="s">
        <v>3529</v>
      </c>
      <c r="C3532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>
        <v>0</v>
      </c>
      <c r="O3532">
        <v>125</v>
      </c>
      <c r="P3532" t="s">
        <v>8317</v>
      </c>
      <c r="Q3532" t="s">
        <v>8318</v>
      </c>
      <c r="R3532" s="12">
        <f t="shared" si="110"/>
        <v>42442.41501157407</v>
      </c>
      <c r="S3532" s="12">
        <f t="shared" si="111"/>
        <v>42470.624999999993</v>
      </c>
    </row>
    <row r="3533" spans="1:19" x14ac:dyDescent="0.35">
      <c r="A3533">
        <v>3531</v>
      </c>
      <c r="B3533" t="s">
        <v>3530</v>
      </c>
      <c r="C353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>
        <v>280</v>
      </c>
      <c r="O3533">
        <v>49.230769230769234</v>
      </c>
      <c r="P3533" t="s">
        <v>8317</v>
      </c>
      <c r="Q3533" t="s">
        <v>8318</v>
      </c>
      <c r="R3533" s="12">
        <f t="shared" si="110"/>
        <v>42521.44599537037</v>
      </c>
      <c r="S3533" s="12">
        <f t="shared" si="111"/>
        <v>42551.44599537037</v>
      </c>
    </row>
    <row r="3534" spans="1:19" x14ac:dyDescent="0.35">
      <c r="A3534">
        <v>3532</v>
      </c>
      <c r="B3534" t="s">
        <v>3531</v>
      </c>
      <c r="C3534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>
        <v>182</v>
      </c>
      <c r="O3534">
        <v>42.296296296296298</v>
      </c>
      <c r="P3534" t="s">
        <v>8317</v>
      </c>
      <c r="Q3534" t="s">
        <v>8318</v>
      </c>
      <c r="R3534" s="12">
        <f t="shared" si="110"/>
        <v>41884.391516203701</v>
      </c>
      <c r="S3534" s="12">
        <f t="shared" si="111"/>
        <v>41899.957638888889</v>
      </c>
    </row>
    <row r="3535" spans="1:19" x14ac:dyDescent="0.35">
      <c r="A3535">
        <v>3533</v>
      </c>
      <c r="B3535" t="s">
        <v>3532</v>
      </c>
      <c r="C3535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>
        <v>131</v>
      </c>
      <c r="O3535">
        <v>78.875</v>
      </c>
      <c r="P3535" t="s">
        <v>8317</v>
      </c>
      <c r="Q3535" t="s">
        <v>8318</v>
      </c>
      <c r="R3535" s="12">
        <f t="shared" si="110"/>
        <v>42289.552858796298</v>
      </c>
      <c r="S3535" s="12">
        <f t="shared" si="111"/>
        <v>42319.594525462962</v>
      </c>
    </row>
    <row r="3536" spans="1:19" x14ac:dyDescent="0.35">
      <c r="A3536">
        <v>3534</v>
      </c>
      <c r="B3536" t="s">
        <v>3533</v>
      </c>
      <c r="C3536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>
        <v>2810</v>
      </c>
      <c r="O3536">
        <v>38.284313725490193</v>
      </c>
      <c r="P3536" t="s">
        <v>8317</v>
      </c>
      <c r="Q3536" t="s">
        <v>8318</v>
      </c>
      <c r="R3536" s="12">
        <f t="shared" si="110"/>
        <v>42243.416932870365</v>
      </c>
      <c r="S3536" s="12">
        <f t="shared" si="111"/>
        <v>42278.416932870365</v>
      </c>
    </row>
    <row r="3537" spans="1:19" x14ac:dyDescent="0.35">
      <c r="A3537">
        <v>3535</v>
      </c>
      <c r="B3537" t="s">
        <v>3534</v>
      </c>
      <c r="C3537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>
        <v>63</v>
      </c>
      <c r="O3537">
        <v>44.847826086956523</v>
      </c>
      <c r="P3537" t="s">
        <v>8317</v>
      </c>
      <c r="Q3537" t="s">
        <v>8318</v>
      </c>
      <c r="R3537" s="12">
        <f t="shared" si="110"/>
        <v>42248.431828703702</v>
      </c>
      <c r="S3537" s="12">
        <f t="shared" si="111"/>
        <v>42279.541666666664</v>
      </c>
    </row>
    <row r="3538" spans="1:19" x14ac:dyDescent="0.35">
      <c r="A3538">
        <v>3536</v>
      </c>
      <c r="B3538" t="s">
        <v>3535</v>
      </c>
      <c r="C3538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>
        <v>80</v>
      </c>
      <c r="O3538">
        <v>13.529411764705882</v>
      </c>
      <c r="P3538" t="s">
        <v>8317</v>
      </c>
      <c r="Q3538" t="s">
        <v>8318</v>
      </c>
      <c r="R3538" s="12">
        <f t="shared" si="110"/>
        <v>42328.518807870372</v>
      </c>
      <c r="S3538" s="12">
        <f t="shared" si="111"/>
        <v>42358.290972222218</v>
      </c>
    </row>
    <row r="3539" spans="1:19" x14ac:dyDescent="0.35">
      <c r="A3539">
        <v>3537</v>
      </c>
      <c r="B3539" t="s">
        <v>3536</v>
      </c>
      <c r="C3539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>
        <v>543</v>
      </c>
      <c r="O3539">
        <v>43.5</v>
      </c>
      <c r="P3539" t="s">
        <v>8317</v>
      </c>
      <c r="Q3539" t="s">
        <v>8318</v>
      </c>
      <c r="R3539" s="12">
        <f t="shared" si="110"/>
        <v>41923.146018518521</v>
      </c>
      <c r="S3539" s="12">
        <f t="shared" si="111"/>
        <v>41960.124305555553</v>
      </c>
    </row>
    <row r="3540" spans="1:19" x14ac:dyDescent="0.35">
      <c r="A3540">
        <v>3538</v>
      </c>
      <c r="B3540" t="s">
        <v>3537</v>
      </c>
      <c r="C3540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>
        <v>569</v>
      </c>
      <c r="O3540">
        <v>30.951807228915662</v>
      </c>
      <c r="P3540" t="s">
        <v>8317</v>
      </c>
      <c r="Q3540" t="s">
        <v>8318</v>
      </c>
      <c r="R3540" s="12">
        <f t="shared" si="110"/>
        <v>42571.212268518517</v>
      </c>
      <c r="S3540" s="12">
        <f t="shared" si="111"/>
        <v>42599.212268518517</v>
      </c>
    </row>
    <row r="3541" spans="1:19" x14ac:dyDescent="0.35">
      <c r="A3541">
        <v>3539</v>
      </c>
      <c r="B3541" t="s">
        <v>3538</v>
      </c>
      <c r="C354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>
        <v>118</v>
      </c>
      <c r="O3541">
        <v>55.230769230769234</v>
      </c>
      <c r="P3541" t="s">
        <v>8317</v>
      </c>
      <c r="Q3541" t="s">
        <v>8318</v>
      </c>
      <c r="R3541" s="12">
        <f t="shared" si="110"/>
        <v>42600.547708333332</v>
      </c>
      <c r="S3541" s="12">
        <f t="shared" si="111"/>
        <v>42621.547708333332</v>
      </c>
    </row>
    <row r="3542" spans="1:19" x14ac:dyDescent="0.35">
      <c r="A3542">
        <v>3540</v>
      </c>
      <c r="B3542" t="s">
        <v>3539</v>
      </c>
      <c r="C3542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>
        <v>69</v>
      </c>
      <c r="O3542">
        <v>46.125</v>
      </c>
      <c r="P3542" t="s">
        <v>8317</v>
      </c>
      <c r="Q3542" t="s">
        <v>8318</v>
      </c>
      <c r="R3542" s="12">
        <f t="shared" si="110"/>
        <v>42516.795034722221</v>
      </c>
      <c r="S3542" s="12">
        <f t="shared" si="111"/>
        <v>42546.795034722221</v>
      </c>
    </row>
    <row r="3543" spans="1:19" x14ac:dyDescent="0.35">
      <c r="A3543">
        <v>3541</v>
      </c>
      <c r="B3543" t="s">
        <v>3540</v>
      </c>
      <c r="C354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>
        <v>60</v>
      </c>
      <c r="O3543">
        <v>39.375</v>
      </c>
      <c r="P3543" t="s">
        <v>8317</v>
      </c>
      <c r="Q3543" t="s">
        <v>8318</v>
      </c>
      <c r="R3543" s="12">
        <f t="shared" si="110"/>
        <v>42222.521701388883</v>
      </c>
      <c r="S3543" s="12">
        <f t="shared" si="111"/>
        <v>42247.521701388883</v>
      </c>
    </row>
    <row r="3544" spans="1:19" x14ac:dyDescent="0.35">
      <c r="A3544">
        <v>3542</v>
      </c>
      <c r="B3544" t="s">
        <v>3541</v>
      </c>
      <c r="C3544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>
        <v>123</v>
      </c>
      <c r="O3544">
        <v>66.152941176470591</v>
      </c>
      <c r="P3544" t="s">
        <v>8317</v>
      </c>
      <c r="Q3544" t="s">
        <v>8318</v>
      </c>
      <c r="R3544" s="12">
        <f t="shared" si="110"/>
        <v>41829.391458333332</v>
      </c>
      <c r="S3544" s="12">
        <f t="shared" si="111"/>
        <v>41889.391458333332</v>
      </c>
    </row>
    <row r="3545" spans="1:19" x14ac:dyDescent="0.35">
      <c r="A3545">
        <v>3543</v>
      </c>
      <c r="B3545" t="s">
        <v>3542</v>
      </c>
      <c r="C3545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>
        <v>70</v>
      </c>
      <c r="O3545">
        <v>54.137931034482762</v>
      </c>
      <c r="P3545" t="s">
        <v>8317</v>
      </c>
      <c r="Q3545" t="s">
        <v>8318</v>
      </c>
      <c r="R3545" s="12">
        <f t="shared" si="110"/>
        <v>42150.546979166662</v>
      </c>
      <c r="S3545" s="12">
        <f t="shared" si="111"/>
        <v>42180.546979166662</v>
      </c>
    </row>
    <row r="3546" spans="1:19" x14ac:dyDescent="0.35">
      <c r="A3546">
        <v>3544</v>
      </c>
      <c r="B3546" t="s">
        <v>3543</v>
      </c>
      <c r="C3546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>
        <v>0</v>
      </c>
      <c r="O3546">
        <v>104.16666666666667</v>
      </c>
      <c r="P3546" t="s">
        <v>8317</v>
      </c>
      <c r="Q3546" t="s">
        <v>8318</v>
      </c>
      <c r="R3546" s="12">
        <f t="shared" si="110"/>
        <v>42040.623344907406</v>
      </c>
      <c r="S3546" s="12">
        <f t="shared" si="111"/>
        <v>42070.623344907406</v>
      </c>
    </row>
    <row r="3547" spans="1:19" x14ac:dyDescent="0.35">
      <c r="A3547">
        <v>3545</v>
      </c>
      <c r="B3547" t="s">
        <v>3544</v>
      </c>
      <c r="C3547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>
        <v>1</v>
      </c>
      <c r="O3547">
        <v>31.375</v>
      </c>
      <c r="P3547" t="s">
        <v>8317</v>
      </c>
      <c r="Q3547" t="s">
        <v>8318</v>
      </c>
      <c r="R3547" s="12">
        <f t="shared" si="110"/>
        <v>42075.599062499998</v>
      </c>
      <c r="S3547" s="12">
        <f t="shared" si="111"/>
        <v>42105.599062499998</v>
      </c>
    </row>
    <row r="3548" spans="1:19" x14ac:dyDescent="0.35">
      <c r="A3548">
        <v>3546</v>
      </c>
      <c r="B3548" t="s">
        <v>3545</v>
      </c>
      <c r="C3548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>
        <v>25</v>
      </c>
      <c r="O3548">
        <v>59.210526315789473</v>
      </c>
      <c r="P3548" t="s">
        <v>8317</v>
      </c>
      <c r="Q3548" t="s">
        <v>8318</v>
      </c>
      <c r="R3548" s="12">
        <f t="shared" si="110"/>
        <v>42073.452361111107</v>
      </c>
      <c r="S3548" s="12">
        <f t="shared" si="111"/>
        <v>42094.957638888889</v>
      </c>
    </row>
    <row r="3549" spans="1:19" x14ac:dyDescent="0.35">
      <c r="A3549">
        <v>3547</v>
      </c>
      <c r="B3549" t="s">
        <v>3546</v>
      </c>
      <c r="C3549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>
        <v>5043.25</v>
      </c>
      <c r="O3549">
        <v>119.17633928571429</v>
      </c>
      <c r="P3549" t="s">
        <v>8317</v>
      </c>
      <c r="Q3549" t="s">
        <v>8318</v>
      </c>
      <c r="R3549" s="12">
        <f t="shared" si="110"/>
        <v>42479.870381944442</v>
      </c>
      <c r="S3549" s="12">
        <f t="shared" si="111"/>
        <v>42503.957638888889</v>
      </c>
    </row>
    <row r="3550" spans="1:19" x14ac:dyDescent="0.35">
      <c r="A3550">
        <v>3548</v>
      </c>
      <c r="B3550" t="s">
        <v>3547</v>
      </c>
      <c r="C3550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>
        <v>40</v>
      </c>
      <c r="O3550">
        <v>164.61538461538461</v>
      </c>
      <c r="P3550" t="s">
        <v>8317</v>
      </c>
      <c r="Q3550" t="s">
        <v>8318</v>
      </c>
      <c r="R3550" s="12">
        <f t="shared" si="110"/>
        <v>42411.733958333331</v>
      </c>
      <c r="S3550" s="12">
        <f t="shared" si="111"/>
        <v>42433.833333333336</v>
      </c>
    </row>
    <row r="3551" spans="1:19" x14ac:dyDescent="0.35">
      <c r="A3551">
        <v>3549</v>
      </c>
      <c r="B3551" t="s">
        <v>3548</v>
      </c>
      <c r="C355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>
        <v>20</v>
      </c>
      <c r="O3551">
        <v>24.285714285714285</v>
      </c>
      <c r="P3551" t="s">
        <v>8317</v>
      </c>
      <c r="Q3551" t="s">
        <v>8318</v>
      </c>
      <c r="R3551" s="12">
        <f t="shared" si="110"/>
        <v>42223.186030092591</v>
      </c>
      <c r="S3551" s="12">
        <f t="shared" si="111"/>
        <v>42251.186030092591</v>
      </c>
    </row>
    <row r="3552" spans="1:19" x14ac:dyDescent="0.35">
      <c r="A3552">
        <v>3550</v>
      </c>
      <c r="B3552" t="s">
        <v>3549</v>
      </c>
      <c r="C3552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>
        <v>120</v>
      </c>
      <c r="O3552">
        <v>40.9375</v>
      </c>
      <c r="P3552" t="s">
        <v>8317</v>
      </c>
      <c r="Q3552" t="s">
        <v>8318</v>
      </c>
      <c r="R3552" s="12">
        <f t="shared" si="110"/>
        <v>42462.685162037036</v>
      </c>
      <c r="S3552" s="12">
        <f t="shared" si="111"/>
        <v>42492.685162037036</v>
      </c>
    </row>
    <row r="3553" spans="1:19" x14ac:dyDescent="0.35">
      <c r="A3553">
        <v>3551</v>
      </c>
      <c r="B3553" t="s">
        <v>3550</v>
      </c>
      <c r="C355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>
        <v>27.5</v>
      </c>
      <c r="O3553">
        <v>61.1</v>
      </c>
      <c r="P3553" t="s">
        <v>8317</v>
      </c>
      <c r="Q3553" t="s">
        <v>8318</v>
      </c>
      <c r="R3553" s="12">
        <f t="shared" si="110"/>
        <v>41753.307523148142</v>
      </c>
      <c r="S3553" s="12">
        <f t="shared" si="111"/>
        <v>41781.713194444441</v>
      </c>
    </row>
    <row r="3554" spans="1:19" x14ac:dyDescent="0.35">
      <c r="A3554">
        <v>3552</v>
      </c>
      <c r="B3554" t="s">
        <v>3551</v>
      </c>
      <c r="C3554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>
        <v>0</v>
      </c>
      <c r="O3554">
        <v>38.65</v>
      </c>
      <c r="P3554" t="s">
        <v>8317</v>
      </c>
      <c r="Q3554" t="s">
        <v>8318</v>
      </c>
      <c r="R3554" s="12">
        <f t="shared" si="110"/>
        <v>41788.378749999996</v>
      </c>
      <c r="S3554" s="12">
        <f t="shared" si="111"/>
        <v>41818.378749999996</v>
      </c>
    </row>
    <row r="3555" spans="1:19" x14ac:dyDescent="0.35">
      <c r="A3555">
        <v>3553</v>
      </c>
      <c r="B3555" t="s">
        <v>3552</v>
      </c>
      <c r="C3555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>
        <v>345</v>
      </c>
      <c r="O3555">
        <v>56.20192307692308</v>
      </c>
      <c r="P3555" t="s">
        <v>8317</v>
      </c>
      <c r="Q3555" t="s">
        <v>8318</v>
      </c>
      <c r="R3555" s="12">
        <f t="shared" si="110"/>
        <v>42195.820370370369</v>
      </c>
      <c r="S3555" s="12">
        <f t="shared" si="111"/>
        <v>42227.791666666664</v>
      </c>
    </row>
    <row r="3556" spans="1:19" x14ac:dyDescent="0.35">
      <c r="A3556">
        <v>3554</v>
      </c>
      <c r="B3556" t="s">
        <v>3553</v>
      </c>
      <c r="C3556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>
        <v>671.10999999999967</v>
      </c>
      <c r="O3556">
        <v>107.00207547169811</v>
      </c>
      <c r="P3556" t="s">
        <v>8317</v>
      </c>
      <c r="Q3556" t="s">
        <v>8318</v>
      </c>
      <c r="R3556" s="12">
        <f t="shared" si="110"/>
        <v>42015.842118055552</v>
      </c>
      <c r="S3556" s="12">
        <f t="shared" si="111"/>
        <v>42046.499999999993</v>
      </c>
    </row>
    <row r="3557" spans="1:19" x14ac:dyDescent="0.35">
      <c r="A3557">
        <v>3555</v>
      </c>
      <c r="B3557" t="s">
        <v>3554</v>
      </c>
      <c r="C3557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>
        <v>0</v>
      </c>
      <c r="O3557">
        <v>171.42857142857142</v>
      </c>
      <c r="P3557" t="s">
        <v>8317</v>
      </c>
      <c r="Q3557" t="s">
        <v>8318</v>
      </c>
      <c r="R3557" s="12">
        <f t="shared" si="110"/>
        <v>42661.233726851853</v>
      </c>
      <c r="S3557" s="12">
        <f t="shared" si="111"/>
        <v>42691.275393518517</v>
      </c>
    </row>
    <row r="3558" spans="1:19" x14ac:dyDescent="0.35">
      <c r="A3558">
        <v>3556</v>
      </c>
      <c r="B3558" t="s">
        <v>3555</v>
      </c>
      <c r="C3558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>
        <v>10</v>
      </c>
      <c r="O3558">
        <v>110.5</v>
      </c>
      <c r="P3558" t="s">
        <v>8317</v>
      </c>
      <c r="Q3558" t="s">
        <v>8318</v>
      </c>
      <c r="R3558" s="12">
        <f t="shared" si="110"/>
        <v>41808.441249999996</v>
      </c>
      <c r="S3558" s="12">
        <f t="shared" si="111"/>
        <v>41868.441249999996</v>
      </c>
    </row>
    <row r="3559" spans="1:19" x14ac:dyDescent="0.35">
      <c r="A3559">
        <v>3557</v>
      </c>
      <c r="B3559" t="s">
        <v>3556</v>
      </c>
      <c r="C3559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>
        <v>36</v>
      </c>
      <c r="O3559">
        <v>179.27598566308242</v>
      </c>
      <c r="P3559" t="s">
        <v>8317</v>
      </c>
      <c r="Q3559" t="s">
        <v>8318</v>
      </c>
      <c r="R3559" s="12">
        <f t="shared" si="110"/>
        <v>41730.068414351852</v>
      </c>
      <c r="S3559" s="12">
        <f t="shared" si="111"/>
        <v>41764.068414351852</v>
      </c>
    </row>
    <row r="3560" spans="1:19" x14ac:dyDescent="0.35">
      <c r="A3560">
        <v>3558</v>
      </c>
      <c r="B3560" t="s">
        <v>3557</v>
      </c>
      <c r="C3560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>
        <v>154</v>
      </c>
      <c r="O3560">
        <v>22.90909090909091</v>
      </c>
      <c r="P3560" t="s">
        <v>8317</v>
      </c>
      <c r="Q3560" t="s">
        <v>8318</v>
      </c>
      <c r="R3560" s="12">
        <f t="shared" si="110"/>
        <v>42139.608506944445</v>
      </c>
      <c r="S3560" s="12">
        <f t="shared" si="111"/>
        <v>42181.666666666664</v>
      </c>
    </row>
    <row r="3561" spans="1:19" x14ac:dyDescent="0.35">
      <c r="A3561">
        <v>3559</v>
      </c>
      <c r="B3561" t="s">
        <v>3558</v>
      </c>
      <c r="C356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>
        <v>35</v>
      </c>
      <c r="O3561">
        <v>43.125</v>
      </c>
      <c r="P3561" t="s">
        <v>8317</v>
      </c>
      <c r="Q3561" t="s">
        <v>8318</v>
      </c>
      <c r="R3561" s="12">
        <f t="shared" si="110"/>
        <v>42193.887824074067</v>
      </c>
      <c r="S3561" s="12">
        <f t="shared" si="111"/>
        <v>42216.165277777771</v>
      </c>
    </row>
    <row r="3562" spans="1:19" x14ac:dyDescent="0.35">
      <c r="A3562">
        <v>3560</v>
      </c>
      <c r="B3562" t="s">
        <v>3559</v>
      </c>
      <c r="C3562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>
        <v>270</v>
      </c>
      <c r="O3562">
        <v>46.891891891891895</v>
      </c>
      <c r="P3562" t="s">
        <v>8317</v>
      </c>
      <c r="Q3562" t="s">
        <v>8318</v>
      </c>
      <c r="R3562" s="12">
        <f t="shared" si="110"/>
        <v>42115.68131944444</v>
      </c>
      <c r="S3562" s="12">
        <f t="shared" si="111"/>
        <v>42150.906249999993</v>
      </c>
    </row>
    <row r="3563" spans="1:19" x14ac:dyDescent="0.35">
      <c r="A3563">
        <v>3561</v>
      </c>
      <c r="B3563" t="s">
        <v>3560</v>
      </c>
      <c r="C356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>
        <v>60</v>
      </c>
      <c r="O3563">
        <v>47.407407407407405</v>
      </c>
      <c r="P3563" t="s">
        <v>8317</v>
      </c>
      <c r="Q3563" t="s">
        <v>8318</v>
      </c>
      <c r="R3563" s="12">
        <f t="shared" si="110"/>
        <v>42203.471967592595</v>
      </c>
      <c r="S3563" s="12">
        <f t="shared" si="111"/>
        <v>42221.566666666666</v>
      </c>
    </row>
    <row r="3564" spans="1:19" x14ac:dyDescent="0.35">
      <c r="A3564">
        <v>3562</v>
      </c>
      <c r="B3564" t="s">
        <v>3561</v>
      </c>
      <c r="C3564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>
        <v>154</v>
      </c>
      <c r="O3564">
        <v>15.129032258064516</v>
      </c>
      <c r="P3564" t="s">
        <v>8317</v>
      </c>
      <c r="Q3564" t="s">
        <v>8318</v>
      </c>
      <c r="R3564" s="12">
        <f t="shared" si="110"/>
        <v>42433.553553240738</v>
      </c>
      <c r="S3564" s="12">
        <f t="shared" si="111"/>
        <v>42442.708333333336</v>
      </c>
    </row>
    <row r="3565" spans="1:19" x14ac:dyDescent="0.35">
      <c r="A3565">
        <v>3563</v>
      </c>
      <c r="B3565" t="s">
        <v>3562</v>
      </c>
      <c r="C3565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>
        <v>27.450000000000045</v>
      </c>
      <c r="O3565">
        <v>21.098000000000003</v>
      </c>
      <c r="P3565" t="s">
        <v>8317</v>
      </c>
      <c r="Q3565" t="s">
        <v>8318</v>
      </c>
      <c r="R3565" s="12">
        <f t="shared" si="110"/>
        <v>42555.46361111111</v>
      </c>
      <c r="S3565" s="12">
        <f t="shared" si="111"/>
        <v>42583.583333333336</v>
      </c>
    </row>
    <row r="3566" spans="1:19" x14ac:dyDescent="0.35">
      <c r="A3566">
        <v>3564</v>
      </c>
      <c r="B3566" t="s">
        <v>3563</v>
      </c>
      <c r="C3566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>
        <v>5</v>
      </c>
      <c r="O3566">
        <v>59.117647058823529</v>
      </c>
      <c r="P3566" t="s">
        <v>8317</v>
      </c>
      <c r="Q3566" t="s">
        <v>8318</v>
      </c>
      <c r="R3566" s="12">
        <f t="shared" si="110"/>
        <v>42236.414918981478</v>
      </c>
      <c r="S3566" s="12">
        <f t="shared" si="111"/>
        <v>42282.458333333336</v>
      </c>
    </row>
    <row r="3567" spans="1:19" x14ac:dyDescent="0.35">
      <c r="A3567">
        <v>3565</v>
      </c>
      <c r="B3567" t="s">
        <v>3564</v>
      </c>
      <c r="C3567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>
        <v>275</v>
      </c>
      <c r="O3567">
        <v>97.916666666666671</v>
      </c>
      <c r="P3567" t="s">
        <v>8317</v>
      </c>
      <c r="Q3567" t="s">
        <v>8318</v>
      </c>
      <c r="R3567" s="12">
        <f t="shared" si="110"/>
        <v>41974.534814814811</v>
      </c>
      <c r="S3567" s="12">
        <f t="shared" si="111"/>
        <v>42004.534814814811</v>
      </c>
    </row>
    <row r="3568" spans="1:19" x14ac:dyDescent="0.35">
      <c r="A3568">
        <v>3566</v>
      </c>
      <c r="B3568" t="s">
        <v>3565</v>
      </c>
      <c r="C3568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>
        <v>95</v>
      </c>
      <c r="O3568">
        <v>55.131578947368418</v>
      </c>
      <c r="P3568" t="s">
        <v>8317</v>
      </c>
      <c r="Q3568" t="s">
        <v>8318</v>
      </c>
      <c r="R3568" s="12">
        <f t="shared" si="110"/>
        <v>41997.299571759257</v>
      </c>
      <c r="S3568" s="12">
        <f t="shared" si="111"/>
        <v>42027.299571759257</v>
      </c>
    </row>
    <row r="3569" spans="1:19" x14ac:dyDescent="0.35">
      <c r="A3569">
        <v>3567</v>
      </c>
      <c r="B3569" t="s">
        <v>3566</v>
      </c>
      <c r="C3569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>
        <v>88</v>
      </c>
      <c r="O3569">
        <v>26.536585365853657</v>
      </c>
      <c r="P3569" t="s">
        <v>8317</v>
      </c>
      <c r="Q3569" t="s">
        <v>8318</v>
      </c>
      <c r="R3569" s="12">
        <f t="shared" si="110"/>
        <v>42135.602361111109</v>
      </c>
      <c r="S3569" s="12">
        <f t="shared" si="111"/>
        <v>42165.602361111109</v>
      </c>
    </row>
    <row r="3570" spans="1:19" x14ac:dyDescent="0.35">
      <c r="A3570">
        <v>3568</v>
      </c>
      <c r="B3570" t="s">
        <v>3567</v>
      </c>
      <c r="C3570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>
        <v>110</v>
      </c>
      <c r="O3570">
        <v>58.421052631578945</v>
      </c>
      <c r="P3570" t="s">
        <v>8317</v>
      </c>
      <c r="Q3570" t="s">
        <v>8318</v>
      </c>
      <c r="R3570" s="12">
        <f t="shared" si="110"/>
        <v>41869.532337962963</v>
      </c>
      <c r="S3570" s="12">
        <f t="shared" si="111"/>
        <v>41899.532337962963</v>
      </c>
    </row>
    <row r="3571" spans="1:19" x14ac:dyDescent="0.35">
      <c r="A3571">
        <v>3569</v>
      </c>
      <c r="B3571" t="s">
        <v>3568</v>
      </c>
      <c r="C357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>
        <v>24</v>
      </c>
      <c r="O3571">
        <v>122.53658536585365</v>
      </c>
      <c r="P3571" t="s">
        <v>8317</v>
      </c>
      <c r="Q3571" t="s">
        <v>8318</v>
      </c>
      <c r="R3571" s="12">
        <f t="shared" si="110"/>
        <v>41982.480277777773</v>
      </c>
      <c r="S3571" s="12">
        <f t="shared" si="111"/>
        <v>42012.480277777773</v>
      </c>
    </row>
    <row r="3572" spans="1:19" x14ac:dyDescent="0.35">
      <c r="A3572">
        <v>3570</v>
      </c>
      <c r="B3572" t="s">
        <v>3569</v>
      </c>
      <c r="C3572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>
        <v>287</v>
      </c>
      <c r="O3572">
        <v>87.961538461538467</v>
      </c>
      <c r="P3572" t="s">
        <v>8317</v>
      </c>
      <c r="Q3572" t="s">
        <v>8318</v>
      </c>
      <c r="R3572" s="12">
        <f t="shared" si="110"/>
        <v>41976.12364583333</v>
      </c>
      <c r="S3572" s="12">
        <f t="shared" si="111"/>
        <v>42004.083333333336</v>
      </c>
    </row>
    <row r="3573" spans="1:19" x14ac:dyDescent="0.35">
      <c r="A3573">
        <v>3571</v>
      </c>
      <c r="B3573" t="s">
        <v>3570</v>
      </c>
      <c r="C357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>
        <v>331</v>
      </c>
      <c r="O3573">
        <v>73.239999999999995</v>
      </c>
      <c r="P3573" t="s">
        <v>8317</v>
      </c>
      <c r="Q3573" t="s">
        <v>8318</v>
      </c>
      <c r="R3573" s="12">
        <f t="shared" si="110"/>
        <v>41912.650613425925</v>
      </c>
      <c r="S3573" s="12">
        <f t="shared" si="111"/>
        <v>41942.650613425925</v>
      </c>
    </row>
    <row r="3574" spans="1:19" x14ac:dyDescent="0.35">
      <c r="A3574">
        <v>3572</v>
      </c>
      <c r="B3574" t="s">
        <v>3571</v>
      </c>
      <c r="C3574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>
        <v>0</v>
      </c>
      <c r="O3574">
        <v>55.555555555555557</v>
      </c>
      <c r="P3574" t="s">
        <v>8317</v>
      </c>
      <c r="Q3574" t="s">
        <v>8318</v>
      </c>
      <c r="R3574" s="12">
        <f t="shared" si="110"/>
        <v>42146.36206018518</v>
      </c>
      <c r="S3574" s="12">
        <f t="shared" si="111"/>
        <v>42176.36206018518</v>
      </c>
    </row>
    <row r="3575" spans="1:19" x14ac:dyDescent="0.35">
      <c r="A3575">
        <v>3573</v>
      </c>
      <c r="B3575" t="s">
        <v>3572</v>
      </c>
      <c r="C3575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>
        <v>84</v>
      </c>
      <c r="O3575">
        <v>39.53846153846154</v>
      </c>
      <c r="P3575" t="s">
        <v>8317</v>
      </c>
      <c r="Q3575" t="s">
        <v>8318</v>
      </c>
      <c r="R3575" s="12">
        <f t="shared" si="110"/>
        <v>41921.167199074072</v>
      </c>
      <c r="S3575" s="12">
        <f t="shared" si="111"/>
        <v>41951.208865740737</v>
      </c>
    </row>
    <row r="3576" spans="1:19" x14ac:dyDescent="0.35">
      <c r="A3576">
        <v>3574</v>
      </c>
      <c r="B3576" t="s">
        <v>3573</v>
      </c>
      <c r="C3576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>
        <v>355</v>
      </c>
      <c r="O3576">
        <v>136.77777777777777</v>
      </c>
      <c r="P3576" t="s">
        <v>8317</v>
      </c>
      <c r="Q3576" t="s">
        <v>8318</v>
      </c>
      <c r="R3576" s="12">
        <f t="shared" si="110"/>
        <v>41926.734351851854</v>
      </c>
      <c r="S3576" s="12">
        <f t="shared" si="111"/>
        <v>41956.776018518511</v>
      </c>
    </row>
    <row r="3577" spans="1:19" x14ac:dyDescent="0.35">
      <c r="A3577">
        <v>3575</v>
      </c>
      <c r="B3577" t="s">
        <v>3574</v>
      </c>
      <c r="C3577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>
        <v>133</v>
      </c>
      <c r="O3577">
        <v>99.343137254901961</v>
      </c>
      <c r="P3577" t="s">
        <v>8317</v>
      </c>
      <c r="Q3577" t="s">
        <v>8318</v>
      </c>
      <c r="R3577" s="12">
        <f t="shared" si="110"/>
        <v>42561.575543981475</v>
      </c>
      <c r="S3577" s="12">
        <f t="shared" si="111"/>
        <v>42592.957638888889</v>
      </c>
    </row>
    <row r="3578" spans="1:19" x14ac:dyDescent="0.35">
      <c r="A3578">
        <v>3576</v>
      </c>
      <c r="B3578" t="s">
        <v>3575</v>
      </c>
      <c r="C3578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>
        <v>0</v>
      </c>
      <c r="O3578">
        <v>20</v>
      </c>
      <c r="P3578" t="s">
        <v>8317</v>
      </c>
      <c r="Q3578" t="s">
        <v>8318</v>
      </c>
      <c r="R3578" s="12">
        <f t="shared" si="110"/>
        <v>42649.340902777774</v>
      </c>
      <c r="S3578" s="12">
        <f t="shared" si="111"/>
        <v>42709.382569444446</v>
      </c>
    </row>
    <row r="3579" spans="1:19" x14ac:dyDescent="0.35">
      <c r="A3579">
        <v>3577</v>
      </c>
      <c r="B3579" t="s">
        <v>3576</v>
      </c>
      <c r="C3579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>
        <v>180</v>
      </c>
      <c r="O3579">
        <v>28.888888888888889</v>
      </c>
      <c r="P3579" t="s">
        <v>8317</v>
      </c>
      <c r="Q3579" t="s">
        <v>8318</v>
      </c>
      <c r="R3579" s="12">
        <f t="shared" si="110"/>
        <v>42093.578506944446</v>
      </c>
      <c r="S3579" s="12">
        <f t="shared" si="111"/>
        <v>42120.061111111114</v>
      </c>
    </row>
    <row r="3580" spans="1:19" x14ac:dyDescent="0.35">
      <c r="A3580">
        <v>3578</v>
      </c>
      <c r="B3580" t="s">
        <v>3577</v>
      </c>
      <c r="C3580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>
        <v>0.20000000000004547</v>
      </c>
      <c r="O3580">
        <v>40.545945945945945</v>
      </c>
      <c r="P3580" t="s">
        <v>8317</v>
      </c>
      <c r="Q3580" t="s">
        <v>8318</v>
      </c>
      <c r="R3580" s="12">
        <f t="shared" si="110"/>
        <v>42460.525196759256</v>
      </c>
      <c r="S3580" s="12">
        <f t="shared" si="111"/>
        <v>42490.525196759256</v>
      </c>
    </row>
    <row r="3581" spans="1:19" x14ac:dyDescent="0.35">
      <c r="A3581">
        <v>3579</v>
      </c>
      <c r="B3581" t="s">
        <v>3578</v>
      </c>
      <c r="C358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>
        <v>0</v>
      </c>
      <c r="O3581">
        <v>35.714285714285715</v>
      </c>
      <c r="P3581" t="s">
        <v>8317</v>
      </c>
      <c r="Q3581" t="s">
        <v>8318</v>
      </c>
      <c r="R3581" s="12">
        <f t="shared" si="110"/>
        <v>42430.553888888891</v>
      </c>
      <c r="S3581" s="12">
        <f t="shared" si="111"/>
        <v>42460.51222222222</v>
      </c>
    </row>
    <row r="3582" spans="1:19" x14ac:dyDescent="0.35">
      <c r="A3582">
        <v>3580</v>
      </c>
      <c r="B3582" t="s">
        <v>3579</v>
      </c>
      <c r="C3582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>
        <v>125</v>
      </c>
      <c r="O3582">
        <v>37.962962962962962</v>
      </c>
      <c r="P3582" t="s">
        <v>8317</v>
      </c>
      <c r="Q3582" t="s">
        <v>8318</v>
      </c>
      <c r="R3582" s="12">
        <f t="shared" si="110"/>
        <v>42025.967847222222</v>
      </c>
      <c r="S3582" s="12">
        <f t="shared" si="111"/>
        <v>42063.999305555553</v>
      </c>
    </row>
    <row r="3583" spans="1:19" x14ac:dyDescent="0.35">
      <c r="A3583">
        <v>3581</v>
      </c>
      <c r="B3583" t="s">
        <v>3580</v>
      </c>
      <c r="C358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>
        <v>0</v>
      </c>
      <c r="O3583">
        <v>33.333333333333336</v>
      </c>
      <c r="P3583" t="s">
        <v>8317</v>
      </c>
      <c r="Q3583" t="s">
        <v>8318</v>
      </c>
      <c r="R3583" s="12">
        <f t="shared" si="110"/>
        <v>41836.26284722222</v>
      </c>
      <c r="S3583" s="12">
        <f t="shared" si="111"/>
        <v>41850.26284722222</v>
      </c>
    </row>
    <row r="3584" spans="1:19" x14ac:dyDescent="0.35">
      <c r="A3584">
        <v>3582</v>
      </c>
      <c r="B3584" t="s">
        <v>3581</v>
      </c>
      <c r="C3584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>
        <v>1870</v>
      </c>
      <c r="O3584">
        <v>58.571428571428569</v>
      </c>
      <c r="P3584" t="s">
        <v>8317</v>
      </c>
      <c r="Q3584" t="s">
        <v>8318</v>
      </c>
      <c r="R3584" s="12">
        <f t="shared" si="110"/>
        <v>42450.887523148143</v>
      </c>
      <c r="S3584" s="12">
        <f t="shared" si="111"/>
        <v>42464.887523148143</v>
      </c>
    </row>
    <row r="3585" spans="1:19" x14ac:dyDescent="0.35">
      <c r="A3585">
        <v>3583</v>
      </c>
      <c r="B3585" t="s">
        <v>3582</v>
      </c>
      <c r="C3585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>
        <v>255</v>
      </c>
      <c r="O3585">
        <v>135.625</v>
      </c>
      <c r="P3585" t="s">
        <v>8317</v>
      </c>
      <c r="Q3585" t="s">
        <v>8318</v>
      </c>
      <c r="R3585" s="12">
        <f t="shared" si="110"/>
        <v>42418.217650462961</v>
      </c>
      <c r="S3585" s="12">
        <f t="shared" si="111"/>
        <v>42478.175983796296</v>
      </c>
    </row>
    <row r="3586" spans="1:19" x14ac:dyDescent="0.35">
      <c r="A3586">
        <v>3584</v>
      </c>
      <c r="B3586" t="s">
        <v>3583</v>
      </c>
      <c r="C3586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>
        <v>465</v>
      </c>
      <c r="O3586">
        <v>30.9375</v>
      </c>
      <c r="P3586" t="s">
        <v>8317</v>
      </c>
      <c r="Q3586" t="s">
        <v>8318</v>
      </c>
      <c r="R3586" s="12">
        <f t="shared" si="110"/>
        <v>42168.108148148145</v>
      </c>
      <c r="S3586" s="12">
        <f t="shared" si="111"/>
        <v>42198.108148148145</v>
      </c>
    </row>
    <row r="3587" spans="1:19" x14ac:dyDescent="0.35">
      <c r="A3587">
        <v>3585</v>
      </c>
      <c r="B3587" t="s">
        <v>3584</v>
      </c>
      <c r="C3587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>
        <v>650</v>
      </c>
      <c r="O3587">
        <v>176.08695652173913</v>
      </c>
      <c r="P3587" t="s">
        <v>8317</v>
      </c>
      <c r="Q3587" t="s">
        <v>8318</v>
      </c>
      <c r="R3587" s="12">
        <f t="shared" ref="R3587:R3650" si="112">(J3587/86400)+25569+(-5/24)</f>
        <v>41964.507986111108</v>
      </c>
      <c r="S3587" s="12">
        <f t="shared" ref="S3587:S3650" si="113">(I3587/86400)+25569+(-5/24)</f>
        <v>41994.507986111108</v>
      </c>
    </row>
    <row r="3588" spans="1:19" x14ac:dyDescent="0.35">
      <c r="A3588">
        <v>3586</v>
      </c>
      <c r="B3588" t="s">
        <v>3585</v>
      </c>
      <c r="C3588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>
        <v>707</v>
      </c>
      <c r="O3588">
        <v>151.9814814814815</v>
      </c>
      <c r="P3588" t="s">
        <v>8317</v>
      </c>
      <c r="Q3588" t="s">
        <v>8318</v>
      </c>
      <c r="R3588" s="12">
        <f t="shared" si="112"/>
        <v>42576.489236111105</v>
      </c>
      <c r="S3588" s="12">
        <f t="shared" si="113"/>
        <v>42636.489236111105</v>
      </c>
    </row>
    <row r="3589" spans="1:19" x14ac:dyDescent="0.35">
      <c r="A3589">
        <v>3587</v>
      </c>
      <c r="B3589" t="s">
        <v>3586</v>
      </c>
      <c r="C3589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>
        <v>133</v>
      </c>
      <c r="O3589">
        <v>22.607142857142858</v>
      </c>
      <c r="P3589" t="s">
        <v>8317</v>
      </c>
      <c r="Q3589" t="s">
        <v>8318</v>
      </c>
      <c r="R3589" s="12">
        <f t="shared" si="112"/>
        <v>42503.331643518519</v>
      </c>
      <c r="S3589" s="12">
        <f t="shared" si="113"/>
        <v>42548.583333333336</v>
      </c>
    </row>
    <row r="3590" spans="1:19" x14ac:dyDescent="0.35">
      <c r="A3590">
        <v>3588</v>
      </c>
      <c r="B3590" t="s">
        <v>3587</v>
      </c>
      <c r="C3590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>
        <v>1</v>
      </c>
      <c r="O3590">
        <v>18.272727272727273</v>
      </c>
      <c r="P3590" t="s">
        <v>8317</v>
      </c>
      <c r="Q3590" t="s">
        <v>8318</v>
      </c>
      <c r="R3590" s="12">
        <f t="shared" si="112"/>
        <v>42101.620486111111</v>
      </c>
      <c r="S3590" s="12">
        <f t="shared" si="113"/>
        <v>42123.749999999993</v>
      </c>
    </row>
    <row r="3591" spans="1:19" x14ac:dyDescent="0.35">
      <c r="A3591">
        <v>3589</v>
      </c>
      <c r="B3591" t="s">
        <v>3588</v>
      </c>
      <c r="C359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>
        <v>1100</v>
      </c>
      <c r="O3591">
        <v>82.258064516129039</v>
      </c>
      <c r="P3591" t="s">
        <v>8317</v>
      </c>
      <c r="Q3591" t="s">
        <v>8318</v>
      </c>
      <c r="R3591" s="12">
        <f t="shared" si="112"/>
        <v>42125.439201388886</v>
      </c>
      <c r="S3591" s="12">
        <f t="shared" si="113"/>
        <v>42150.439201388886</v>
      </c>
    </row>
    <row r="3592" spans="1:19" x14ac:dyDescent="0.35">
      <c r="A3592">
        <v>3590</v>
      </c>
      <c r="B3592" t="s">
        <v>3589</v>
      </c>
      <c r="C3592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>
        <v>3</v>
      </c>
      <c r="O3592">
        <v>68.534246575342465</v>
      </c>
      <c r="P3592" t="s">
        <v>8317</v>
      </c>
      <c r="Q3592" t="s">
        <v>8318</v>
      </c>
      <c r="R3592" s="12">
        <f t="shared" si="112"/>
        <v>41902.125393518516</v>
      </c>
      <c r="S3592" s="12">
        <f t="shared" si="113"/>
        <v>41932.125393518516</v>
      </c>
    </row>
    <row r="3593" spans="1:19" x14ac:dyDescent="0.35">
      <c r="A3593">
        <v>3591</v>
      </c>
      <c r="B3593" t="s">
        <v>3590</v>
      </c>
      <c r="C359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>
        <v>525</v>
      </c>
      <c r="O3593">
        <v>68.055555555555557</v>
      </c>
      <c r="P3593" t="s">
        <v>8317</v>
      </c>
      <c r="Q3593" t="s">
        <v>8318</v>
      </c>
      <c r="R3593" s="12">
        <f t="shared" si="112"/>
        <v>42003.74009259259</v>
      </c>
      <c r="S3593" s="12">
        <f t="shared" si="113"/>
        <v>42027.999305555553</v>
      </c>
    </row>
    <row r="3594" spans="1:19" x14ac:dyDescent="0.35">
      <c r="A3594">
        <v>3592</v>
      </c>
      <c r="B3594" t="s">
        <v>3591</v>
      </c>
      <c r="C3594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>
        <v>545</v>
      </c>
      <c r="O3594">
        <v>72.714285714285708</v>
      </c>
      <c r="P3594" t="s">
        <v>8317</v>
      </c>
      <c r="Q3594" t="s">
        <v>8318</v>
      </c>
      <c r="R3594" s="12">
        <f t="shared" si="112"/>
        <v>41988.621608796289</v>
      </c>
      <c r="S3594" s="12">
        <f t="shared" si="113"/>
        <v>42045.999305555553</v>
      </c>
    </row>
    <row r="3595" spans="1:19" x14ac:dyDescent="0.35">
      <c r="A3595">
        <v>3593</v>
      </c>
      <c r="B3595" t="s">
        <v>3592</v>
      </c>
      <c r="C3595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>
        <v>319</v>
      </c>
      <c r="O3595">
        <v>77.186046511627907</v>
      </c>
      <c r="P3595" t="s">
        <v>8317</v>
      </c>
      <c r="Q3595" t="s">
        <v>8318</v>
      </c>
      <c r="R3595" s="12">
        <f t="shared" si="112"/>
        <v>41974.690266203703</v>
      </c>
      <c r="S3595" s="12">
        <f t="shared" si="113"/>
        <v>42009.643055555549</v>
      </c>
    </row>
    <row r="3596" spans="1:19" x14ac:dyDescent="0.35">
      <c r="A3596">
        <v>3594</v>
      </c>
      <c r="B3596" t="s">
        <v>3593</v>
      </c>
      <c r="C3596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>
        <v>415</v>
      </c>
      <c r="O3596">
        <v>55.972222222222221</v>
      </c>
      <c r="P3596" t="s">
        <v>8317</v>
      </c>
      <c r="Q3596" t="s">
        <v>8318</v>
      </c>
      <c r="R3596" s="12">
        <f t="shared" si="112"/>
        <v>42591.858587962961</v>
      </c>
      <c r="S3596" s="12">
        <f t="shared" si="113"/>
        <v>42616.858587962961</v>
      </c>
    </row>
    <row r="3597" spans="1:19" x14ac:dyDescent="0.35">
      <c r="A3597">
        <v>3595</v>
      </c>
      <c r="B3597" t="s">
        <v>3594</v>
      </c>
      <c r="C3597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>
        <v>481</v>
      </c>
      <c r="O3597">
        <v>49.693548387096776</v>
      </c>
      <c r="P3597" t="s">
        <v>8317</v>
      </c>
      <c r="Q3597" t="s">
        <v>8318</v>
      </c>
      <c r="R3597" s="12">
        <f t="shared" si="112"/>
        <v>42049.800034722219</v>
      </c>
      <c r="S3597" s="12">
        <f t="shared" si="113"/>
        <v>42076.082638888889</v>
      </c>
    </row>
    <row r="3598" spans="1:19" x14ac:dyDescent="0.35">
      <c r="A3598">
        <v>3596</v>
      </c>
      <c r="B3598" t="s">
        <v>3595</v>
      </c>
      <c r="C3598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>
        <v>85</v>
      </c>
      <c r="O3598">
        <v>79</v>
      </c>
      <c r="P3598" t="s">
        <v>8317</v>
      </c>
      <c r="Q3598" t="s">
        <v>8318</v>
      </c>
      <c r="R3598" s="12">
        <f t="shared" si="112"/>
        <v>41856.506736111107</v>
      </c>
      <c r="S3598" s="12">
        <f t="shared" si="113"/>
        <v>41877.506736111107</v>
      </c>
    </row>
    <row r="3599" spans="1:19" x14ac:dyDescent="0.35">
      <c r="A3599">
        <v>3597</v>
      </c>
      <c r="B3599" t="s">
        <v>3596</v>
      </c>
      <c r="C3599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>
        <v>65</v>
      </c>
      <c r="O3599">
        <v>77.727272727272734</v>
      </c>
      <c r="P3599" t="s">
        <v>8317</v>
      </c>
      <c r="Q3599" t="s">
        <v>8318</v>
      </c>
      <c r="R3599" s="12">
        <f t="shared" si="112"/>
        <v>42417.377199074072</v>
      </c>
      <c r="S3599" s="12">
        <f t="shared" si="113"/>
        <v>42432.040972222218</v>
      </c>
    </row>
    <row r="3600" spans="1:19" x14ac:dyDescent="0.35">
      <c r="A3600">
        <v>3598</v>
      </c>
      <c r="B3600" t="s">
        <v>3597</v>
      </c>
      <c r="C3600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>
        <v>101</v>
      </c>
      <c r="O3600">
        <v>40.777777777777779</v>
      </c>
      <c r="P3600" t="s">
        <v>8317</v>
      </c>
      <c r="Q3600" t="s">
        <v>8318</v>
      </c>
      <c r="R3600" s="12">
        <f t="shared" si="112"/>
        <v>41866.590532407405</v>
      </c>
      <c r="S3600" s="12">
        <f t="shared" si="113"/>
        <v>41884.999305555553</v>
      </c>
    </row>
    <row r="3601" spans="1:19" x14ac:dyDescent="0.35">
      <c r="A3601">
        <v>3599</v>
      </c>
      <c r="B3601" t="s">
        <v>3598</v>
      </c>
      <c r="C360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>
        <v>510</v>
      </c>
      <c r="O3601">
        <v>59.411764705882355</v>
      </c>
      <c r="P3601" t="s">
        <v>8317</v>
      </c>
      <c r="Q3601" t="s">
        <v>8318</v>
      </c>
      <c r="R3601" s="12">
        <f t="shared" si="112"/>
        <v>42220.586539351854</v>
      </c>
      <c r="S3601" s="12">
        <f t="shared" si="113"/>
        <v>42245.791666666664</v>
      </c>
    </row>
    <row r="3602" spans="1:19" x14ac:dyDescent="0.35">
      <c r="A3602">
        <v>3600</v>
      </c>
      <c r="B3602" t="s">
        <v>3599</v>
      </c>
      <c r="C3602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>
        <v>3</v>
      </c>
      <c r="O3602">
        <v>3.25</v>
      </c>
      <c r="P3602" t="s">
        <v>8317</v>
      </c>
      <c r="Q3602" t="s">
        <v>8318</v>
      </c>
      <c r="R3602" s="12">
        <f t="shared" si="112"/>
        <v>42628.640787037039</v>
      </c>
      <c r="S3602" s="12">
        <f t="shared" si="113"/>
        <v>42656.640787037039</v>
      </c>
    </row>
    <row r="3603" spans="1:19" x14ac:dyDescent="0.35">
      <c r="A3603">
        <v>3601</v>
      </c>
      <c r="B3603" t="s">
        <v>3600</v>
      </c>
      <c r="C360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>
        <v>87</v>
      </c>
      <c r="O3603">
        <v>39.377358490566039</v>
      </c>
      <c r="P3603" t="s">
        <v>8317</v>
      </c>
      <c r="Q3603" t="s">
        <v>8318</v>
      </c>
      <c r="R3603" s="12">
        <f t="shared" si="112"/>
        <v>41990.790300925924</v>
      </c>
      <c r="S3603" s="12">
        <f t="shared" si="113"/>
        <v>42020.790300925924</v>
      </c>
    </row>
    <row r="3604" spans="1:19" x14ac:dyDescent="0.35">
      <c r="A3604">
        <v>3602</v>
      </c>
      <c r="B3604" t="s">
        <v>3601</v>
      </c>
      <c r="C3604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>
        <v>2</v>
      </c>
      <c r="O3604">
        <v>81.673469387755105</v>
      </c>
      <c r="P3604" t="s">
        <v>8317</v>
      </c>
      <c r="Q3604" t="s">
        <v>8318</v>
      </c>
      <c r="R3604" s="12">
        <f t="shared" si="112"/>
        <v>42447.68609953703</v>
      </c>
      <c r="S3604" s="12">
        <f t="shared" si="113"/>
        <v>42507.68609953703</v>
      </c>
    </row>
    <row r="3605" spans="1:19" x14ac:dyDescent="0.35">
      <c r="A3605">
        <v>3603</v>
      </c>
      <c r="B3605" t="s">
        <v>3602</v>
      </c>
      <c r="C3605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>
        <v>1060</v>
      </c>
      <c r="O3605">
        <v>44.912280701754383</v>
      </c>
      <c r="P3605" t="s">
        <v>8317</v>
      </c>
      <c r="Q3605" t="s">
        <v>8318</v>
      </c>
      <c r="R3605" s="12">
        <f t="shared" si="112"/>
        <v>42283.656018518515</v>
      </c>
      <c r="S3605" s="12">
        <f t="shared" si="113"/>
        <v>42313.697685185187</v>
      </c>
    </row>
    <row r="3606" spans="1:19" x14ac:dyDescent="0.35">
      <c r="A3606">
        <v>3604</v>
      </c>
      <c r="B3606" t="s">
        <v>3603</v>
      </c>
      <c r="C3606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>
        <v>385</v>
      </c>
      <c r="O3606">
        <v>49.05797101449275</v>
      </c>
      <c r="P3606" t="s">
        <v>8317</v>
      </c>
      <c r="Q3606" t="s">
        <v>8318</v>
      </c>
      <c r="R3606" s="12">
        <f t="shared" si="112"/>
        <v>42482.80736111111</v>
      </c>
      <c r="S3606" s="12">
        <f t="shared" si="113"/>
        <v>42489.082638888889</v>
      </c>
    </row>
    <row r="3607" spans="1:19" x14ac:dyDescent="0.35">
      <c r="A3607">
        <v>3605</v>
      </c>
      <c r="B3607" t="s">
        <v>3604</v>
      </c>
      <c r="C3607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>
        <v>210</v>
      </c>
      <c r="O3607">
        <v>30.666666666666668</v>
      </c>
      <c r="P3607" t="s">
        <v>8317</v>
      </c>
      <c r="Q3607" t="s">
        <v>8318</v>
      </c>
      <c r="R3607" s="12">
        <f t="shared" si="112"/>
        <v>42383.584791666661</v>
      </c>
      <c r="S3607" s="12">
        <f t="shared" si="113"/>
        <v>42413.584791666661</v>
      </c>
    </row>
    <row r="3608" spans="1:19" x14ac:dyDescent="0.35">
      <c r="A3608">
        <v>3606</v>
      </c>
      <c r="B3608" t="s">
        <v>3605</v>
      </c>
      <c r="C3608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>
        <v>908</v>
      </c>
      <c r="O3608">
        <v>61.0625</v>
      </c>
      <c r="P3608" t="s">
        <v>8317</v>
      </c>
      <c r="Q3608" t="s">
        <v>8318</v>
      </c>
      <c r="R3608" s="12">
        <f t="shared" si="112"/>
        <v>42566.396493055552</v>
      </c>
      <c r="S3608" s="12">
        <f t="shared" si="113"/>
        <v>42596.396493055552</v>
      </c>
    </row>
    <row r="3609" spans="1:19" x14ac:dyDescent="0.35">
      <c r="A3609">
        <v>3607</v>
      </c>
      <c r="B3609" t="s">
        <v>3606</v>
      </c>
      <c r="C3609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>
        <v>30</v>
      </c>
      <c r="O3609">
        <v>29</v>
      </c>
      <c r="P3609" t="s">
        <v>8317</v>
      </c>
      <c r="Q3609" t="s">
        <v>8318</v>
      </c>
      <c r="R3609" s="12">
        <f t="shared" si="112"/>
        <v>42338.755578703705</v>
      </c>
      <c r="S3609" s="12">
        <f t="shared" si="113"/>
        <v>42352.791666666664</v>
      </c>
    </row>
    <row r="3610" spans="1:19" x14ac:dyDescent="0.35">
      <c r="A3610">
        <v>3608</v>
      </c>
      <c r="B3610" t="s">
        <v>3607</v>
      </c>
      <c r="C3610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>
        <v>0</v>
      </c>
      <c r="O3610">
        <v>29.62962962962963</v>
      </c>
      <c r="P3610" t="s">
        <v>8317</v>
      </c>
      <c r="Q3610" t="s">
        <v>8318</v>
      </c>
      <c r="R3610" s="12">
        <f t="shared" si="112"/>
        <v>42506.501041666663</v>
      </c>
      <c r="S3610" s="12">
        <f t="shared" si="113"/>
        <v>42538.374999999993</v>
      </c>
    </row>
    <row r="3611" spans="1:19" x14ac:dyDescent="0.35">
      <c r="A3611">
        <v>3609</v>
      </c>
      <c r="B3611" t="s">
        <v>3608</v>
      </c>
      <c r="C361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>
        <v>1045</v>
      </c>
      <c r="O3611">
        <v>143.0952380952381</v>
      </c>
      <c r="P3611" t="s">
        <v>8317</v>
      </c>
      <c r="Q3611" t="s">
        <v>8318</v>
      </c>
      <c r="R3611" s="12">
        <f t="shared" si="112"/>
        <v>42429.783391203702</v>
      </c>
      <c r="S3611" s="12">
        <f t="shared" si="113"/>
        <v>42459.741724537038</v>
      </c>
    </row>
    <row r="3612" spans="1:19" x14ac:dyDescent="0.35">
      <c r="A3612">
        <v>3610</v>
      </c>
      <c r="B3612" t="s">
        <v>3609</v>
      </c>
      <c r="C3612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>
        <v>623</v>
      </c>
      <c r="O3612">
        <v>52.354838709677416</v>
      </c>
      <c r="P3612" t="s">
        <v>8317</v>
      </c>
      <c r="Q3612" t="s">
        <v>8318</v>
      </c>
      <c r="R3612" s="12">
        <f t="shared" si="112"/>
        <v>42203.22379629629</v>
      </c>
      <c r="S3612" s="12">
        <f t="shared" si="113"/>
        <v>42233.22379629629</v>
      </c>
    </row>
    <row r="3613" spans="1:19" x14ac:dyDescent="0.35">
      <c r="A3613">
        <v>3611</v>
      </c>
      <c r="B3613" t="s">
        <v>3610</v>
      </c>
      <c r="C361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>
        <v>900</v>
      </c>
      <c r="O3613">
        <v>66.666666666666671</v>
      </c>
      <c r="P3613" t="s">
        <v>8317</v>
      </c>
      <c r="Q3613" t="s">
        <v>8318</v>
      </c>
      <c r="R3613" s="12">
        <f t="shared" si="112"/>
        <v>42072.162048611113</v>
      </c>
      <c r="S3613" s="12">
        <f t="shared" si="113"/>
        <v>42102.162048611113</v>
      </c>
    </row>
    <row r="3614" spans="1:19" x14ac:dyDescent="0.35">
      <c r="A3614">
        <v>3612</v>
      </c>
      <c r="B3614" t="s">
        <v>3611</v>
      </c>
      <c r="C3614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>
        <v>2220</v>
      </c>
      <c r="O3614">
        <v>126.66666666666667</v>
      </c>
      <c r="P3614" t="s">
        <v>8317</v>
      </c>
      <c r="Q3614" t="s">
        <v>8318</v>
      </c>
      <c r="R3614" s="12">
        <f t="shared" si="112"/>
        <v>41789.518645833326</v>
      </c>
      <c r="S3614" s="12">
        <f t="shared" si="113"/>
        <v>41799.518645833326</v>
      </c>
    </row>
    <row r="3615" spans="1:19" x14ac:dyDescent="0.35">
      <c r="A3615">
        <v>3613</v>
      </c>
      <c r="B3615" t="s">
        <v>3612</v>
      </c>
      <c r="C3615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>
        <v>0</v>
      </c>
      <c r="O3615">
        <v>62.5</v>
      </c>
      <c r="P3615" t="s">
        <v>8317</v>
      </c>
      <c r="Q3615" t="s">
        <v>8318</v>
      </c>
      <c r="R3615" s="12">
        <f t="shared" si="112"/>
        <v>41788.381643518514</v>
      </c>
      <c r="S3615" s="12">
        <f t="shared" si="113"/>
        <v>41818.381643518514</v>
      </c>
    </row>
    <row r="3616" spans="1:19" x14ac:dyDescent="0.35">
      <c r="A3616">
        <v>3614</v>
      </c>
      <c r="B3616" t="s">
        <v>3439</v>
      </c>
      <c r="C3616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>
        <v>20</v>
      </c>
      <c r="O3616">
        <v>35.492957746478872</v>
      </c>
      <c r="P3616" t="s">
        <v>8317</v>
      </c>
      <c r="Q3616" t="s">
        <v>8318</v>
      </c>
      <c r="R3616" s="12">
        <f t="shared" si="112"/>
        <v>42143.833518518521</v>
      </c>
      <c r="S3616" s="12">
        <f t="shared" si="113"/>
        <v>42173.833518518521</v>
      </c>
    </row>
    <row r="3617" spans="1:19" x14ac:dyDescent="0.35">
      <c r="A3617">
        <v>3615</v>
      </c>
      <c r="B3617" t="s">
        <v>3613</v>
      </c>
      <c r="C3617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>
        <v>170</v>
      </c>
      <c r="O3617">
        <v>37.083333333333336</v>
      </c>
      <c r="P3617" t="s">
        <v>8317</v>
      </c>
      <c r="Q3617" t="s">
        <v>8318</v>
      </c>
      <c r="R3617" s="12">
        <f t="shared" si="112"/>
        <v>42318.385370370372</v>
      </c>
      <c r="S3617" s="12">
        <f t="shared" si="113"/>
        <v>42348.385370370372</v>
      </c>
    </row>
    <row r="3618" spans="1:19" x14ac:dyDescent="0.35">
      <c r="A3618">
        <v>3616</v>
      </c>
      <c r="B3618" t="s">
        <v>3614</v>
      </c>
      <c r="C3618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>
        <v>620</v>
      </c>
      <c r="O3618">
        <v>69.333333333333329</v>
      </c>
      <c r="P3618" t="s">
        <v>8317</v>
      </c>
      <c r="Q3618" t="s">
        <v>8318</v>
      </c>
      <c r="R3618" s="12">
        <f t="shared" si="112"/>
        <v>42052.741481481477</v>
      </c>
      <c r="S3618" s="12">
        <f t="shared" si="113"/>
        <v>42082.699814814812</v>
      </c>
    </row>
    <row r="3619" spans="1:19" x14ac:dyDescent="0.35">
      <c r="A3619">
        <v>3617</v>
      </c>
      <c r="B3619" t="s">
        <v>3615</v>
      </c>
      <c r="C3619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>
        <v>140</v>
      </c>
      <c r="O3619">
        <v>17.254901960784313</v>
      </c>
      <c r="P3619" t="s">
        <v>8317</v>
      </c>
      <c r="Q3619" t="s">
        <v>8318</v>
      </c>
      <c r="R3619" s="12">
        <f t="shared" si="112"/>
        <v>42779.401956018519</v>
      </c>
      <c r="S3619" s="12">
        <f t="shared" si="113"/>
        <v>42793.791666666664</v>
      </c>
    </row>
    <row r="3620" spans="1:19" x14ac:dyDescent="0.35">
      <c r="A3620">
        <v>3618</v>
      </c>
      <c r="B3620" t="s">
        <v>3616</v>
      </c>
      <c r="C3620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>
        <v>20</v>
      </c>
      <c r="O3620">
        <v>36.071428571428569</v>
      </c>
      <c r="P3620" t="s">
        <v>8317</v>
      </c>
      <c r="Q3620" t="s">
        <v>8318</v>
      </c>
      <c r="R3620" s="12">
        <f t="shared" si="112"/>
        <v>42128.419560185182</v>
      </c>
      <c r="S3620" s="12">
        <f t="shared" si="113"/>
        <v>42158.419560185182</v>
      </c>
    </row>
    <row r="3621" spans="1:19" x14ac:dyDescent="0.35">
      <c r="A3621">
        <v>3619</v>
      </c>
      <c r="B3621" t="s">
        <v>3617</v>
      </c>
      <c r="C362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>
        <v>130</v>
      </c>
      <c r="O3621">
        <v>66.470588235294116</v>
      </c>
      <c r="P3621" t="s">
        <v>8317</v>
      </c>
      <c r="Q3621" t="s">
        <v>8318</v>
      </c>
      <c r="R3621" s="12">
        <f t="shared" si="112"/>
        <v>42660.923912037033</v>
      </c>
      <c r="S3621" s="12">
        <f t="shared" si="113"/>
        <v>42693.708333333336</v>
      </c>
    </row>
    <row r="3622" spans="1:19" x14ac:dyDescent="0.35">
      <c r="A3622">
        <v>3620</v>
      </c>
      <c r="B3622" t="s">
        <v>3618</v>
      </c>
      <c r="C3622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>
        <v>545</v>
      </c>
      <c r="O3622">
        <v>56.065989847715734</v>
      </c>
      <c r="P3622" t="s">
        <v>8317</v>
      </c>
      <c r="Q3622" t="s">
        <v>8318</v>
      </c>
      <c r="R3622" s="12">
        <f t="shared" si="112"/>
        <v>42037.72987268518</v>
      </c>
      <c r="S3622" s="12">
        <f t="shared" si="113"/>
        <v>42067.958333333336</v>
      </c>
    </row>
    <row r="3623" spans="1:19" x14ac:dyDescent="0.35">
      <c r="A3623">
        <v>3621</v>
      </c>
      <c r="B3623" t="s">
        <v>3619</v>
      </c>
      <c r="C362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>
        <v>292</v>
      </c>
      <c r="O3623">
        <v>47.028571428571432</v>
      </c>
      <c r="P3623" t="s">
        <v>8317</v>
      </c>
      <c r="Q3623" t="s">
        <v>8318</v>
      </c>
      <c r="R3623" s="12">
        <f t="shared" si="112"/>
        <v>42619.727361111109</v>
      </c>
      <c r="S3623" s="12">
        <f t="shared" si="113"/>
        <v>42643.666666666664</v>
      </c>
    </row>
    <row r="3624" spans="1:19" x14ac:dyDescent="0.35">
      <c r="A3624">
        <v>3622</v>
      </c>
      <c r="B3624" t="s">
        <v>3620</v>
      </c>
      <c r="C3624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>
        <v>0.99000000000000909</v>
      </c>
      <c r="O3624">
        <v>47.666190476190479</v>
      </c>
      <c r="P3624" t="s">
        <v>8317</v>
      </c>
      <c r="Q3624" t="s">
        <v>8318</v>
      </c>
      <c r="R3624" s="12">
        <f t="shared" si="112"/>
        <v>41877.013553240737</v>
      </c>
      <c r="S3624" s="12">
        <f t="shared" si="113"/>
        <v>41909.932638888888</v>
      </c>
    </row>
    <row r="3625" spans="1:19" x14ac:dyDescent="0.35">
      <c r="A3625">
        <v>3623</v>
      </c>
      <c r="B3625" t="s">
        <v>3621</v>
      </c>
      <c r="C3625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>
        <v>500</v>
      </c>
      <c r="O3625">
        <v>88.235294117647058</v>
      </c>
      <c r="P3625" t="s">
        <v>8317</v>
      </c>
      <c r="Q3625" t="s">
        <v>8318</v>
      </c>
      <c r="R3625" s="12">
        <f t="shared" si="112"/>
        <v>41828.528587962959</v>
      </c>
      <c r="S3625" s="12">
        <f t="shared" si="113"/>
        <v>41846.083333333328</v>
      </c>
    </row>
    <row r="3626" spans="1:19" x14ac:dyDescent="0.35">
      <c r="A3626">
        <v>3624</v>
      </c>
      <c r="B3626" t="s">
        <v>3622</v>
      </c>
      <c r="C3626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>
        <v>148</v>
      </c>
      <c r="O3626">
        <v>80.717948717948715</v>
      </c>
      <c r="P3626" t="s">
        <v>8317</v>
      </c>
      <c r="Q3626" t="s">
        <v>8318</v>
      </c>
      <c r="R3626" s="12">
        <f t="shared" si="112"/>
        <v>42545.56585648148</v>
      </c>
      <c r="S3626" s="12">
        <f t="shared" si="113"/>
        <v>42605.56585648148</v>
      </c>
    </row>
    <row r="3627" spans="1:19" x14ac:dyDescent="0.35">
      <c r="A3627">
        <v>3625</v>
      </c>
      <c r="B3627" t="s">
        <v>3623</v>
      </c>
      <c r="C3627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>
        <v>80</v>
      </c>
      <c r="O3627">
        <v>39.487179487179489</v>
      </c>
      <c r="P3627" t="s">
        <v>8317</v>
      </c>
      <c r="Q3627" t="s">
        <v>8318</v>
      </c>
      <c r="R3627" s="12">
        <f t="shared" si="112"/>
        <v>42157.444178240738</v>
      </c>
      <c r="S3627" s="12">
        <f t="shared" si="113"/>
        <v>42187.444178240738</v>
      </c>
    </row>
    <row r="3628" spans="1:19" x14ac:dyDescent="0.35">
      <c r="A3628">
        <v>3626</v>
      </c>
      <c r="B3628" t="s">
        <v>3624</v>
      </c>
      <c r="C3628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>
        <v>73</v>
      </c>
      <c r="O3628">
        <v>84.854166666666671</v>
      </c>
      <c r="P3628" t="s">
        <v>8317</v>
      </c>
      <c r="Q3628" t="s">
        <v>8318</v>
      </c>
      <c r="R3628" s="12">
        <f t="shared" si="112"/>
        <v>41846.458993055552</v>
      </c>
      <c r="S3628" s="12">
        <f t="shared" si="113"/>
        <v>41867.458993055552</v>
      </c>
    </row>
    <row r="3629" spans="1:19" x14ac:dyDescent="0.35">
      <c r="A3629">
        <v>3627</v>
      </c>
      <c r="B3629" t="s">
        <v>3625</v>
      </c>
      <c r="C3629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>
        <v>0</v>
      </c>
      <c r="O3629">
        <v>68.965517241379317</v>
      </c>
      <c r="P3629" t="s">
        <v>8317</v>
      </c>
      <c r="Q3629" t="s">
        <v>8318</v>
      </c>
      <c r="R3629" s="12">
        <f t="shared" si="112"/>
        <v>42460.533414351848</v>
      </c>
      <c r="S3629" s="12">
        <f t="shared" si="113"/>
        <v>42510.957638888889</v>
      </c>
    </row>
    <row r="3630" spans="1:19" x14ac:dyDescent="0.35">
      <c r="A3630">
        <v>3628</v>
      </c>
      <c r="B3630" t="s">
        <v>3626</v>
      </c>
      <c r="C3630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>
        <v>-100000</v>
      </c>
      <c r="O3630" t="e">
        <v>#DIV/0!</v>
      </c>
      <c r="P3630" t="s">
        <v>8317</v>
      </c>
      <c r="Q3630" t="s">
        <v>8359</v>
      </c>
      <c r="R3630" s="12">
        <f t="shared" si="112"/>
        <v>42291.6249537037</v>
      </c>
      <c r="S3630" s="12">
        <f t="shared" si="113"/>
        <v>42351.666620370372</v>
      </c>
    </row>
    <row r="3631" spans="1:19" x14ac:dyDescent="0.35">
      <c r="A3631">
        <v>3629</v>
      </c>
      <c r="B3631" t="s">
        <v>3627</v>
      </c>
      <c r="C363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>
        <v>-999998</v>
      </c>
      <c r="O3631">
        <v>1</v>
      </c>
      <c r="P3631" t="s">
        <v>8317</v>
      </c>
      <c r="Q3631" t="s">
        <v>8359</v>
      </c>
      <c r="R3631" s="12">
        <f t="shared" si="112"/>
        <v>42436.886157407404</v>
      </c>
      <c r="S3631" s="12">
        <f t="shared" si="113"/>
        <v>42495.499999999993</v>
      </c>
    </row>
    <row r="3632" spans="1:19" x14ac:dyDescent="0.35">
      <c r="A3632">
        <v>3630</v>
      </c>
      <c r="B3632" t="s">
        <v>3628</v>
      </c>
      <c r="C3632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>
        <v>-2999</v>
      </c>
      <c r="O3632">
        <v>1</v>
      </c>
      <c r="P3632" t="s">
        <v>8317</v>
      </c>
      <c r="Q3632" t="s">
        <v>8359</v>
      </c>
      <c r="R3632" s="12">
        <f t="shared" si="112"/>
        <v>41942.638773148145</v>
      </c>
      <c r="S3632" s="12">
        <f t="shared" si="113"/>
        <v>41972.680439814816</v>
      </c>
    </row>
    <row r="3633" spans="1:19" x14ac:dyDescent="0.35">
      <c r="A3633">
        <v>3631</v>
      </c>
      <c r="B3633" t="s">
        <v>3629</v>
      </c>
      <c r="C363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>
        <v>-8375</v>
      </c>
      <c r="O3633">
        <v>147.88135593220338</v>
      </c>
      <c r="P3633" t="s">
        <v>8317</v>
      </c>
      <c r="Q3633" t="s">
        <v>8359</v>
      </c>
      <c r="R3633" s="12">
        <f t="shared" si="112"/>
        <v>41880.54510416666</v>
      </c>
      <c r="S3633" s="12">
        <f t="shared" si="113"/>
        <v>41904.957638888889</v>
      </c>
    </row>
    <row r="3634" spans="1:19" x14ac:dyDescent="0.35">
      <c r="A3634">
        <v>3632</v>
      </c>
      <c r="B3634" t="s">
        <v>3630</v>
      </c>
      <c r="C3634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>
        <v>-400</v>
      </c>
      <c r="O3634">
        <v>100</v>
      </c>
      <c r="P3634" t="s">
        <v>8317</v>
      </c>
      <c r="Q3634" t="s">
        <v>8359</v>
      </c>
      <c r="R3634" s="12">
        <f t="shared" si="112"/>
        <v>41946.728576388887</v>
      </c>
      <c r="S3634" s="12">
        <f t="shared" si="113"/>
        <v>41966.728576388887</v>
      </c>
    </row>
    <row r="3635" spans="1:19" x14ac:dyDescent="0.35">
      <c r="A3635">
        <v>3633</v>
      </c>
      <c r="B3635" t="s">
        <v>3631</v>
      </c>
      <c r="C3635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>
        <v>-3238</v>
      </c>
      <c r="O3635">
        <v>56.838709677419352</v>
      </c>
      <c r="P3635" t="s">
        <v>8317</v>
      </c>
      <c r="Q3635" t="s">
        <v>8359</v>
      </c>
      <c r="R3635" s="12">
        <f t="shared" si="112"/>
        <v>42649.415127314809</v>
      </c>
      <c r="S3635" s="12">
        <f t="shared" si="113"/>
        <v>42692.833333333336</v>
      </c>
    </row>
    <row r="3636" spans="1:19" x14ac:dyDescent="0.35">
      <c r="A3636">
        <v>3634</v>
      </c>
      <c r="B3636" t="s">
        <v>3632</v>
      </c>
      <c r="C3636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>
        <v>-71815</v>
      </c>
      <c r="O3636">
        <v>176.94444444444446</v>
      </c>
      <c r="P3636" t="s">
        <v>8317</v>
      </c>
      <c r="Q3636" t="s">
        <v>8359</v>
      </c>
      <c r="R3636" s="12">
        <f t="shared" si="112"/>
        <v>42700.958032407405</v>
      </c>
      <c r="S3636" s="12">
        <f t="shared" si="113"/>
        <v>42748.957638888889</v>
      </c>
    </row>
    <row r="3637" spans="1:19" x14ac:dyDescent="0.35">
      <c r="A3637">
        <v>3635</v>
      </c>
      <c r="B3637" t="s">
        <v>3633</v>
      </c>
      <c r="C3637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>
        <v>-2224</v>
      </c>
      <c r="O3637">
        <v>127.6</v>
      </c>
      <c r="P3637" t="s">
        <v>8317</v>
      </c>
      <c r="Q3637" t="s">
        <v>8359</v>
      </c>
      <c r="R3637" s="12">
        <f t="shared" si="112"/>
        <v>42450.674490740734</v>
      </c>
      <c r="S3637" s="12">
        <f t="shared" si="113"/>
        <v>42480.674490740734</v>
      </c>
    </row>
    <row r="3638" spans="1:19" x14ac:dyDescent="0.35">
      <c r="A3638">
        <v>3636</v>
      </c>
      <c r="B3638" t="s">
        <v>3634</v>
      </c>
      <c r="C3638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>
        <v>-150000</v>
      </c>
      <c r="O3638" t="e">
        <v>#DIV/0!</v>
      </c>
      <c r="P3638" t="s">
        <v>8317</v>
      </c>
      <c r="Q3638" t="s">
        <v>8359</v>
      </c>
      <c r="R3638" s="12">
        <f t="shared" si="112"/>
        <v>42226.486446759256</v>
      </c>
      <c r="S3638" s="12">
        <f t="shared" si="113"/>
        <v>42261.486446759256</v>
      </c>
    </row>
    <row r="3639" spans="1:19" x14ac:dyDescent="0.35">
      <c r="A3639">
        <v>3637</v>
      </c>
      <c r="B3639" t="s">
        <v>3635</v>
      </c>
      <c r="C3639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>
        <v>-2074</v>
      </c>
      <c r="O3639">
        <v>66.142857142857139</v>
      </c>
      <c r="P3639" t="s">
        <v>8317</v>
      </c>
      <c r="Q3639" t="s">
        <v>8359</v>
      </c>
      <c r="R3639" s="12">
        <f t="shared" si="112"/>
        <v>41975.492303240739</v>
      </c>
      <c r="S3639" s="12">
        <f t="shared" si="113"/>
        <v>42005.492303240739</v>
      </c>
    </row>
    <row r="3640" spans="1:19" x14ac:dyDescent="0.35">
      <c r="A3640">
        <v>3638</v>
      </c>
      <c r="B3640" t="s">
        <v>3636</v>
      </c>
      <c r="C3640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>
        <v>-3084</v>
      </c>
      <c r="O3640">
        <v>108</v>
      </c>
      <c r="P3640" t="s">
        <v>8317</v>
      </c>
      <c r="Q3640" t="s">
        <v>8359</v>
      </c>
      <c r="R3640" s="12">
        <f t="shared" si="112"/>
        <v>42053.464490740742</v>
      </c>
      <c r="S3640" s="12">
        <f t="shared" si="113"/>
        <v>42113.42282407407</v>
      </c>
    </row>
    <row r="3641" spans="1:19" x14ac:dyDescent="0.35">
      <c r="A3641">
        <v>3639</v>
      </c>
      <c r="B3641" t="s">
        <v>3637</v>
      </c>
      <c r="C364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>
        <v>-24999</v>
      </c>
      <c r="O3641">
        <v>1</v>
      </c>
      <c r="P3641" t="s">
        <v>8317</v>
      </c>
      <c r="Q3641" t="s">
        <v>8359</v>
      </c>
      <c r="R3641" s="12">
        <f t="shared" si="112"/>
        <v>42590.468819444439</v>
      </c>
      <c r="S3641" s="12">
        <f t="shared" si="113"/>
        <v>42650.424305555549</v>
      </c>
    </row>
    <row r="3642" spans="1:19" x14ac:dyDescent="0.35">
      <c r="A3642">
        <v>3640</v>
      </c>
      <c r="B3642" t="s">
        <v>3638</v>
      </c>
      <c r="C3642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>
        <v>-945</v>
      </c>
      <c r="O3642">
        <v>18.333333333333332</v>
      </c>
      <c r="P3642" t="s">
        <v>8317</v>
      </c>
      <c r="Q3642" t="s">
        <v>8359</v>
      </c>
      <c r="R3642" s="12">
        <f t="shared" si="112"/>
        <v>42104.573263888888</v>
      </c>
      <c r="S3642" s="12">
        <f t="shared" si="113"/>
        <v>42134.573263888888</v>
      </c>
    </row>
    <row r="3643" spans="1:19" x14ac:dyDescent="0.35">
      <c r="A3643">
        <v>3641</v>
      </c>
      <c r="B3643" t="s">
        <v>3639</v>
      </c>
      <c r="C364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>
        <v>-3000</v>
      </c>
      <c r="O3643" t="e">
        <v>#DIV/0!</v>
      </c>
      <c r="P3643" t="s">
        <v>8317</v>
      </c>
      <c r="Q3643" t="s">
        <v>8359</v>
      </c>
      <c r="R3643" s="12">
        <f t="shared" si="112"/>
        <v>41899.41873842592</v>
      </c>
      <c r="S3643" s="12">
        <f t="shared" si="113"/>
        <v>41917</v>
      </c>
    </row>
    <row r="3644" spans="1:19" x14ac:dyDescent="0.35">
      <c r="A3644">
        <v>3642</v>
      </c>
      <c r="B3644" t="s">
        <v>3640</v>
      </c>
      <c r="C3644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>
        <v>-685</v>
      </c>
      <c r="O3644">
        <v>7.5</v>
      </c>
      <c r="P3644" t="s">
        <v>8317</v>
      </c>
      <c r="Q3644" t="s">
        <v>8359</v>
      </c>
      <c r="R3644" s="12">
        <f t="shared" si="112"/>
        <v>42297.607951388891</v>
      </c>
      <c r="S3644" s="12">
        <f t="shared" si="113"/>
        <v>42338.499999999993</v>
      </c>
    </row>
    <row r="3645" spans="1:19" x14ac:dyDescent="0.35">
      <c r="A3645">
        <v>3643</v>
      </c>
      <c r="B3645" t="s">
        <v>3641</v>
      </c>
      <c r="C3645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>
        <v>-25000</v>
      </c>
      <c r="O3645" t="e">
        <v>#DIV/0!</v>
      </c>
      <c r="P3645" t="s">
        <v>8317</v>
      </c>
      <c r="Q3645" t="s">
        <v>8359</v>
      </c>
      <c r="R3645" s="12">
        <f t="shared" si="112"/>
        <v>42284.935636574075</v>
      </c>
      <c r="S3645" s="12">
        <f t="shared" si="113"/>
        <v>42324.977303240739</v>
      </c>
    </row>
    <row r="3646" spans="1:19" x14ac:dyDescent="0.35">
      <c r="A3646">
        <v>3644</v>
      </c>
      <c r="B3646" t="s">
        <v>3642</v>
      </c>
      <c r="C3646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>
        <v>-4179</v>
      </c>
      <c r="O3646">
        <v>68.416666666666671</v>
      </c>
      <c r="P3646" t="s">
        <v>8317</v>
      </c>
      <c r="Q3646" t="s">
        <v>8359</v>
      </c>
      <c r="R3646" s="12">
        <f t="shared" si="112"/>
        <v>42409.033414351848</v>
      </c>
      <c r="S3646" s="12">
        <f t="shared" si="113"/>
        <v>42436.999305555553</v>
      </c>
    </row>
    <row r="3647" spans="1:19" x14ac:dyDescent="0.35">
      <c r="A3647">
        <v>3645</v>
      </c>
      <c r="B3647" t="s">
        <v>3643</v>
      </c>
      <c r="C3647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>
        <v>-999</v>
      </c>
      <c r="O3647">
        <v>1</v>
      </c>
      <c r="P3647" t="s">
        <v>8317</v>
      </c>
      <c r="Q3647" t="s">
        <v>8359</v>
      </c>
      <c r="R3647" s="12">
        <f t="shared" si="112"/>
        <v>42665.762013888881</v>
      </c>
      <c r="S3647" s="12">
        <f t="shared" si="113"/>
        <v>42695.803680555553</v>
      </c>
    </row>
    <row r="3648" spans="1:19" x14ac:dyDescent="0.35">
      <c r="A3648">
        <v>3646</v>
      </c>
      <c r="B3648" t="s">
        <v>3644</v>
      </c>
      <c r="C3648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>
        <v>-9519</v>
      </c>
      <c r="O3648">
        <v>60.125</v>
      </c>
      <c r="P3648" t="s">
        <v>8317</v>
      </c>
      <c r="Q3648" t="s">
        <v>8359</v>
      </c>
      <c r="R3648" s="12">
        <f t="shared" si="112"/>
        <v>42140.21298611111</v>
      </c>
      <c r="S3648" s="12">
        <f t="shared" si="113"/>
        <v>42171.770833333336</v>
      </c>
    </row>
    <row r="3649" spans="1:19" x14ac:dyDescent="0.35">
      <c r="A3649">
        <v>3647</v>
      </c>
      <c r="B3649" t="s">
        <v>3645</v>
      </c>
      <c r="C3649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>
        <v>-470</v>
      </c>
      <c r="O3649">
        <v>15</v>
      </c>
      <c r="P3649" t="s">
        <v>8317</v>
      </c>
      <c r="Q3649" t="s">
        <v>8359</v>
      </c>
      <c r="R3649" s="12">
        <f t="shared" si="112"/>
        <v>42598.540821759256</v>
      </c>
      <c r="S3649" s="12">
        <f t="shared" si="113"/>
        <v>42643.540821759256</v>
      </c>
    </row>
    <row r="3650" spans="1:19" x14ac:dyDescent="0.35">
      <c r="A3650">
        <v>3648</v>
      </c>
      <c r="B3650" t="s">
        <v>3646</v>
      </c>
      <c r="C3650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>
        <v>153</v>
      </c>
      <c r="O3650">
        <v>550.04109589041093</v>
      </c>
      <c r="P3650" t="s">
        <v>8317</v>
      </c>
      <c r="Q3650" t="s">
        <v>8318</v>
      </c>
      <c r="R3650" s="12">
        <f t="shared" si="112"/>
        <v>41887.083854166667</v>
      </c>
      <c r="S3650" s="12">
        <f t="shared" si="113"/>
        <v>41917.083854166667</v>
      </c>
    </row>
    <row r="3651" spans="1:19" x14ac:dyDescent="0.35">
      <c r="A3651">
        <v>3649</v>
      </c>
      <c r="B3651" t="s">
        <v>3647</v>
      </c>
      <c r="C365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>
        <v>30</v>
      </c>
      <c r="O3651">
        <v>97.5</v>
      </c>
      <c r="P3651" t="s">
        <v>8317</v>
      </c>
      <c r="Q3651" t="s">
        <v>8318</v>
      </c>
      <c r="R3651" s="12">
        <f t="shared" ref="R3651:R3714" si="114">(J3651/86400)+25569+(-5/24)</f>
        <v>41780.504560185182</v>
      </c>
      <c r="S3651" s="12">
        <f t="shared" ref="S3651:S3714" si="115">(I3651/86400)+25569+(-5/24)</f>
        <v>41806.504560185182</v>
      </c>
    </row>
    <row r="3652" spans="1:19" x14ac:dyDescent="0.35">
      <c r="A3652">
        <v>3650</v>
      </c>
      <c r="B3652" t="s">
        <v>3648</v>
      </c>
      <c r="C3652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>
        <v>0</v>
      </c>
      <c r="O3652">
        <v>29.411764705882351</v>
      </c>
      <c r="P3652" t="s">
        <v>8317</v>
      </c>
      <c r="Q3652" t="s">
        <v>8318</v>
      </c>
      <c r="R3652" s="12">
        <f t="shared" si="114"/>
        <v>42381.270648148151</v>
      </c>
      <c r="S3652" s="12">
        <f t="shared" si="115"/>
        <v>42402.270648148151</v>
      </c>
    </row>
    <row r="3653" spans="1:19" x14ac:dyDescent="0.35">
      <c r="A3653">
        <v>3651</v>
      </c>
      <c r="B3653" t="s">
        <v>3649</v>
      </c>
      <c r="C365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>
        <v>20</v>
      </c>
      <c r="O3653">
        <v>57.777777777777779</v>
      </c>
      <c r="P3653" t="s">
        <v>8317</v>
      </c>
      <c r="Q3653" t="s">
        <v>8318</v>
      </c>
      <c r="R3653" s="12">
        <f t="shared" si="114"/>
        <v>41828.437986111108</v>
      </c>
      <c r="S3653" s="12">
        <f t="shared" si="115"/>
        <v>41861.457638888889</v>
      </c>
    </row>
    <row r="3654" spans="1:19" x14ac:dyDescent="0.35">
      <c r="A3654">
        <v>3652</v>
      </c>
      <c r="B3654" t="s">
        <v>2867</v>
      </c>
      <c r="C3654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>
        <v>452</v>
      </c>
      <c r="O3654">
        <v>44.235294117647058</v>
      </c>
      <c r="P3654" t="s">
        <v>8317</v>
      </c>
      <c r="Q3654" t="s">
        <v>8318</v>
      </c>
      <c r="R3654" s="12">
        <f t="shared" si="114"/>
        <v>42596.436365740738</v>
      </c>
      <c r="S3654" s="12">
        <f t="shared" si="115"/>
        <v>42606.957638888889</v>
      </c>
    </row>
    <row r="3655" spans="1:19" x14ac:dyDescent="0.35">
      <c r="A3655">
        <v>3653</v>
      </c>
      <c r="B3655" t="s">
        <v>3650</v>
      </c>
      <c r="C3655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>
        <v>10</v>
      </c>
      <c r="O3655">
        <v>60.909090909090907</v>
      </c>
      <c r="P3655" t="s">
        <v>8317</v>
      </c>
      <c r="Q3655" t="s">
        <v>8318</v>
      </c>
      <c r="R3655" s="12">
        <f t="shared" si="114"/>
        <v>42191.155173611107</v>
      </c>
      <c r="S3655" s="12">
        <f t="shared" si="115"/>
        <v>42221.155173611107</v>
      </c>
    </row>
    <row r="3656" spans="1:19" x14ac:dyDescent="0.35">
      <c r="A3656">
        <v>3654</v>
      </c>
      <c r="B3656" t="s">
        <v>3651</v>
      </c>
      <c r="C3656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>
        <v>1116</v>
      </c>
      <c r="O3656">
        <v>68.84210526315789</v>
      </c>
      <c r="P3656" t="s">
        <v>8317</v>
      </c>
      <c r="Q3656" t="s">
        <v>8318</v>
      </c>
      <c r="R3656" s="12">
        <f t="shared" si="114"/>
        <v>42440.20817129629</v>
      </c>
      <c r="S3656" s="12">
        <f t="shared" si="115"/>
        <v>42463.499999999993</v>
      </c>
    </row>
    <row r="3657" spans="1:19" x14ac:dyDescent="0.35">
      <c r="A3657">
        <v>3655</v>
      </c>
      <c r="B3657" t="s">
        <v>3652</v>
      </c>
      <c r="C3657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>
        <v>813</v>
      </c>
      <c r="O3657">
        <v>73.582278481012665</v>
      </c>
      <c r="P3657" t="s">
        <v>8317</v>
      </c>
      <c r="Q3657" t="s">
        <v>8318</v>
      </c>
      <c r="R3657" s="12">
        <f t="shared" si="114"/>
        <v>42173.594884259255</v>
      </c>
      <c r="S3657" s="12">
        <f t="shared" si="115"/>
        <v>42203.082638888889</v>
      </c>
    </row>
    <row r="3658" spans="1:19" x14ac:dyDescent="0.35">
      <c r="A3658">
        <v>3656</v>
      </c>
      <c r="B3658" t="s">
        <v>3653</v>
      </c>
      <c r="C3658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>
        <v>291</v>
      </c>
      <c r="O3658">
        <v>115.02173913043478</v>
      </c>
      <c r="P3658" t="s">
        <v>8317</v>
      </c>
      <c r="Q3658" t="s">
        <v>8318</v>
      </c>
      <c r="R3658" s="12">
        <f t="shared" si="114"/>
        <v>42737.701805555553</v>
      </c>
      <c r="S3658" s="12">
        <f t="shared" si="115"/>
        <v>42767.749305555553</v>
      </c>
    </row>
    <row r="3659" spans="1:19" x14ac:dyDescent="0.35">
      <c r="A3659">
        <v>3657</v>
      </c>
      <c r="B3659" t="s">
        <v>3654</v>
      </c>
      <c r="C3659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>
        <v>215</v>
      </c>
      <c r="O3659">
        <v>110.75</v>
      </c>
      <c r="P3659" t="s">
        <v>8317</v>
      </c>
      <c r="Q3659" t="s">
        <v>8318</v>
      </c>
      <c r="R3659" s="12">
        <f t="shared" si="114"/>
        <v>42499.4215162037</v>
      </c>
      <c r="S3659" s="12">
        <f t="shared" si="115"/>
        <v>42522.695833333331</v>
      </c>
    </row>
    <row r="3660" spans="1:19" x14ac:dyDescent="0.35">
      <c r="A3660">
        <v>3658</v>
      </c>
      <c r="B3660" t="s">
        <v>3655</v>
      </c>
      <c r="C3660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>
        <v>10</v>
      </c>
      <c r="O3660">
        <v>75.5</v>
      </c>
      <c r="P3660" t="s">
        <v>8317</v>
      </c>
      <c r="Q3660" t="s">
        <v>8318</v>
      </c>
      <c r="R3660" s="12">
        <f t="shared" si="114"/>
        <v>41775.650231481479</v>
      </c>
      <c r="S3660" s="12">
        <f t="shared" si="115"/>
        <v>41821.957638888889</v>
      </c>
    </row>
    <row r="3661" spans="1:19" x14ac:dyDescent="0.35">
      <c r="A3661">
        <v>3659</v>
      </c>
      <c r="B3661" t="s">
        <v>3656</v>
      </c>
      <c r="C366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>
        <v>61</v>
      </c>
      <c r="O3661">
        <v>235.46153846153845</v>
      </c>
      <c r="P3661" t="s">
        <v>8317</v>
      </c>
      <c r="Q3661" t="s">
        <v>8318</v>
      </c>
      <c r="R3661" s="12">
        <f t="shared" si="114"/>
        <v>42055.068865740737</v>
      </c>
      <c r="S3661" s="12">
        <f t="shared" si="115"/>
        <v>42082.402083333327</v>
      </c>
    </row>
    <row r="3662" spans="1:19" x14ac:dyDescent="0.35">
      <c r="A3662">
        <v>3660</v>
      </c>
      <c r="B3662" t="s">
        <v>3657</v>
      </c>
      <c r="C3662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>
        <v>0</v>
      </c>
      <c r="O3662">
        <v>11.363636363636363</v>
      </c>
      <c r="P3662" t="s">
        <v>8317</v>
      </c>
      <c r="Q3662" t="s">
        <v>8318</v>
      </c>
      <c r="R3662" s="12">
        <f t="shared" si="114"/>
        <v>41971.672743055555</v>
      </c>
      <c r="S3662" s="12">
        <f t="shared" si="115"/>
        <v>41996.672743055555</v>
      </c>
    </row>
    <row r="3663" spans="1:19" x14ac:dyDescent="0.35">
      <c r="A3663">
        <v>3661</v>
      </c>
      <c r="B3663" t="s">
        <v>3658</v>
      </c>
      <c r="C366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>
        <v>330</v>
      </c>
      <c r="O3663">
        <v>92.5</v>
      </c>
      <c r="P3663" t="s">
        <v>8317</v>
      </c>
      <c r="Q3663" t="s">
        <v>8318</v>
      </c>
      <c r="R3663" s="12">
        <f t="shared" si="114"/>
        <v>42447.688333333332</v>
      </c>
      <c r="S3663" s="12">
        <f t="shared" si="115"/>
        <v>42469.958333333336</v>
      </c>
    </row>
    <row r="3664" spans="1:19" x14ac:dyDescent="0.35">
      <c r="A3664">
        <v>3662</v>
      </c>
      <c r="B3664" t="s">
        <v>3659</v>
      </c>
      <c r="C3664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>
        <v>114</v>
      </c>
      <c r="O3664">
        <v>202.85</v>
      </c>
      <c r="P3664" t="s">
        <v>8317</v>
      </c>
      <c r="Q3664" t="s">
        <v>8318</v>
      </c>
      <c r="R3664" s="12">
        <f t="shared" si="114"/>
        <v>42064.011736111112</v>
      </c>
      <c r="S3664" s="12">
        <f t="shared" si="115"/>
        <v>42093.97006944444</v>
      </c>
    </row>
    <row r="3665" spans="1:19" x14ac:dyDescent="0.35">
      <c r="A3665">
        <v>3663</v>
      </c>
      <c r="B3665" t="s">
        <v>3660</v>
      </c>
      <c r="C3665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>
        <v>9</v>
      </c>
      <c r="O3665">
        <v>26</v>
      </c>
      <c r="P3665" t="s">
        <v>8317</v>
      </c>
      <c r="Q3665" t="s">
        <v>8318</v>
      </c>
      <c r="R3665" s="12">
        <f t="shared" si="114"/>
        <v>42665.243402777771</v>
      </c>
      <c r="S3665" s="12">
        <f t="shared" si="115"/>
        <v>42725.285069444442</v>
      </c>
    </row>
    <row r="3666" spans="1:19" x14ac:dyDescent="0.35">
      <c r="A3666">
        <v>3664</v>
      </c>
      <c r="B3666" t="s">
        <v>3661</v>
      </c>
      <c r="C3666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>
        <v>75</v>
      </c>
      <c r="O3666">
        <v>46.05263157894737</v>
      </c>
      <c r="P3666" t="s">
        <v>8317</v>
      </c>
      <c r="Q3666" t="s">
        <v>8318</v>
      </c>
      <c r="R3666" s="12">
        <f t="shared" si="114"/>
        <v>42523.04038194444</v>
      </c>
      <c r="S3666" s="12">
        <f t="shared" si="115"/>
        <v>42537.04038194444</v>
      </c>
    </row>
    <row r="3667" spans="1:19" x14ac:dyDescent="0.35">
      <c r="A3667">
        <v>3665</v>
      </c>
      <c r="B3667" t="s">
        <v>3662</v>
      </c>
      <c r="C3667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>
        <v>94</v>
      </c>
      <c r="O3667">
        <v>51</v>
      </c>
      <c r="P3667" t="s">
        <v>8317</v>
      </c>
      <c r="Q3667" t="s">
        <v>8318</v>
      </c>
      <c r="R3667" s="12">
        <f t="shared" si="114"/>
        <v>42294.59979166666</v>
      </c>
      <c r="S3667" s="12">
        <f t="shared" si="115"/>
        <v>42305.620833333327</v>
      </c>
    </row>
    <row r="3668" spans="1:19" x14ac:dyDescent="0.35">
      <c r="A3668">
        <v>3666</v>
      </c>
      <c r="B3668" t="s">
        <v>3663</v>
      </c>
      <c r="C3668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>
        <v>0</v>
      </c>
      <c r="O3668">
        <v>31.578947368421051</v>
      </c>
      <c r="P3668" t="s">
        <v>8317</v>
      </c>
      <c r="Q3668" t="s">
        <v>8318</v>
      </c>
      <c r="R3668" s="12">
        <f t="shared" si="114"/>
        <v>41822.696550925924</v>
      </c>
      <c r="S3668" s="12">
        <f t="shared" si="115"/>
        <v>41844.083333333328</v>
      </c>
    </row>
    <row r="3669" spans="1:19" x14ac:dyDescent="0.35">
      <c r="A3669">
        <v>3667</v>
      </c>
      <c r="B3669" t="s">
        <v>3664</v>
      </c>
      <c r="C3669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>
        <v>95.110000000000127</v>
      </c>
      <c r="O3669">
        <v>53.363965517241382</v>
      </c>
      <c r="P3669" t="s">
        <v>8317</v>
      </c>
      <c r="Q3669" t="s">
        <v>8318</v>
      </c>
      <c r="R3669" s="12">
        <f t="shared" si="114"/>
        <v>42173.761793981474</v>
      </c>
      <c r="S3669" s="12">
        <f t="shared" si="115"/>
        <v>42203.761793981474</v>
      </c>
    </row>
    <row r="3670" spans="1:19" x14ac:dyDescent="0.35">
      <c r="A3670">
        <v>3668</v>
      </c>
      <c r="B3670" t="s">
        <v>3665</v>
      </c>
      <c r="C3670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>
        <v>35</v>
      </c>
      <c r="O3670">
        <v>36.964285714285715</v>
      </c>
      <c r="P3670" t="s">
        <v>8317</v>
      </c>
      <c r="Q3670" t="s">
        <v>8318</v>
      </c>
      <c r="R3670" s="12">
        <f t="shared" si="114"/>
        <v>42185.347824074073</v>
      </c>
      <c r="S3670" s="12">
        <f t="shared" si="115"/>
        <v>42208.564583333333</v>
      </c>
    </row>
    <row r="3671" spans="1:19" x14ac:dyDescent="0.35">
      <c r="A3671">
        <v>3669</v>
      </c>
      <c r="B3671" t="s">
        <v>3666</v>
      </c>
      <c r="C367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>
        <v>382</v>
      </c>
      <c r="O3671">
        <v>81.294117647058826</v>
      </c>
      <c r="P3671" t="s">
        <v>8317</v>
      </c>
      <c r="Q3671" t="s">
        <v>8318</v>
      </c>
      <c r="R3671" s="12">
        <f t="shared" si="114"/>
        <v>42136.466863425921</v>
      </c>
      <c r="S3671" s="12">
        <f t="shared" si="115"/>
        <v>42166.466863425921</v>
      </c>
    </row>
    <row r="3672" spans="1:19" x14ac:dyDescent="0.35">
      <c r="A3672">
        <v>3670</v>
      </c>
      <c r="B3672" t="s">
        <v>3667</v>
      </c>
      <c r="C3672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>
        <v>21</v>
      </c>
      <c r="O3672">
        <v>20.083333333333332</v>
      </c>
      <c r="P3672" t="s">
        <v>8317</v>
      </c>
      <c r="Q3672" t="s">
        <v>8318</v>
      </c>
      <c r="R3672" s="12">
        <f t="shared" si="114"/>
        <v>42142.305682870363</v>
      </c>
      <c r="S3672" s="12">
        <f t="shared" si="115"/>
        <v>42155.749999999993</v>
      </c>
    </row>
    <row r="3673" spans="1:19" x14ac:dyDescent="0.35">
      <c r="A3673">
        <v>3671</v>
      </c>
      <c r="B3673" t="s">
        <v>3668</v>
      </c>
      <c r="C367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>
        <v>30</v>
      </c>
      <c r="O3673">
        <v>88.25</v>
      </c>
      <c r="P3673" t="s">
        <v>8317</v>
      </c>
      <c r="Q3673" t="s">
        <v>8318</v>
      </c>
      <c r="R3673" s="12">
        <f t="shared" si="114"/>
        <v>41820.419756944444</v>
      </c>
      <c r="S3673" s="12">
        <f t="shared" si="115"/>
        <v>41840.957638888889</v>
      </c>
    </row>
    <row r="3674" spans="1:19" x14ac:dyDescent="0.35">
      <c r="A3674">
        <v>3672</v>
      </c>
      <c r="B3674" t="s">
        <v>3669</v>
      </c>
      <c r="C3674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>
        <v>46</v>
      </c>
      <c r="O3674">
        <v>53.438596491228068</v>
      </c>
      <c r="P3674" t="s">
        <v>8317</v>
      </c>
      <c r="Q3674" t="s">
        <v>8318</v>
      </c>
      <c r="R3674" s="12">
        <f t="shared" si="114"/>
        <v>41878.738240740735</v>
      </c>
      <c r="S3674" s="12">
        <f t="shared" si="115"/>
        <v>41908.738240740735</v>
      </c>
    </row>
    <row r="3675" spans="1:19" x14ac:dyDescent="0.35">
      <c r="A3675">
        <v>3673</v>
      </c>
      <c r="B3675" t="s">
        <v>3670</v>
      </c>
      <c r="C3675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>
        <v>545</v>
      </c>
      <c r="O3675">
        <v>39.868421052631582</v>
      </c>
      <c r="P3675" t="s">
        <v>8317</v>
      </c>
      <c r="Q3675" t="s">
        <v>8318</v>
      </c>
      <c r="R3675" s="12">
        <f t="shared" si="114"/>
        <v>41914.086770833332</v>
      </c>
      <c r="S3675" s="12">
        <f t="shared" si="115"/>
        <v>41948.327777777777</v>
      </c>
    </row>
    <row r="3676" spans="1:19" x14ac:dyDescent="0.35">
      <c r="A3676">
        <v>3674</v>
      </c>
      <c r="B3676" t="s">
        <v>3671</v>
      </c>
      <c r="C3676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>
        <v>0</v>
      </c>
      <c r="O3676">
        <v>145.16129032258064</v>
      </c>
      <c r="P3676" t="s">
        <v>8317</v>
      </c>
      <c r="Q3676" t="s">
        <v>8318</v>
      </c>
      <c r="R3676" s="12">
        <f t="shared" si="114"/>
        <v>42556.664687499993</v>
      </c>
      <c r="S3676" s="12">
        <f t="shared" si="115"/>
        <v>42616.664687499993</v>
      </c>
    </row>
    <row r="3677" spans="1:19" x14ac:dyDescent="0.35">
      <c r="A3677">
        <v>3675</v>
      </c>
      <c r="B3677" t="s">
        <v>3672</v>
      </c>
      <c r="C3677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>
        <v>20</v>
      </c>
      <c r="O3677">
        <v>23.333333333333332</v>
      </c>
      <c r="P3677" t="s">
        <v>8317</v>
      </c>
      <c r="Q3677" t="s">
        <v>8318</v>
      </c>
      <c r="R3677" s="12">
        <f t="shared" si="114"/>
        <v>42493.388680555552</v>
      </c>
      <c r="S3677" s="12">
        <f t="shared" si="115"/>
        <v>42505.749999999993</v>
      </c>
    </row>
    <row r="3678" spans="1:19" x14ac:dyDescent="0.35">
      <c r="A3678">
        <v>3676</v>
      </c>
      <c r="B3678" t="s">
        <v>3673</v>
      </c>
      <c r="C3678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>
        <v>230</v>
      </c>
      <c r="O3678">
        <v>64.375</v>
      </c>
      <c r="P3678" t="s">
        <v>8317</v>
      </c>
      <c r="Q3678" t="s">
        <v>8318</v>
      </c>
      <c r="R3678" s="12">
        <f t="shared" si="114"/>
        <v>41876.607453703698</v>
      </c>
      <c r="S3678" s="12">
        <f t="shared" si="115"/>
        <v>41894.607453703698</v>
      </c>
    </row>
    <row r="3679" spans="1:19" x14ac:dyDescent="0.35">
      <c r="A3679">
        <v>3677</v>
      </c>
      <c r="B3679" t="s">
        <v>3674</v>
      </c>
      <c r="C3679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>
        <v>348.5</v>
      </c>
      <c r="O3679">
        <v>62.052763819095475</v>
      </c>
      <c r="P3679" t="s">
        <v>8317</v>
      </c>
      <c r="Q3679" t="s">
        <v>8318</v>
      </c>
      <c r="R3679" s="12">
        <f t="shared" si="114"/>
        <v>41802.365949074076</v>
      </c>
      <c r="S3679" s="12">
        <f t="shared" si="115"/>
        <v>41822.957638888889</v>
      </c>
    </row>
    <row r="3680" spans="1:19" x14ac:dyDescent="0.35">
      <c r="A3680">
        <v>3678</v>
      </c>
      <c r="B3680" t="s">
        <v>3675</v>
      </c>
      <c r="C3680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>
        <v>50</v>
      </c>
      <c r="O3680">
        <v>66.129032258064512</v>
      </c>
      <c r="P3680" t="s">
        <v>8317</v>
      </c>
      <c r="Q3680" t="s">
        <v>8318</v>
      </c>
      <c r="R3680" s="12">
        <f t="shared" si="114"/>
        <v>42120.322893518511</v>
      </c>
      <c r="S3680" s="12">
        <f t="shared" si="115"/>
        <v>42155.322893518511</v>
      </c>
    </row>
    <row r="3681" spans="1:19" x14ac:dyDescent="0.35">
      <c r="A3681">
        <v>3679</v>
      </c>
      <c r="B3681" t="s">
        <v>3676</v>
      </c>
      <c r="C368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>
        <v>202</v>
      </c>
      <c r="O3681">
        <v>73.400000000000006</v>
      </c>
      <c r="P3681" t="s">
        <v>8317</v>
      </c>
      <c r="Q3681" t="s">
        <v>8318</v>
      </c>
      <c r="R3681" s="12">
        <f t="shared" si="114"/>
        <v>41786.553020833329</v>
      </c>
      <c r="S3681" s="12">
        <f t="shared" si="115"/>
        <v>41820.999305555553</v>
      </c>
    </row>
    <row r="3682" spans="1:19" x14ac:dyDescent="0.35">
      <c r="A3682">
        <v>3680</v>
      </c>
      <c r="B3682" t="s">
        <v>3677</v>
      </c>
      <c r="C3682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>
        <v>383</v>
      </c>
      <c r="O3682">
        <v>99.5</v>
      </c>
      <c r="P3682" t="s">
        <v>8317</v>
      </c>
      <c r="Q3682" t="s">
        <v>8318</v>
      </c>
      <c r="R3682" s="12">
        <f t="shared" si="114"/>
        <v>42627.245763888888</v>
      </c>
      <c r="S3682" s="12">
        <f t="shared" si="115"/>
        <v>42648.245763888888</v>
      </c>
    </row>
    <row r="3683" spans="1:19" x14ac:dyDescent="0.35">
      <c r="A3683">
        <v>3681</v>
      </c>
      <c r="B3683" t="s">
        <v>3678</v>
      </c>
      <c r="C368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>
        <v>119</v>
      </c>
      <c r="O3683">
        <v>62.166666666666664</v>
      </c>
      <c r="P3683" t="s">
        <v>8317</v>
      </c>
      <c r="Q3683" t="s">
        <v>8318</v>
      </c>
      <c r="R3683" s="12">
        <f t="shared" si="114"/>
        <v>42374.443171296291</v>
      </c>
      <c r="S3683" s="12">
        <f t="shared" si="115"/>
        <v>42384.443171296291</v>
      </c>
    </row>
    <row r="3684" spans="1:19" x14ac:dyDescent="0.35">
      <c r="A3684">
        <v>3682</v>
      </c>
      <c r="B3684" t="s">
        <v>3679</v>
      </c>
      <c r="C3684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>
        <v>1176</v>
      </c>
      <c r="O3684">
        <v>62.328358208955223</v>
      </c>
      <c r="P3684" t="s">
        <v>8317</v>
      </c>
      <c r="Q3684" t="s">
        <v>8318</v>
      </c>
      <c r="R3684" s="12">
        <f t="shared" si="114"/>
        <v>41772.477060185185</v>
      </c>
      <c r="S3684" s="12">
        <f t="shared" si="115"/>
        <v>41806.082638888889</v>
      </c>
    </row>
    <row r="3685" spans="1:19" x14ac:dyDescent="0.35">
      <c r="A3685">
        <v>3683</v>
      </c>
      <c r="B3685" t="s">
        <v>3680</v>
      </c>
      <c r="C3685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>
        <v>380</v>
      </c>
      <c r="O3685">
        <v>58.787878787878789</v>
      </c>
      <c r="P3685" t="s">
        <v>8317</v>
      </c>
      <c r="Q3685" t="s">
        <v>8318</v>
      </c>
      <c r="R3685" s="12">
        <f t="shared" si="114"/>
        <v>42632.908518518518</v>
      </c>
      <c r="S3685" s="12">
        <f t="shared" si="115"/>
        <v>42662.908518518518</v>
      </c>
    </row>
    <row r="3686" spans="1:19" x14ac:dyDescent="0.35">
      <c r="A3686">
        <v>3684</v>
      </c>
      <c r="B3686" t="s">
        <v>3681</v>
      </c>
      <c r="C3686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>
        <v>293</v>
      </c>
      <c r="O3686">
        <v>45.347826086956523</v>
      </c>
      <c r="P3686" t="s">
        <v>8317</v>
      </c>
      <c r="Q3686" t="s">
        <v>8318</v>
      </c>
      <c r="R3686" s="12">
        <f t="shared" si="114"/>
        <v>42218.97206018518</v>
      </c>
      <c r="S3686" s="12">
        <f t="shared" si="115"/>
        <v>42248.97206018518</v>
      </c>
    </row>
    <row r="3687" spans="1:19" x14ac:dyDescent="0.35">
      <c r="A3687">
        <v>3685</v>
      </c>
      <c r="B3687" t="s">
        <v>3682</v>
      </c>
      <c r="C3687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>
        <v>285</v>
      </c>
      <c r="O3687">
        <v>41.944444444444443</v>
      </c>
      <c r="P3687" t="s">
        <v>8317</v>
      </c>
      <c r="Q3687" t="s">
        <v>8318</v>
      </c>
      <c r="R3687" s="12">
        <f t="shared" si="114"/>
        <v>41753.384942129625</v>
      </c>
      <c r="S3687" s="12">
        <f t="shared" si="115"/>
        <v>41778.666666666664</v>
      </c>
    </row>
    <row r="3688" spans="1:19" x14ac:dyDescent="0.35">
      <c r="A3688">
        <v>3686</v>
      </c>
      <c r="B3688" t="s">
        <v>3683</v>
      </c>
      <c r="C3688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>
        <v>5</v>
      </c>
      <c r="O3688">
        <v>59.166666666666664</v>
      </c>
      <c r="P3688" t="s">
        <v>8317</v>
      </c>
      <c r="Q3688" t="s">
        <v>8318</v>
      </c>
      <c r="R3688" s="12">
        <f t="shared" si="114"/>
        <v>42230.454398148147</v>
      </c>
      <c r="S3688" s="12">
        <f t="shared" si="115"/>
        <v>42244.957638888889</v>
      </c>
    </row>
    <row r="3689" spans="1:19" x14ac:dyDescent="0.35">
      <c r="A3689">
        <v>3687</v>
      </c>
      <c r="B3689" t="s">
        <v>3684</v>
      </c>
      <c r="C3689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>
        <v>12.25</v>
      </c>
      <c r="O3689">
        <v>200.49</v>
      </c>
      <c r="P3689" t="s">
        <v>8317</v>
      </c>
      <c r="Q3689" t="s">
        <v>8318</v>
      </c>
      <c r="R3689" s="12">
        <f t="shared" si="114"/>
        <v>41787.009895833333</v>
      </c>
      <c r="S3689" s="12">
        <f t="shared" si="115"/>
        <v>41817.009895833333</v>
      </c>
    </row>
    <row r="3690" spans="1:19" x14ac:dyDescent="0.35">
      <c r="A3690">
        <v>3688</v>
      </c>
      <c r="B3690" t="s">
        <v>3685</v>
      </c>
      <c r="C3690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>
        <v>275</v>
      </c>
      <c r="O3690">
        <v>83.974358974358978</v>
      </c>
      <c r="P3690" t="s">
        <v>8317</v>
      </c>
      <c r="Q3690" t="s">
        <v>8318</v>
      </c>
      <c r="R3690" s="12">
        <f t="shared" si="114"/>
        <v>41829.578749999993</v>
      </c>
      <c r="S3690" s="12">
        <f t="shared" si="115"/>
        <v>41859.578749999993</v>
      </c>
    </row>
    <row r="3691" spans="1:19" x14ac:dyDescent="0.35">
      <c r="A3691">
        <v>3689</v>
      </c>
      <c r="B3691" t="s">
        <v>3686</v>
      </c>
      <c r="C369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>
        <v>550</v>
      </c>
      <c r="O3691">
        <v>57.258064516129032</v>
      </c>
      <c r="P3691" t="s">
        <v>8317</v>
      </c>
      <c r="Q3691" t="s">
        <v>8318</v>
      </c>
      <c r="R3691" s="12">
        <f t="shared" si="114"/>
        <v>42147.61850694444</v>
      </c>
      <c r="S3691" s="12">
        <f t="shared" si="115"/>
        <v>42176.725694444445</v>
      </c>
    </row>
    <row r="3692" spans="1:19" x14ac:dyDescent="0.35">
      <c r="A3692">
        <v>3690</v>
      </c>
      <c r="B3692" t="s">
        <v>3687</v>
      </c>
      <c r="C3692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>
        <v>300</v>
      </c>
      <c r="O3692">
        <v>58.064516129032256</v>
      </c>
      <c r="P3692" t="s">
        <v>8317</v>
      </c>
      <c r="Q3692" t="s">
        <v>8318</v>
      </c>
      <c r="R3692" s="12">
        <f t="shared" si="114"/>
        <v>41940.38984953703</v>
      </c>
      <c r="S3692" s="12">
        <f t="shared" si="115"/>
        <v>41970.431516203702</v>
      </c>
    </row>
    <row r="3693" spans="1:19" x14ac:dyDescent="0.35">
      <c r="A3693">
        <v>3691</v>
      </c>
      <c r="B3693" t="s">
        <v>3688</v>
      </c>
      <c r="C369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>
        <v>11184</v>
      </c>
      <c r="O3693">
        <v>186.80291970802921</v>
      </c>
      <c r="P3693" t="s">
        <v>8317</v>
      </c>
      <c r="Q3693" t="s">
        <v>8318</v>
      </c>
      <c r="R3693" s="12">
        <f t="shared" si="114"/>
        <v>42020.492233796293</v>
      </c>
      <c r="S3693" s="12">
        <f t="shared" si="115"/>
        <v>42064.999305555553</v>
      </c>
    </row>
    <row r="3694" spans="1:19" x14ac:dyDescent="0.35">
      <c r="A3694">
        <v>3692</v>
      </c>
      <c r="B3694" t="s">
        <v>3689</v>
      </c>
      <c r="C3694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>
        <v>260</v>
      </c>
      <c r="O3694">
        <v>74.117647058823536</v>
      </c>
      <c r="P3694" t="s">
        <v>8317</v>
      </c>
      <c r="Q3694" t="s">
        <v>8318</v>
      </c>
      <c r="R3694" s="12">
        <f t="shared" si="114"/>
        <v>41891.756701388884</v>
      </c>
      <c r="S3694" s="12">
        <f t="shared" si="115"/>
        <v>41900.791666666664</v>
      </c>
    </row>
    <row r="3695" spans="1:19" x14ac:dyDescent="0.35">
      <c r="A3695">
        <v>3693</v>
      </c>
      <c r="B3695" t="s">
        <v>3690</v>
      </c>
      <c r="C3695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>
        <v>97</v>
      </c>
      <c r="O3695">
        <v>30.714285714285715</v>
      </c>
      <c r="P3695" t="s">
        <v>8317</v>
      </c>
      <c r="Q3695" t="s">
        <v>8318</v>
      </c>
      <c r="R3695" s="12">
        <f t="shared" si="114"/>
        <v>42308.98297453703</v>
      </c>
      <c r="S3695" s="12">
        <f t="shared" si="115"/>
        <v>42338.729166666664</v>
      </c>
    </row>
    <row r="3696" spans="1:19" x14ac:dyDescent="0.35">
      <c r="A3696">
        <v>3694</v>
      </c>
      <c r="B3696" t="s">
        <v>3691</v>
      </c>
      <c r="C3696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>
        <v>260</v>
      </c>
      <c r="O3696">
        <v>62.666666666666664</v>
      </c>
      <c r="P3696" t="s">
        <v>8317</v>
      </c>
      <c r="Q3696" t="s">
        <v>8318</v>
      </c>
      <c r="R3696" s="12">
        <f t="shared" si="114"/>
        <v>42489.925543981481</v>
      </c>
      <c r="S3696" s="12">
        <f t="shared" si="115"/>
        <v>42526.874999999993</v>
      </c>
    </row>
    <row r="3697" spans="1:19" x14ac:dyDescent="0.35">
      <c r="A3697">
        <v>3695</v>
      </c>
      <c r="B3697" t="s">
        <v>3692</v>
      </c>
      <c r="C3697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>
        <v>5</v>
      </c>
      <c r="O3697">
        <v>121.36363636363636</v>
      </c>
      <c r="P3697" t="s">
        <v>8317</v>
      </c>
      <c r="Q3697" t="s">
        <v>8318</v>
      </c>
      <c r="R3697" s="12">
        <f t="shared" si="114"/>
        <v>41995.662152777775</v>
      </c>
      <c r="S3697" s="12">
        <f t="shared" si="115"/>
        <v>42015.662152777775</v>
      </c>
    </row>
    <row r="3698" spans="1:19" x14ac:dyDescent="0.35">
      <c r="A3698">
        <v>3696</v>
      </c>
      <c r="B3698" t="s">
        <v>3693</v>
      </c>
      <c r="C3698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>
        <v>1100</v>
      </c>
      <c r="O3698">
        <v>39.743589743589745</v>
      </c>
      <c r="P3698" t="s">
        <v>8317</v>
      </c>
      <c r="Q3698" t="s">
        <v>8318</v>
      </c>
      <c r="R3698" s="12">
        <f t="shared" si="114"/>
        <v>41988.408749999995</v>
      </c>
      <c r="S3698" s="12">
        <f t="shared" si="115"/>
        <v>42048.408749999995</v>
      </c>
    </row>
    <row r="3699" spans="1:19" x14ac:dyDescent="0.35">
      <c r="A3699">
        <v>3697</v>
      </c>
      <c r="B3699" t="s">
        <v>3694</v>
      </c>
      <c r="C3699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>
        <v>160</v>
      </c>
      <c r="O3699">
        <v>72</v>
      </c>
      <c r="P3699" t="s">
        <v>8317</v>
      </c>
      <c r="Q3699" t="s">
        <v>8318</v>
      </c>
      <c r="R3699" s="12">
        <f t="shared" si="114"/>
        <v>42479.2575</v>
      </c>
      <c r="S3699" s="12">
        <f t="shared" si="115"/>
        <v>42500.2575</v>
      </c>
    </row>
    <row r="3700" spans="1:19" x14ac:dyDescent="0.35">
      <c r="A3700">
        <v>3698</v>
      </c>
      <c r="B3700" t="s">
        <v>3695</v>
      </c>
      <c r="C3700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>
        <v>526</v>
      </c>
      <c r="O3700">
        <v>40.632352941176471</v>
      </c>
      <c r="P3700" t="s">
        <v>8317</v>
      </c>
      <c r="Q3700" t="s">
        <v>8318</v>
      </c>
      <c r="R3700" s="12">
        <f t="shared" si="114"/>
        <v>42401.598229166666</v>
      </c>
      <c r="S3700" s="12">
        <f t="shared" si="115"/>
        <v>42431.598229166666</v>
      </c>
    </row>
    <row r="3701" spans="1:19" x14ac:dyDescent="0.35">
      <c r="A3701">
        <v>3699</v>
      </c>
      <c r="B3701" t="s">
        <v>3696</v>
      </c>
      <c r="C370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>
        <v>20</v>
      </c>
      <c r="O3701">
        <v>63</v>
      </c>
      <c r="P3701" t="s">
        <v>8317</v>
      </c>
      <c r="Q3701" t="s">
        <v>8318</v>
      </c>
      <c r="R3701" s="12">
        <f t="shared" si="114"/>
        <v>41897.393703703703</v>
      </c>
      <c r="S3701" s="12">
        <f t="shared" si="115"/>
        <v>41927.393703703703</v>
      </c>
    </row>
    <row r="3702" spans="1:19" x14ac:dyDescent="0.35">
      <c r="A3702">
        <v>3700</v>
      </c>
      <c r="B3702" t="s">
        <v>3697</v>
      </c>
      <c r="C3702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>
        <v>106</v>
      </c>
      <c r="O3702">
        <v>33.666666666666664</v>
      </c>
      <c r="P3702" t="s">
        <v>8317</v>
      </c>
      <c r="Q3702" t="s">
        <v>8318</v>
      </c>
      <c r="R3702" s="12">
        <f t="shared" si="114"/>
        <v>41882.37731481481</v>
      </c>
      <c r="S3702" s="12">
        <f t="shared" si="115"/>
        <v>41912.458333333328</v>
      </c>
    </row>
    <row r="3703" spans="1:19" x14ac:dyDescent="0.35">
      <c r="A3703">
        <v>3701</v>
      </c>
      <c r="B3703" t="s">
        <v>3698</v>
      </c>
      <c r="C370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>
        <v>5</v>
      </c>
      <c r="O3703">
        <v>38.589743589743591</v>
      </c>
      <c r="P3703" t="s">
        <v>8317</v>
      </c>
      <c r="Q3703" t="s">
        <v>8318</v>
      </c>
      <c r="R3703" s="12">
        <f t="shared" si="114"/>
        <v>42129.333252314813</v>
      </c>
      <c r="S3703" s="12">
        <f t="shared" si="115"/>
        <v>42159.333252314813</v>
      </c>
    </row>
    <row r="3704" spans="1:19" x14ac:dyDescent="0.35">
      <c r="A3704">
        <v>3702</v>
      </c>
      <c r="B3704" t="s">
        <v>3699</v>
      </c>
      <c r="C3704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>
        <v>275</v>
      </c>
      <c r="O3704">
        <v>155.95238095238096</v>
      </c>
      <c r="P3704" t="s">
        <v>8317</v>
      </c>
      <c r="Q3704" t="s">
        <v>8318</v>
      </c>
      <c r="R3704" s="12">
        <f t="shared" si="114"/>
        <v>42524.329675925925</v>
      </c>
      <c r="S3704" s="12">
        <f t="shared" si="115"/>
        <v>42561.749305555553</v>
      </c>
    </row>
    <row r="3705" spans="1:19" x14ac:dyDescent="0.35">
      <c r="A3705">
        <v>3703</v>
      </c>
      <c r="B3705" t="s">
        <v>3700</v>
      </c>
      <c r="C3705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>
        <v>246</v>
      </c>
      <c r="O3705">
        <v>43.2</v>
      </c>
      <c r="P3705" t="s">
        <v>8317</v>
      </c>
      <c r="Q3705" t="s">
        <v>8318</v>
      </c>
      <c r="R3705" s="12">
        <f t="shared" si="114"/>
        <v>42556.296157407407</v>
      </c>
      <c r="S3705" s="12">
        <f t="shared" si="115"/>
        <v>42595.082638888889</v>
      </c>
    </row>
    <row r="3706" spans="1:19" x14ac:dyDescent="0.35">
      <c r="A3706">
        <v>3704</v>
      </c>
      <c r="B3706" t="s">
        <v>3701</v>
      </c>
      <c r="C3706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>
        <v>109.00999999999999</v>
      </c>
      <c r="O3706">
        <v>15.148518518518518</v>
      </c>
      <c r="P3706" t="s">
        <v>8317</v>
      </c>
      <c r="Q3706" t="s">
        <v>8318</v>
      </c>
      <c r="R3706" s="12">
        <f t="shared" si="114"/>
        <v>42461.481412037036</v>
      </c>
      <c r="S3706" s="12">
        <f t="shared" si="115"/>
        <v>42521.481412037036</v>
      </c>
    </row>
    <row r="3707" spans="1:19" x14ac:dyDescent="0.35">
      <c r="A3707">
        <v>3705</v>
      </c>
      <c r="B3707" t="s">
        <v>3702</v>
      </c>
      <c r="C3707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>
        <v>98</v>
      </c>
      <c r="O3707">
        <v>83.571428571428569</v>
      </c>
      <c r="P3707" t="s">
        <v>8317</v>
      </c>
      <c r="Q3707" t="s">
        <v>8318</v>
      </c>
      <c r="R3707" s="12">
        <f t="shared" si="114"/>
        <v>41792.334652777776</v>
      </c>
      <c r="S3707" s="12">
        <f t="shared" si="115"/>
        <v>41813.541666666664</v>
      </c>
    </row>
    <row r="3708" spans="1:19" x14ac:dyDescent="0.35">
      <c r="A3708">
        <v>3706</v>
      </c>
      <c r="B3708" t="s">
        <v>3703</v>
      </c>
      <c r="C3708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>
        <v>320</v>
      </c>
      <c r="O3708">
        <v>140</v>
      </c>
      <c r="P3708" t="s">
        <v>8317</v>
      </c>
      <c r="Q3708" t="s">
        <v>8318</v>
      </c>
      <c r="R3708" s="12">
        <f t="shared" si="114"/>
        <v>41879.705428240741</v>
      </c>
      <c r="S3708" s="12">
        <f t="shared" si="115"/>
        <v>41894.705428240741</v>
      </c>
    </row>
    <row r="3709" spans="1:19" x14ac:dyDescent="0.35">
      <c r="A3709">
        <v>3707</v>
      </c>
      <c r="B3709" t="s">
        <v>3704</v>
      </c>
      <c r="C3709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>
        <v>860</v>
      </c>
      <c r="O3709">
        <v>80.869565217391298</v>
      </c>
      <c r="P3709" t="s">
        <v>8317</v>
      </c>
      <c r="Q3709" t="s">
        <v>8318</v>
      </c>
      <c r="R3709" s="12">
        <f t="shared" si="114"/>
        <v>42551.840023148143</v>
      </c>
      <c r="S3709" s="12">
        <f t="shared" si="115"/>
        <v>42573.018055555549</v>
      </c>
    </row>
    <row r="3710" spans="1:19" x14ac:dyDescent="0.35">
      <c r="A3710">
        <v>3708</v>
      </c>
      <c r="B3710" t="s">
        <v>3705</v>
      </c>
      <c r="C3710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>
        <v>1400</v>
      </c>
      <c r="O3710">
        <v>53.846153846153847</v>
      </c>
      <c r="P3710" t="s">
        <v>8317</v>
      </c>
      <c r="Q3710" t="s">
        <v>8318</v>
      </c>
      <c r="R3710" s="12">
        <f t="shared" si="114"/>
        <v>41809.933865740742</v>
      </c>
      <c r="S3710" s="12">
        <f t="shared" si="115"/>
        <v>41823.933865740742</v>
      </c>
    </row>
    <row r="3711" spans="1:19" x14ac:dyDescent="0.35">
      <c r="A3711">
        <v>3709</v>
      </c>
      <c r="B3711" t="s">
        <v>3706</v>
      </c>
      <c r="C371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>
        <v>82.5</v>
      </c>
      <c r="O3711">
        <v>30.928571428571427</v>
      </c>
      <c r="P3711" t="s">
        <v>8317</v>
      </c>
      <c r="Q3711" t="s">
        <v>8318</v>
      </c>
      <c r="R3711" s="12">
        <f t="shared" si="114"/>
        <v>41785.499374999999</v>
      </c>
      <c r="S3711" s="12">
        <f t="shared" si="115"/>
        <v>41815.499374999999</v>
      </c>
    </row>
    <row r="3712" spans="1:19" x14ac:dyDescent="0.35">
      <c r="A3712">
        <v>3710</v>
      </c>
      <c r="B3712" t="s">
        <v>3707</v>
      </c>
      <c r="C3712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>
        <v>535</v>
      </c>
      <c r="O3712">
        <v>67.962962962962962</v>
      </c>
      <c r="P3712" t="s">
        <v>8317</v>
      </c>
      <c r="Q3712" t="s">
        <v>8318</v>
      </c>
      <c r="R3712" s="12">
        <f t="shared" si="114"/>
        <v>42072.367916666662</v>
      </c>
      <c r="S3712" s="12">
        <f t="shared" si="115"/>
        <v>42097.367916666662</v>
      </c>
    </row>
    <row r="3713" spans="1:19" x14ac:dyDescent="0.35">
      <c r="A3713">
        <v>3711</v>
      </c>
      <c r="B3713" t="s">
        <v>3708</v>
      </c>
      <c r="C371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>
        <v>70</v>
      </c>
      <c r="O3713">
        <v>27.142857142857142</v>
      </c>
      <c r="P3713" t="s">
        <v>8317</v>
      </c>
      <c r="Q3713" t="s">
        <v>8318</v>
      </c>
      <c r="R3713" s="12">
        <f t="shared" si="114"/>
        <v>41779.5158912037</v>
      </c>
      <c r="S3713" s="12">
        <f t="shared" si="115"/>
        <v>41805.458333333328</v>
      </c>
    </row>
    <row r="3714" spans="1:19" x14ac:dyDescent="0.35">
      <c r="A3714">
        <v>3712</v>
      </c>
      <c r="B3714" t="s">
        <v>3709</v>
      </c>
      <c r="C3714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>
        <v>4030</v>
      </c>
      <c r="O3714">
        <v>110.86538461538461</v>
      </c>
      <c r="P3714" t="s">
        <v>8317</v>
      </c>
      <c r="Q3714" t="s">
        <v>8318</v>
      </c>
      <c r="R3714" s="12">
        <f t="shared" si="114"/>
        <v>42133.963738425919</v>
      </c>
      <c r="S3714" s="12">
        <f t="shared" si="115"/>
        <v>42155.082638888889</v>
      </c>
    </row>
    <row r="3715" spans="1:19" x14ac:dyDescent="0.35">
      <c r="A3715">
        <v>3713</v>
      </c>
      <c r="B3715" t="s">
        <v>3710</v>
      </c>
      <c r="C3715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>
        <v>30</v>
      </c>
      <c r="O3715">
        <v>106.84210526315789</v>
      </c>
      <c r="P3715" t="s">
        <v>8317</v>
      </c>
      <c r="Q3715" t="s">
        <v>8318</v>
      </c>
      <c r="R3715" s="12">
        <f t="shared" ref="R3715:R3778" si="116">(J3715/86400)+25569+(-5/24)</f>
        <v>42505.529699074068</v>
      </c>
      <c r="S3715" s="12">
        <f t="shared" ref="S3715:S3778" si="117">(I3715/86400)+25569+(-5/24)</f>
        <v>42525.529699074068</v>
      </c>
    </row>
    <row r="3716" spans="1:19" x14ac:dyDescent="0.35">
      <c r="A3716">
        <v>3714</v>
      </c>
      <c r="B3716" t="s">
        <v>3711</v>
      </c>
      <c r="C3716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>
        <v>235</v>
      </c>
      <c r="O3716">
        <v>105.51546391752578</v>
      </c>
      <c r="P3716" t="s">
        <v>8317</v>
      </c>
      <c r="Q3716" t="s">
        <v>8318</v>
      </c>
      <c r="R3716" s="12">
        <f t="shared" si="116"/>
        <v>42118.347997685181</v>
      </c>
      <c r="S3716" s="12">
        <f t="shared" si="117"/>
        <v>42149.957638888889</v>
      </c>
    </row>
    <row r="3717" spans="1:19" x14ac:dyDescent="0.35">
      <c r="A3717">
        <v>3715</v>
      </c>
      <c r="B3717" t="s">
        <v>3712</v>
      </c>
      <c r="C3717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>
        <v>90</v>
      </c>
      <c r="O3717">
        <v>132.96296296296296</v>
      </c>
      <c r="P3717" t="s">
        <v>8317</v>
      </c>
      <c r="Q3717" t="s">
        <v>8318</v>
      </c>
      <c r="R3717" s="12">
        <f t="shared" si="116"/>
        <v>42036.787256944437</v>
      </c>
      <c r="S3717" s="12">
        <f t="shared" si="117"/>
        <v>42094.327777777777</v>
      </c>
    </row>
    <row r="3718" spans="1:19" x14ac:dyDescent="0.35">
      <c r="A3718">
        <v>3716</v>
      </c>
      <c r="B3718" t="s">
        <v>3713</v>
      </c>
      <c r="C3718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>
        <v>446</v>
      </c>
      <c r="O3718">
        <v>51.916666666666664</v>
      </c>
      <c r="P3718" t="s">
        <v>8317</v>
      </c>
      <c r="Q3718" t="s">
        <v>8318</v>
      </c>
      <c r="R3718" s="12">
        <f t="shared" si="116"/>
        <v>42360.679502314808</v>
      </c>
      <c r="S3718" s="12">
        <f t="shared" si="117"/>
        <v>42390.679502314808</v>
      </c>
    </row>
    <row r="3719" spans="1:19" x14ac:dyDescent="0.35">
      <c r="A3719">
        <v>3717</v>
      </c>
      <c r="B3719" t="s">
        <v>3714</v>
      </c>
      <c r="C3719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>
        <v>30</v>
      </c>
      <c r="O3719">
        <v>310</v>
      </c>
      <c r="P3719" t="s">
        <v>8317</v>
      </c>
      <c r="Q3719" t="s">
        <v>8318</v>
      </c>
      <c r="R3719" s="12">
        <f t="shared" si="116"/>
        <v>42102.657974537033</v>
      </c>
      <c r="S3719" s="12">
        <f t="shared" si="117"/>
        <v>42133.657974537033</v>
      </c>
    </row>
    <row r="3720" spans="1:19" x14ac:dyDescent="0.35">
      <c r="A3720">
        <v>3718</v>
      </c>
      <c r="B3720" t="s">
        <v>3715</v>
      </c>
      <c r="C3720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>
        <v>697</v>
      </c>
      <c r="O3720">
        <v>26.021739130434781</v>
      </c>
      <c r="P3720" t="s">
        <v>8317</v>
      </c>
      <c r="Q3720" t="s">
        <v>8318</v>
      </c>
      <c r="R3720" s="12">
        <f t="shared" si="116"/>
        <v>42032.507812499993</v>
      </c>
      <c r="S3720" s="12">
        <f t="shared" si="117"/>
        <v>42062.507812499993</v>
      </c>
    </row>
    <row r="3721" spans="1:19" x14ac:dyDescent="0.35">
      <c r="A3721">
        <v>3719</v>
      </c>
      <c r="B3721" t="s">
        <v>3716</v>
      </c>
      <c r="C372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>
        <v>220</v>
      </c>
      <c r="O3721">
        <v>105</v>
      </c>
      <c r="P3721" t="s">
        <v>8317</v>
      </c>
      <c r="Q3721" t="s">
        <v>8318</v>
      </c>
      <c r="R3721" s="12">
        <f t="shared" si="116"/>
        <v>42147.521597222221</v>
      </c>
      <c r="S3721" s="12">
        <f t="shared" si="117"/>
        <v>42177.521597222221</v>
      </c>
    </row>
    <row r="3722" spans="1:19" x14ac:dyDescent="0.35">
      <c r="A3722">
        <v>3720</v>
      </c>
      <c r="B3722" t="s">
        <v>3717</v>
      </c>
      <c r="C3722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>
        <v>149</v>
      </c>
      <c r="O3722">
        <v>86.224999999999994</v>
      </c>
      <c r="P3722" t="s">
        <v>8317</v>
      </c>
      <c r="Q3722" t="s">
        <v>8318</v>
      </c>
      <c r="R3722" s="12">
        <f t="shared" si="116"/>
        <v>42165.784791666665</v>
      </c>
      <c r="S3722" s="12">
        <f t="shared" si="117"/>
        <v>42187.784791666665</v>
      </c>
    </row>
    <row r="3723" spans="1:19" x14ac:dyDescent="0.35">
      <c r="A3723">
        <v>3721</v>
      </c>
      <c r="B3723" t="s">
        <v>3718</v>
      </c>
      <c r="C372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>
        <v>40</v>
      </c>
      <c r="O3723">
        <v>114.54545454545455</v>
      </c>
      <c r="P3723" t="s">
        <v>8317</v>
      </c>
      <c r="Q3723" t="s">
        <v>8318</v>
      </c>
      <c r="R3723" s="12">
        <f t="shared" si="116"/>
        <v>41927.727824074071</v>
      </c>
      <c r="S3723" s="12">
        <f t="shared" si="117"/>
        <v>41948.769490740735</v>
      </c>
    </row>
    <row r="3724" spans="1:19" x14ac:dyDescent="0.35">
      <c r="A3724">
        <v>3722</v>
      </c>
      <c r="B3724" t="s">
        <v>3719</v>
      </c>
      <c r="C3724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>
        <v>168</v>
      </c>
      <c r="O3724">
        <v>47.657142857142858</v>
      </c>
      <c r="P3724" t="s">
        <v>8317</v>
      </c>
      <c r="Q3724" t="s">
        <v>8318</v>
      </c>
      <c r="R3724" s="12">
        <f t="shared" si="116"/>
        <v>42381.463506944441</v>
      </c>
      <c r="S3724" s="12">
        <f t="shared" si="117"/>
        <v>42411.749305555553</v>
      </c>
    </row>
    <row r="3725" spans="1:19" x14ac:dyDescent="0.35">
      <c r="A3725">
        <v>3723</v>
      </c>
      <c r="B3725" t="s">
        <v>3720</v>
      </c>
      <c r="C3725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>
        <v>92</v>
      </c>
      <c r="O3725">
        <v>72.888888888888886</v>
      </c>
      <c r="P3725" t="s">
        <v>8317</v>
      </c>
      <c r="Q3725" t="s">
        <v>8318</v>
      </c>
      <c r="R3725" s="12">
        <f t="shared" si="116"/>
        <v>41943.544699074067</v>
      </c>
      <c r="S3725" s="12">
        <f t="shared" si="117"/>
        <v>41973.586365740739</v>
      </c>
    </row>
    <row r="3726" spans="1:19" x14ac:dyDescent="0.35">
      <c r="A3726">
        <v>3724</v>
      </c>
      <c r="B3726" t="s">
        <v>3721</v>
      </c>
      <c r="C3726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>
        <v>109.55000000000018</v>
      </c>
      <c r="O3726">
        <v>49.545505617977533</v>
      </c>
      <c r="P3726" t="s">
        <v>8317</v>
      </c>
      <c r="Q3726" t="s">
        <v>8318</v>
      </c>
      <c r="R3726" s="12">
        <f t="shared" si="116"/>
        <v>42465.283101851848</v>
      </c>
      <c r="S3726" s="12">
        <f t="shared" si="117"/>
        <v>42494.749999999993</v>
      </c>
    </row>
    <row r="3727" spans="1:19" x14ac:dyDescent="0.35">
      <c r="A3727">
        <v>3725</v>
      </c>
      <c r="B3727" t="s">
        <v>3722</v>
      </c>
      <c r="C3727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>
        <v>81</v>
      </c>
      <c r="O3727">
        <v>25.4</v>
      </c>
      <c r="P3727" t="s">
        <v>8317</v>
      </c>
      <c r="Q3727" t="s">
        <v>8318</v>
      </c>
      <c r="R3727" s="12">
        <f t="shared" si="116"/>
        <v>42401.736886574072</v>
      </c>
      <c r="S3727" s="12">
        <f t="shared" si="117"/>
        <v>42418.687499999993</v>
      </c>
    </row>
    <row r="3728" spans="1:19" x14ac:dyDescent="0.35">
      <c r="A3728">
        <v>3726</v>
      </c>
      <c r="B3728" t="s">
        <v>3723</v>
      </c>
      <c r="C3728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>
        <v>2029</v>
      </c>
      <c r="O3728">
        <v>62.586956521739133</v>
      </c>
      <c r="P3728" t="s">
        <v>8317</v>
      </c>
      <c r="Q3728" t="s">
        <v>8318</v>
      </c>
      <c r="R3728" s="12">
        <f t="shared" si="116"/>
        <v>42461.932534722218</v>
      </c>
      <c r="S3728" s="12">
        <f t="shared" si="117"/>
        <v>42489.666666666664</v>
      </c>
    </row>
    <row r="3729" spans="1:19" x14ac:dyDescent="0.35">
      <c r="A3729">
        <v>3727</v>
      </c>
      <c r="B3729" t="s">
        <v>3724</v>
      </c>
      <c r="C3729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>
        <v>15</v>
      </c>
      <c r="O3729">
        <v>61.060606060606062</v>
      </c>
      <c r="P3729" t="s">
        <v>8317</v>
      </c>
      <c r="Q3729" t="s">
        <v>8318</v>
      </c>
      <c r="R3729" s="12">
        <f t="shared" si="116"/>
        <v>42632.139976851853</v>
      </c>
      <c r="S3729" s="12">
        <f t="shared" si="117"/>
        <v>42662.996527777774</v>
      </c>
    </row>
    <row r="3730" spans="1:19" x14ac:dyDescent="0.35">
      <c r="A3730">
        <v>3728</v>
      </c>
      <c r="B3730" t="s">
        <v>3725</v>
      </c>
      <c r="C3730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>
        <v>-18138</v>
      </c>
      <c r="O3730">
        <v>60.064516129032256</v>
      </c>
      <c r="P3730" t="s">
        <v>8317</v>
      </c>
      <c r="Q3730" t="s">
        <v>8318</v>
      </c>
      <c r="R3730" s="12">
        <f t="shared" si="116"/>
        <v>42204.962685185186</v>
      </c>
      <c r="S3730" s="12">
        <f t="shared" si="117"/>
        <v>42234.962685185186</v>
      </c>
    </row>
    <row r="3731" spans="1:19" x14ac:dyDescent="0.35">
      <c r="A3731">
        <v>3729</v>
      </c>
      <c r="B3731" t="s">
        <v>3726</v>
      </c>
      <c r="C373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>
        <v>-4638</v>
      </c>
      <c r="O3731">
        <v>72.400000000000006</v>
      </c>
      <c r="P3731" t="s">
        <v>8317</v>
      </c>
      <c r="Q3731" t="s">
        <v>8318</v>
      </c>
      <c r="R3731" s="12">
        <f t="shared" si="116"/>
        <v>42040.996666666666</v>
      </c>
      <c r="S3731" s="12">
        <f t="shared" si="117"/>
        <v>42085.954999999994</v>
      </c>
    </row>
    <row r="3732" spans="1:19" x14ac:dyDescent="0.35">
      <c r="A3732">
        <v>3730</v>
      </c>
      <c r="B3732" t="s">
        <v>3727</v>
      </c>
      <c r="C3732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>
        <v>-900</v>
      </c>
      <c r="O3732">
        <v>100</v>
      </c>
      <c r="P3732" t="s">
        <v>8317</v>
      </c>
      <c r="Q3732" t="s">
        <v>8318</v>
      </c>
      <c r="R3732" s="12">
        <f t="shared" si="116"/>
        <v>42203.46943287037</v>
      </c>
      <c r="S3732" s="12">
        <f t="shared" si="117"/>
        <v>42233.46943287037</v>
      </c>
    </row>
    <row r="3733" spans="1:19" x14ac:dyDescent="0.35">
      <c r="A3733">
        <v>3731</v>
      </c>
      <c r="B3733" t="s">
        <v>3728</v>
      </c>
      <c r="C373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>
        <v>-4880</v>
      </c>
      <c r="O3733">
        <v>51.666666666666664</v>
      </c>
      <c r="P3733" t="s">
        <v>8317</v>
      </c>
      <c r="Q3733" t="s">
        <v>8318</v>
      </c>
      <c r="R3733" s="12">
        <f t="shared" si="116"/>
        <v>41983.544513888883</v>
      </c>
      <c r="S3733" s="12">
        <f t="shared" si="117"/>
        <v>42013.932638888888</v>
      </c>
    </row>
    <row r="3734" spans="1:19" x14ac:dyDescent="0.35">
      <c r="A3734">
        <v>3732</v>
      </c>
      <c r="B3734" t="s">
        <v>3729</v>
      </c>
      <c r="C3734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>
        <v>-719</v>
      </c>
      <c r="O3734">
        <v>32.75</v>
      </c>
      <c r="P3734" t="s">
        <v>8317</v>
      </c>
      <c r="Q3734" t="s">
        <v>8318</v>
      </c>
      <c r="R3734" s="12">
        <f t="shared" si="116"/>
        <v>41968.469131944446</v>
      </c>
      <c r="S3734" s="12">
        <f t="shared" si="117"/>
        <v>42028.291666666664</v>
      </c>
    </row>
    <row r="3735" spans="1:19" x14ac:dyDescent="0.35">
      <c r="A3735">
        <v>3733</v>
      </c>
      <c r="B3735" t="s">
        <v>3730</v>
      </c>
      <c r="C3735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>
        <v>-1500</v>
      </c>
      <c r="O3735" t="e">
        <v>#DIV/0!</v>
      </c>
      <c r="P3735" t="s">
        <v>8317</v>
      </c>
      <c r="Q3735" t="s">
        <v>8318</v>
      </c>
      <c r="R3735" s="12">
        <f t="shared" si="116"/>
        <v>42102.816064814811</v>
      </c>
      <c r="S3735" s="12">
        <f t="shared" si="117"/>
        <v>42112.729166666664</v>
      </c>
    </row>
    <row r="3736" spans="1:19" x14ac:dyDescent="0.35">
      <c r="A3736">
        <v>3734</v>
      </c>
      <c r="B3736" t="s">
        <v>3731</v>
      </c>
      <c r="C3736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>
        <v>-1073</v>
      </c>
      <c r="O3736">
        <v>61</v>
      </c>
      <c r="P3736" t="s">
        <v>8317</v>
      </c>
      <c r="Q3736" t="s">
        <v>8318</v>
      </c>
      <c r="R3736" s="12">
        <f t="shared" si="116"/>
        <v>42089.693240740737</v>
      </c>
      <c r="S3736" s="12">
        <f t="shared" si="117"/>
        <v>42149.693240740737</v>
      </c>
    </row>
    <row r="3737" spans="1:19" x14ac:dyDescent="0.35">
      <c r="A3737">
        <v>3735</v>
      </c>
      <c r="B3737" t="s">
        <v>3732</v>
      </c>
      <c r="C3737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>
        <v>-130</v>
      </c>
      <c r="O3737">
        <v>10</v>
      </c>
      <c r="P3737" t="s">
        <v>8317</v>
      </c>
      <c r="Q3737" t="s">
        <v>8318</v>
      </c>
      <c r="R3737" s="12">
        <f t="shared" si="116"/>
        <v>42122.484826388885</v>
      </c>
      <c r="S3737" s="12">
        <f t="shared" si="117"/>
        <v>42152.484826388885</v>
      </c>
    </row>
    <row r="3738" spans="1:19" x14ac:dyDescent="0.35">
      <c r="A3738">
        <v>3736</v>
      </c>
      <c r="B3738" t="s">
        <v>3733</v>
      </c>
      <c r="C3738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>
        <v>-1490</v>
      </c>
      <c r="O3738">
        <v>10</v>
      </c>
      <c r="P3738" t="s">
        <v>8317</v>
      </c>
      <c r="Q3738" t="s">
        <v>8318</v>
      </c>
      <c r="R3738" s="12">
        <f t="shared" si="116"/>
        <v>42048.503391203696</v>
      </c>
      <c r="S3738" s="12">
        <f t="shared" si="117"/>
        <v>42086.541666666664</v>
      </c>
    </row>
    <row r="3739" spans="1:19" x14ac:dyDescent="0.35">
      <c r="A3739">
        <v>3737</v>
      </c>
      <c r="B3739" t="s">
        <v>3734</v>
      </c>
      <c r="C3739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>
        <v>-550</v>
      </c>
      <c r="O3739">
        <v>37.5</v>
      </c>
      <c r="P3739" t="s">
        <v>8317</v>
      </c>
      <c r="Q3739" t="s">
        <v>8318</v>
      </c>
      <c r="R3739" s="12">
        <f t="shared" si="116"/>
        <v>42297.482673611106</v>
      </c>
      <c r="S3739" s="12">
        <f t="shared" si="117"/>
        <v>42320.082638888889</v>
      </c>
    </row>
    <row r="3740" spans="1:19" x14ac:dyDescent="0.35">
      <c r="A3740">
        <v>3738</v>
      </c>
      <c r="B3740" t="s">
        <v>3735</v>
      </c>
      <c r="C3740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>
        <v>-1230</v>
      </c>
      <c r="O3740">
        <v>45</v>
      </c>
      <c r="P3740" t="s">
        <v>8317</v>
      </c>
      <c r="Q3740" t="s">
        <v>8318</v>
      </c>
      <c r="R3740" s="12">
        <f t="shared" si="116"/>
        <v>41813.730381944442</v>
      </c>
      <c r="S3740" s="12">
        <f t="shared" si="117"/>
        <v>41835.708333333328</v>
      </c>
    </row>
    <row r="3741" spans="1:19" x14ac:dyDescent="0.35">
      <c r="A3741">
        <v>3739</v>
      </c>
      <c r="B3741" t="s">
        <v>3736</v>
      </c>
      <c r="C374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>
        <v>-3195</v>
      </c>
      <c r="O3741">
        <v>100.625</v>
      </c>
      <c r="P3741" t="s">
        <v>8317</v>
      </c>
      <c r="Q3741" t="s">
        <v>8318</v>
      </c>
      <c r="R3741" s="12">
        <f t="shared" si="116"/>
        <v>42548.241527777776</v>
      </c>
      <c r="S3741" s="12">
        <f t="shared" si="117"/>
        <v>42568.241527777776</v>
      </c>
    </row>
    <row r="3742" spans="1:19" x14ac:dyDescent="0.35">
      <c r="A3742">
        <v>3740</v>
      </c>
      <c r="B3742" t="s">
        <v>3737</v>
      </c>
      <c r="C3742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>
        <v>-1642</v>
      </c>
      <c r="O3742">
        <v>25.571428571428573</v>
      </c>
      <c r="P3742" t="s">
        <v>8317</v>
      </c>
      <c r="Q3742" t="s">
        <v>8318</v>
      </c>
      <c r="R3742" s="12">
        <f t="shared" si="116"/>
        <v>41832.881423611107</v>
      </c>
      <c r="S3742" s="12">
        <f t="shared" si="117"/>
        <v>41862.870810185181</v>
      </c>
    </row>
    <row r="3743" spans="1:19" x14ac:dyDescent="0.35">
      <c r="A3743">
        <v>3741</v>
      </c>
      <c r="B3743" t="s">
        <v>3738</v>
      </c>
      <c r="C374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>
        <v>-20000</v>
      </c>
      <c r="O3743" t="e">
        <v>#DIV/0!</v>
      </c>
      <c r="P3743" t="s">
        <v>8317</v>
      </c>
      <c r="Q3743" t="s">
        <v>8318</v>
      </c>
      <c r="R3743" s="12">
        <f t="shared" si="116"/>
        <v>42325.712384259255</v>
      </c>
      <c r="S3743" s="12">
        <f t="shared" si="117"/>
        <v>42355.712384259255</v>
      </c>
    </row>
    <row r="3744" spans="1:19" x14ac:dyDescent="0.35">
      <c r="A3744">
        <v>3742</v>
      </c>
      <c r="B3744" t="s">
        <v>3739</v>
      </c>
      <c r="C3744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>
        <v>-4900</v>
      </c>
      <c r="O3744">
        <v>25</v>
      </c>
      <c r="P3744" t="s">
        <v>8317</v>
      </c>
      <c r="Q3744" t="s">
        <v>8318</v>
      </c>
      <c r="R3744" s="12">
        <f t="shared" si="116"/>
        <v>41858.006296296291</v>
      </c>
      <c r="S3744" s="12">
        <f t="shared" si="117"/>
        <v>41888.006296296291</v>
      </c>
    </row>
    <row r="3745" spans="1:19" x14ac:dyDescent="0.35">
      <c r="A3745">
        <v>3743</v>
      </c>
      <c r="B3745" t="s">
        <v>3740</v>
      </c>
      <c r="C3745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>
        <v>-2200</v>
      </c>
      <c r="O3745" t="e">
        <v>#DIV/0!</v>
      </c>
      <c r="P3745" t="s">
        <v>8317</v>
      </c>
      <c r="Q3745" t="s">
        <v>8318</v>
      </c>
      <c r="R3745" s="12">
        <f t="shared" si="116"/>
        <v>41793.501898148148</v>
      </c>
      <c r="S3745" s="12">
        <f t="shared" si="117"/>
        <v>41823.501898148148</v>
      </c>
    </row>
    <row r="3746" spans="1:19" x14ac:dyDescent="0.35">
      <c r="A3746">
        <v>3744</v>
      </c>
      <c r="B3746" t="s">
        <v>3741</v>
      </c>
      <c r="C3746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>
        <v>-1200</v>
      </c>
      <c r="O3746" t="e">
        <v>#DIV/0!</v>
      </c>
      <c r="P3746" t="s">
        <v>8317</v>
      </c>
      <c r="Q3746" t="s">
        <v>8318</v>
      </c>
      <c r="R3746" s="12">
        <f t="shared" si="116"/>
        <v>41793.605925925927</v>
      </c>
      <c r="S3746" s="12">
        <f t="shared" si="117"/>
        <v>41824.957638888889</v>
      </c>
    </row>
    <row r="3747" spans="1:19" x14ac:dyDescent="0.35">
      <c r="A3747">
        <v>3745</v>
      </c>
      <c r="B3747" t="s">
        <v>3742</v>
      </c>
      <c r="C3747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>
        <v>-90</v>
      </c>
      <c r="O3747">
        <v>10</v>
      </c>
      <c r="P3747" t="s">
        <v>8317</v>
      </c>
      <c r="Q3747" t="s">
        <v>8318</v>
      </c>
      <c r="R3747" s="12">
        <f t="shared" si="116"/>
        <v>41831.489606481475</v>
      </c>
      <c r="S3747" s="12">
        <f t="shared" si="117"/>
        <v>41861.489606481475</v>
      </c>
    </row>
    <row r="3748" spans="1:19" x14ac:dyDescent="0.35">
      <c r="A3748">
        <v>3746</v>
      </c>
      <c r="B3748" t="s">
        <v>3743</v>
      </c>
      <c r="C3748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>
        <v>-8298</v>
      </c>
      <c r="O3748">
        <v>202</v>
      </c>
      <c r="P3748" t="s">
        <v>8317</v>
      </c>
      <c r="Q3748" t="s">
        <v>8318</v>
      </c>
      <c r="R3748" s="12">
        <f t="shared" si="116"/>
        <v>42621.18100694444</v>
      </c>
      <c r="S3748" s="12">
        <f t="shared" si="117"/>
        <v>42651.18100694444</v>
      </c>
    </row>
    <row r="3749" spans="1:19" x14ac:dyDescent="0.35">
      <c r="A3749">
        <v>3747</v>
      </c>
      <c r="B3749" t="s">
        <v>3744</v>
      </c>
      <c r="C3749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>
        <v>-2475</v>
      </c>
      <c r="O3749">
        <v>25</v>
      </c>
      <c r="P3749" t="s">
        <v>8317</v>
      </c>
      <c r="Q3749" t="s">
        <v>8318</v>
      </c>
      <c r="R3749" s="12">
        <f t="shared" si="116"/>
        <v>42164.091388888883</v>
      </c>
      <c r="S3749" s="12">
        <f t="shared" si="117"/>
        <v>42190.749305555553</v>
      </c>
    </row>
    <row r="3750" spans="1:19" x14ac:dyDescent="0.35">
      <c r="A3750">
        <v>3748</v>
      </c>
      <c r="B3750" t="s">
        <v>3745</v>
      </c>
      <c r="C3750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>
        <v>176</v>
      </c>
      <c r="O3750">
        <v>99.538461538461533</v>
      </c>
      <c r="P3750" t="s">
        <v>8317</v>
      </c>
      <c r="Q3750" t="s">
        <v>8359</v>
      </c>
      <c r="R3750" s="12">
        <f t="shared" si="116"/>
        <v>42395.498101851852</v>
      </c>
      <c r="S3750" s="12">
        <f t="shared" si="117"/>
        <v>42416.040972222218</v>
      </c>
    </row>
    <row r="3751" spans="1:19" x14ac:dyDescent="0.35">
      <c r="A3751">
        <v>3749</v>
      </c>
      <c r="B3751" t="s">
        <v>3746</v>
      </c>
      <c r="C375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>
        <v>25</v>
      </c>
      <c r="O3751">
        <v>75</v>
      </c>
      <c r="P3751" t="s">
        <v>8317</v>
      </c>
      <c r="Q3751" t="s">
        <v>8359</v>
      </c>
      <c r="R3751" s="12">
        <f t="shared" si="116"/>
        <v>42457.918842592589</v>
      </c>
      <c r="S3751" s="12">
        <f t="shared" si="117"/>
        <v>42488.957638888889</v>
      </c>
    </row>
    <row r="3752" spans="1:19" x14ac:dyDescent="0.35">
      <c r="A3752">
        <v>3750</v>
      </c>
      <c r="B3752" t="s">
        <v>3747</v>
      </c>
      <c r="C3752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>
        <v>27</v>
      </c>
      <c r="O3752">
        <v>215.25</v>
      </c>
      <c r="P3752" t="s">
        <v>8317</v>
      </c>
      <c r="Q3752" t="s">
        <v>8359</v>
      </c>
      <c r="R3752" s="12">
        <f t="shared" si="116"/>
        <v>42016.773240740738</v>
      </c>
      <c r="S3752" s="12">
        <f t="shared" si="117"/>
        <v>42045.124305555553</v>
      </c>
    </row>
    <row r="3753" spans="1:19" x14ac:dyDescent="0.35">
      <c r="A3753">
        <v>3751</v>
      </c>
      <c r="B3753" t="s">
        <v>3748</v>
      </c>
      <c r="C375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>
        <v>326</v>
      </c>
      <c r="O3753">
        <v>120.54545454545455</v>
      </c>
      <c r="P3753" t="s">
        <v>8317</v>
      </c>
      <c r="Q3753" t="s">
        <v>8359</v>
      </c>
      <c r="R3753" s="12">
        <f t="shared" si="116"/>
        <v>42402.827233796292</v>
      </c>
      <c r="S3753" s="12">
        <f t="shared" si="117"/>
        <v>42462.785567129627</v>
      </c>
    </row>
    <row r="3754" spans="1:19" x14ac:dyDescent="0.35">
      <c r="A3754">
        <v>3752</v>
      </c>
      <c r="B3754" t="s">
        <v>3749</v>
      </c>
      <c r="C3754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>
        <v>65</v>
      </c>
      <c r="O3754">
        <v>37.666666666666664</v>
      </c>
      <c r="P3754" t="s">
        <v>8317</v>
      </c>
      <c r="Q3754" t="s">
        <v>8359</v>
      </c>
      <c r="R3754" s="12">
        <f t="shared" si="116"/>
        <v>42619.594155092585</v>
      </c>
      <c r="S3754" s="12">
        <f t="shared" si="117"/>
        <v>42659.666666666664</v>
      </c>
    </row>
    <row r="3755" spans="1:19" x14ac:dyDescent="0.35">
      <c r="A3755">
        <v>3753</v>
      </c>
      <c r="B3755" t="s">
        <v>3750</v>
      </c>
      <c r="C3755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>
        <v>167</v>
      </c>
      <c r="O3755">
        <v>172.23333333333332</v>
      </c>
      <c r="P3755" t="s">
        <v>8317</v>
      </c>
      <c r="Q3755" t="s">
        <v>8359</v>
      </c>
      <c r="R3755" s="12">
        <f t="shared" si="116"/>
        <v>42128.615740740737</v>
      </c>
      <c r="S3755" s="12">
        <f t="shared" si="117"/>
        <v>42157.791666666664</v>
      </c>
    </row>
    <row r="3756" spans="1:19" x14ac:dyDescent="0.35">
      <c r="A3756">
        <v>3754</v>
      </c>
      <c r="B3756" t="s">
        <v>3751</v>
      </c>
      <c r="C3756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>
        <v>500</v>
      </c>
      <c r="O3756">
        <v>111.11111111111111</v>
      </c>
      <c r="P3756" t="s">
        <v>8317</v>
      </c>
      <c r="Q3756" t="s">
        <v>8359</v>
      </c>
      <c r="R3756" s="12">
        <f t="shared" si="116"/>
        <v>41808.67288194444</v>
      </c>
      <c r="S3756" s="12">
        <f t="shared" si="117"/>
        <v>41845.999305555553</v>
      </c>
    </row>
    <row r="3757" spans="1:19" x14ac:dyDescent="0.35">
      <c r="A3757">
        <v>3755</v>
      </c>
      <c r="B3757" t="s">
        <v>3752</v>
      </c>
      <c r="C3757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>
        <v>163</v>
      </c>
      <c r="O3757">
        <v>25.464285714285715</v>
      </c>
      <c r="P3757" t="s">
        <v>8317</v>
      </c>
      <c r="Q3757" t="s">
        <v>8359</v>
      </c>
      <c r="R3757" s="12">
        <f t="shared" si="116"/>
        <v>42445.658645833326</v>
      </c>
      <c r="S3757" s="12">
        <f t="shared" si="117"/>
        <v>42475.658645833326</v>
      </c>
    </row>
    <row r="3758" spans="1:19" x14ac:dyDescent="0.35">
      <c r="A3758">
        <v>3756</v>
      </c>
      <c r="B3758" t="s">
        <v>3753</v>
      </c>
      <c r="C3758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>
        <v>50</v>
      </c>
      <c r="O3758">
        <v>267.64705882352939</v>
      </c>
      <c r="P3758" t="s">
        <v>8317</v>
      </c>
      <c r="Q3758" t="s">
        <v>8359</v>
      </c>
      <c r="R3758" s="12">
        <f t="shared" si="116"/>
        <v>41771.606458333328</v>
      </c>
      <c r="S3758" s="12">
        <f t="shared" si="117"/>
        <v>41801.606458333328</v>
      </c>
    </row>
    <row r="3759" spans="1:19" x14ac:dyDescent="0.35">
      <c r="A3759">
        <v>3757</v>
      </c>
      <c r="B3759" t="s">
        <v>3754</v>
      </c>
      <c r="C3759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>
        <v>298</v>
      </c>
      <c r="O3759">
        <v>75.959999999999994</v>
      </c>
      <c r="P3759" t="s">
        <v>8317</v>
      </c>
      <c r="Q3759" t="s">
        <v>8359</v>
      </c>
      <c r="R3759" s="12">
        <f t="shared" si="116"/>
        <v>41954.642534722218</v>
      </c>
      <c r="S3759" s="12">
        <f t="shared" si="117"/>
        <v>41974.642534722218</v>
      </c>
    </row>
    <row r="3760" spans="1:19" x14ac:dyDescent="0.35">
      <c r="A3760">
        <v>3758</v>
      </c>
      <c r="B3760" t="s">
        <v>3755</v>
      </c>
      <c r="C3760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>
        <v>35</v>
      </c>
      <c r="O3760">
        <v>59.03846153846154</v>
      </c>
      <c r="P3760" t="s">
        <v>8317</v>
      </c>
      <c r="Q3760" t="s">
        <v>8359</v>
      </c>
      <c r="R3760" s="12">
        <f t="shared" si="116"/>
        <v>41747.263171296298</v>
      </c>
      <c r="S3760" s="12">
        <f t="shared" si="117"/>
        <v>41778</v>
      </c>
    </row>
    <row r="3761" spans="1:19" x14ac:dyDescent="0.35">
      <c r="A3761">
        <v>3759</v>
      </c>
      <c r="B3761" t="s">
        <v>3756</v>
      </c>
      <c r="C376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>
        <v>409.77000000000044</v>
      </c>
      <c r="O3761">
        <v>50.111022727272733</v>
      </c>
      <c r="P3761" t="s">
        <v>8317</v>
      </c>
      <c r="Q3761" t="s">
        <v>8359</v>
      </c>
      <c r="R3761" s="12">
        <f t="shared" si="116"/>
        <v>42181.899918981479</v>
      </c>
      <c r="S3761" s="12">
        <f t="shared" si="117"/>
        <v>42241.899918981479</v>
      </c>
    </row>
    <row r="3762" spans="1:19" x14ac:dyDescent="0.35">
      <c r="A3762">
        <v>3760</v>
      </c>
      <c r="B3762" t="s">
        <v>3757</v>
      </c>
      <c r="C3762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>
        <v>50.770000000000437</v>
      </c>
      <c r="O3762">
        <v>55.502967032967035</v>
      </c>
      <c r="P3762" t="s">
        <v>8317</v>
      </c>
      <c r="Q3762" t="s">
        <v>8359</v>
      </c>
      <c r="R3762" s="12">
        <f t="shared" si="116"/>
        <v>41739.316967592589</v>
      </c>
      <c r="S3762" s="12">
        <f t="shared" si="117"/>
        <v>41764.316967592589</v>
      </c>
    </row>
    <row r="3763" spans="1:19" x14ac:dyDescent="0.35">
      <c r="A3763">
        <v>3761</v>
      </c>
      <c r="B3763" t="s">
        <v>3758</v>
      </c>
      <c r="C376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>
        <v>0</v>
      </c>
      <c r="O3763">
        <v>166.66666666666666</v>
      </c>
      <c r="P3763" t="s">
        <v>8317</v>
      </c>
      <c r="Q3763" t="s">
        <v>8359</v>
      </c>
      <c r="R3763" s="12">
        <f t="shared" si="116"/>
        <v>42173.258530092593</v>
      </c>
      <c r="S3763" s="12">
        <f t="shared" si="117"/>
        <v>42226.749999999993</v>
      </c>
    </row>
    <row r="3764" spans="1:19" x14ac:dyDescent="0.35">
      <c r="A3764">
        <v>3762</v>
      </c>
      <c r="B3764" t="s">
        <v>3759</v>
      </c>
      <c r="C3764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>
        <v>78</v>
      </c>
      <c r="O3764">
        <v>47.428571428571431</v>
      </c>
      <c r="P3764" t="s">
        <v>8317</v>
      </c>
      <c r="Q3764" t="s">
        <v>8359</v>
      </c>
      <c r="R3764" s="12">
        <f t="shared" si="116"/>
        <v>42193.605196759258</v>
      </c>
      <c r="S3764" s="12">
        <f t="shared" si="117"/>
        <v>42218.605196759258</v>
      </c>
    </row>
    <row r="3765" spans="1:19" x14ac:dyDescent="0.35">
      <c r="A3765">
        <v>3763</v>
      </c>
      <c r="B3765" t="s">
        <v>3760</v>
      </c>
      <c r="C3765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>
        <v>0</v>
      </c>
      <c r="O3765">
        <v>64.935064935064929</v>
      </c>
      <c r="P3765" t="s">
        <v>8317</v>
      </c>
      <c r="Q3765" t="s">
        <v>8359</v>
      </c>
      <c r="R3765" s="12">
        <f t="shared" si="116"/>
        <v>42065.541967592588</v>
      </c>
      <c r="S3765" s="12">
        <f t="shared" si="117"/>
        <v>42095.500300925924</v>
      </c>
    </row>
    <row r="3766" spans="1:19" x14ac:dyDescent="0.35">
      <c r="A3766">
        <v>3764</v>
      </c>
      <c r="B3766" t="s">
        <v>3761</v>
      </c>
      <c r="C3766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>
        <v>0</v>
      </c>
      <c r="O3766">
        <v>55.555555555555557</v>
      </c>
      <c r="P3766" t="s">
        <v>8317</v>
      </c>
      <c r="Q3766" t="s">
        <v>8359</v>
      </c>
      <c r="R3766" s="12">
        <f t="shared" si="116"/>
        <v>42499.634629629632</v>
      </c>
      <c r="S3766" s="12">
        <f t="shared" si="117"/>
        <v>42518.816666666666</v>
      </c>
    </row>
    <row r="3767" spans="1:19" x14ac:dyDescent="0.35">
      <c r="A3767">
        <v>3765</v>
      </c>
      <c r="B3767" t="s">
        <v>3762</v>
      </c>
      <c r="C3767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>
        <v>942</v>
      </c>
      <c r="O3767">
        <v>74.224299065420567</v>
      </c>
      <c r="P3767" t="s">
        <v>8317</v>
      </c>
      <c r="Q3767" t="s">
        <v>8359</v>
      </c>
      <c r="R3767" s="12">
        <f t="shared" si="116"/>
        <v>41820.568078703705</v>
      </c>
      <c r="S3767" s="12">
        <f t="shared" si="117"/>
        <v>41850.568078703705</v>
      </c>
    </row>
    <row r="3768" spans="1:19" x14ac:dyDescent="0.35">
      <c r="A3768">
        <v>3766</v>
      </c>
      <c r="B3768" t="s">
        <v>3763</v>
      </c>
      <c r="C3768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>
        <v>265.01000000000022</v>
      </c>
      <c r="O3768">
        <v>106.9271875</v>
      </c>
      <c r="P3768" t="s">
        <v>8317</v>
      </c>
      <c r="Q3768" t="s">
        <v>8359</v>
      </c>
      <c r="R3768" s="12">
        <f t="shared" si="116"/>
        <v>41787.958854166667</v>
      </c>
      <c r="S3768" s="12">
        <f t="shared" si="117"/>
        <v>41822.958854166667</v>
      </c>
    </row>
    <row r="3769" spans="1:19" x14ac:dyDescent="0.35">
      <c r="A3769">
        <v>3767</v>
      </c>
      <c r="B3769" t="s">
        <v>3764</v>
      </c>
      <c r="C3769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>
        <v>335</v>
      </c>
      <c r="O3769">
        <v>41.696428571428569</v>
      </c>
      <c r="P3769" t="s">
        <v>8317</v>
      </c>
      <c r="Q3769" t="s">
        <v>8359</v>
      </c>
      <c r="R3769" s="12">
        <f t="shared" si="116"/>
        <v>42049.811307870368</v>
      </c>
      <c r="S3769" s="12">
        <f t="shared" si="117"/>
        <v>42063.999305555553</v>
      </c>
    </row>
    <row r="3770" spans="1:19" x14ac:dyDescent="0.35">
      <c r="A3770">
        <v>3768</v>
      </c>
      <c r="B3770" t="s">
        <v>3765</v>
      </c>
      <c r="C3770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>
        <v>306.10999999999967</v>
      </c>
      <c r="O3770">
        <v>74.243275862068955</v>
      </c>
      <c r="P3770" t="s">
        <v>8317</v>
      </c>
      <c r="Q3770" t="s">
        <v>8359</v>
      </c>
      <c r="R3770" s="12">
        <f t="shared" si="116"/>
        <v>41772.519560185181</v>
      </c>
      <c r="S3770" s="12">
        <f t="shared" si="117"/>
        <v>41802.519560185181</v>
      </c>
    </row>
    <row r="3771" spans="1:19" x14ac:dyDescent="0.35">
      <c r="A3771">
        <v>3769</v>
      </c>
      <c r="B3771" t="s">
        <v>3766</v>
      </c>
      <c r="C377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>
        <v>0</v>
      </c>
      <c r="O3771">
        <v>73.333333333333329</v>
      </c>
      <c r="P3771" t="s">
        <v>8317</v>
      </c>
      <c r="Q3771" t="s">
        <v>8359</v>
      </c>
      <c r="R3771" s="12">
        <f t="shared" si="116"/>
        <v>42445.389803240738</v>
      </c>
      <c r="S3771" s="12">
        <f t="shared" si="117"/>
        <v>42475.389803240738</v>
      </c>
    </row>
    <row r="3772" spans="1:19" x14ac:dyDescent="0.35">
      <c r="A3772">
        <v>3770</v>
      </c>
      <c r="B3772" t="s">
        <v>3767</v>
      </c>
      <c r="C3772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>
        <v>0</v>
      </c>
      <c r="O3772">
        <v>100</v>
      </c>
      <c r="P3772" t="s">
        <v>8317</v>
      </c>
      <c r="Q3772" t="s">
        <v>8359</v>
      </c>
      <c r="R3772" s="12">
        <f t="shared" si="116"/>
        <v>42138.722337962965</v>
      </c>
      <c r="S3772" s="12">
        <f t="shared" si="117"/>
        <v>42168.722337962965</v>
      </c>
    </row>
    <row r="3773" spans="1:19" x14ac:dyDescent="0.35">
      <c r="A3773">
        <v>3771</v>
      </c>
      <c r="B3773" t="s">
        <v>3768</v>
      </c>
      <c r="C377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>
        <v>460</v>
      </c>
      <c r="O3773">
        <v>38.421052631578945</v>
      </c>
      <c r="P3773" t="s">
        <v>8317</v>
      </c>
      <c r="Q3773" t="s">
        <v>8359</v>
      </c>
      <c r="R3773" s="12">
        <f t="shared" si="116"/>
        <v>42493.64875</v>
      </c>
      <c r="S3773" s="12">
        <f t="shared" si="117"/>
        <v>42507.791666666664</v>
      </c>
    </row>
    <row r="3774" spans="1:19" x14ac:dyDescent="0.35">
      <c r="A3774">
        <v>3772</v>
      </c>
      <c r="B3774" t="s">
        <v>3769</v>
      </c>
      <c r="C3774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>
        <v>510</v>
      </c>
      <c r="O3774">
        <v>166.96969696969697</v>
      </c>
      <c r="P3774" t="s">
        <v>8317</v>
      </c>
      <c r="Q3774" t="s">
        <v>8359</v>
      </c>
      <c r="R3774" s="12">
        <f t="shared" si="116"/>
        <v>42682.408634259256</v>
      </c>
      <c r="S3774" s="12">
        <f t="shared" si="117"/>
        <v>42703.041666666664</v>
      </c>
    </row>
    <row r="3775" spans="1:19" x14ac:dyDescent="0.35">
      <c r="A3775">
        <v>3773</v>
      </c>
      <c r="B3775" t="s">
        <v>3770</v>
      </c>
      <c r="C3775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>
        <v>410</v>
      </c>
      <c r="O3775">
        <v>94.912280701754383</v>
      </c>
      <c r="P3775" t="s">
        <v>8317</v>
      </c>
      <c r="Q3775" t="s">
        <v>8359</v>
      </c>
      <c r="R3775" s="12">
        <f t="shared" si="116"/>
        <v>42655.796840277777</v>
      </c>
      <c r="S3775" s="12">
        <f t="shared" si="117"/>
        <v>42688.880555555552</v>
      </c>
    </row>
    <row r="3776" spans="1:19" x14ac:dyDescent="0.35">
      <c r="A3776">
        <v>3774</v>
      </c>
      <c r="B3776" t="s">
        <v>3771</v>
      </c>
      <c r="C3776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>
        <v>0</v>
      </c>
      <c r="O3776">
        <v>100</v>
      </c>
      <c r="P3776" t="s">
        <v>8317</v>
      </c>
      <c r="Q3776" t="s">
        <v>8359</v>
      </c>
      <c r="R3776" s="12">
        <f t="shared" si="116"/>
        <v>42087.583969907406</v>
      </c>
      <c r="S3776" s="12">
        <f t="shared" si="117"/>
        <v>42103.583969907406</v>
      </c>
    </row>
    <row r="3777" spans="1:19" x14ac:dyDescent="0.35">
      <c r="A3777">
        <v>3775</v>
      </c>
      <c r="B3777" t="s">
        <v>3772</v>
      </c>
      <c r="C3777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>
        <v>5</v>
      </c>
      <c r="O3777">
        <v>143.21428571428572</v>
      </c>
      <c r="P3777" t="s">
        <v>8317</v>
      </c>
      <c r="Q3777" t="s">
        <v>8359</v>
      </c>
      <c r="R3777" s="12">
        <f t="shared" si="116"/>
        <v>42075.734293981477</v>
      </c>
      <c r="S3777" s="12">
        <f t="shared" si="117"/>
        <v>42102.958333333336</v>
      </c>
    </row>
    <row r="3778" spans="1:19" x14ac:dyDescent="0.35">
      <c r="A3778">
        <v>3776</v>
      </c>
      <c r="B3778" t="s">
        <v>3773</v>
      </c>
      <c r="C3778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>
        <v>537</v>
      </c>
      <c r="O3778">
        <v>90.819148936170208</v>
      </c>
      <c r="P3778" t="s">
        <v>8317</v>
      </c>
      <c r="Q3778" t="s">
        <v>8359</v>
      </c>
      <c r="R3778" s="12">
        <f t="shared" si="116"/>
        <v>41814.159467592588</v>
      </c>
      <c r="S3778" s="12">
        <f t="shared" si="117"/>
        <v>41851.833333333328</v>
      </c>
    </row>
    <row r="3779" spans="1:19" x14ac:dyDescent="0.35">
      <c r="A3779">
        <v>3777</v>
      </c>
      <c r="B3779" t="s">
        <v>3774</v>
      </c>
      <c r="C3779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>
        <v>864</v>
      </c>
      <c r="O3779">
        <v>48.542372881355931</v>
      </c>
      <c r="P3779" t="s">
        <v>8317</v>
      </c>
      <c r="Q3779" t="s">
        <v>8359</v>
      </c>
      <c r="R3779" s="12">
        <f t="shared" ref="R3779:R3842" si="118">(J3779/86400)+25569+(-5/24)</f>
        <v>41886.903020833335</v>
      </c>
      <c r="S3779" s="12">
        <f t="shared" ref="S3779:S3842" si="119">(I3779/86400)+25569+(-5/24)</f>
        <v>41908.958333333328</v>
      </c>
    </row>
    <row r="3780" spans="1:19" x14ac:dyDescent="0.35">
      <c r="A3780">
        <v>3778</v>
      </c>
      <c r="B3780" t="s">
        <v>3775</v>
      </c>
      <c r="C3780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>
        <v>121</v>
      </c>
      <c r="O3780">
        <v>70.027777777777771</v>
      </c>
      <c r="P3780" t="s">
        <v>8317</v>
      </c>
      <c r="Q3780" t="s">
        <v>8359</v>
      </c>
      <c r="R3780" s="12">
        <f t="shared" si="118"/>
        <v>41989.610879629625</v>
      </c>
      <c r="S3780" s="12">
        <f t="shared" si="119"/>
        <v>42049.610879629625</v>
      </c>
    </row>
    <row r="3781" spans="1:19" x14ac:dyDescent="0.35">
      <c r="A3781">
        <v>3779</v>
      </c>
      <c r="B3781" t="s">
        <v>3776</v>
      </c>
      <c r="C378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>
        <v>597</v>
      </c>
      <c r="O3781">
        <v>135.62608695652173</v>
      </c>
      <c r="P3781" t="s">
        <v>8317</v>
      </c>
      <c r="Q3781" t="s">
        <v>8359</v>
      </c>
      <c r="R3781" s="12">
        <f t="shared" si="118"/>
        <v>42425.527083333327</v>
      </c>
      <c r="S3781" s="12">
        <f t="shared" si="119"/>
        <v>42455.485416666663</v>
      </c>
    </row>
    <row r="3782" spans="1:19" x14ac:dyDescent="0.35">
      <c r="A3782">
        <v>3780</v>
      </c>
      <c r="B3782" t="s">
        <v>3777</v>
      </c>
      <c r="C3782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>
        <v>500</v>
      </c>
      <c r="O3782">
        <v>100</v>
      </c>
      <c r="P3782" t="s">
        <v>8317</v>
      </c>
      <c r="Q3782" t="s">
        <v>8359</v>
      </c>
      <c r="R3782" s="12">
        <f t="shared" si="118"/>
        <v>42166.011400462965</v>
      </c>
      <c r="S3782" s="12">
        <f t="shared" si="119"/>
        <v>42198.629166666666</v>
      </c>
    </row>
    <row r="3783" spans="1:19" x14ac:dyDescent="0.35">
      <c r="A3783">
        <v>3781</v>
      </c>
      <c r="B3783" t="s">
        <v>3778</v>
      </c>
      <c r="C378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>
        <v>435</v>
      </c>
      <c r="O3783">
        <v>94.90384615384616</v>
      </c>
      <c r="P3783" t="s">
        <v>8317</v>
      </c>
      <c r="Q3783" t="s">
        <v>8359</v>
      </c>
      <c r="R3783" s="12">
        <f t="shared" si="118"/>
        <v>41865.674594907403</v>
      </c>
      <c r="S3783" s="12">
        <f t="shared" si="119"/>
        <v>41890.674594907403</v>
      </c>
    </row>
    <row r="3784" spans="1:19" x14ac:dyDescent="0.35">
      <c r="A3784">
        <v>3782</v>
      </c>
      <c r="B3784" t="s">
        <v>3779</v>
      </c>
      <c r="C3784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>
        <v>35</v>
      </c>
      <c r="O3784">
        <v>75.370370370370367</v>
      </c>
      <c r="P3784" t="s">
        <v>8317</v>
      </c>
      <c r="Q3784" t="s">
        <v>8359</v>
      </c>
      <c r="R3784" s="12">
        <f t="shared" si="118"/>
        <v>42546.653900462959</v>
      </c>
      <c r="S3784" s="12">
        <f t="shared" si="119"/>
        <v>42575.749999999993</v>
      </c>
    </row>
    <row r="3785" spans="1:19" x14ac:dyDescent="0.35">
      <c r="A3785">
        <v>3783</v>
      </c>
      <c r="B3785" t="s">
        <v>3780</v>
      </c>
      <c r="C3785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>
        <v>347</v>
      </c>
      <c r="O3785">
        <v>64.458333333333329</v>
      </c>
      <c r="P3785" t="s">
        <v>8317</v>
      </c>
      <c r="Q3785" t="s">
        <v>8359</v>
      </c>
      <c r="R3785" s="12">
        <f t="shared" si="118"/>
        <v>42419.931944444441</v>
      </c>
      <c r="S3785" s="12">
        <f t="shared" si="119"/>
        <v>42444.458333333336</v>
      </c>
    </row>
    <row r="3786" spans="1:19" x14ac:dyDescent="0.35">
      <c r="A3786">
        <v>3784</v>
      </c>
      <c r="B3786" t="s">
        <v>3781</v>
      </c>
      <c r="C3786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>
        <v>150</v>
      </c>
      <c r="O3786">
        <v>115</v>
      </c>
      <c r="P3786" t="s">
        <v>8317</v>
      </c>
      <c r="Q3786" t="s">
        <v>8359</v>
      </c>
      <c r="R3786" s="12">
        <f t="shared" si="118"/>
        <v>42531.772361111107</v>
      </c>
      <c r="S3786" s="12">
        <f t="shared" si="119"/>
        <v>42561.772361111107</v>
      </c>
    </row>
    <row r="3787" spans="1:19" x14ac:dyDescent="0.35">
      <c r="A3787">
        <v>3785</v>
      </c>
      <c r="B3787" t="s">
        <v>3782</v>
      </c>
      <c r="C3787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>
        <v>1015</v>
      </c>
      <c r="O3787">
        <v>100.5</v>
      </c>
      <c r="P3787" t="s">
        <v>8317</v>
      </c>
      <c r="Q3787" t="s">
        <v>8359</v>
      </c>
      <c r="R3787" s="12">
        <f t="shared" si="118"/>
        <v>42548.430196759255</v>
      </c>
      <c r="S3787" s="12">
        <f t="shared" si="119"/>
        <v>42584.210416666661</v>
      </c>
    </row>
    <row r="3788" spans="1:19" x14ac:dyDescent="0.35">
      <c r="A3788">
        <v>3786</v>
      </c>
      <c r="B3788" t="s">
        <v>3783</v>
      </c>
      <c r="C3788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>
        <v>658</v>
      </c>
      <c r="O3788">
        <v>93.774647887323937</v>
      </c>
      <c r="P3788" t="s">
        <v>8317</v>
      </c>
      <c r="Q3788" t="s">
        <v>8359</v>
      </c>
      <c r="R3788" s="12">
        <f t="shared" si="118"/>
        <v>42486.829571759255</v>
      </c>
      <c r="S3788" s="12">
        <f t="shared" si="119"/>
        <v>42516.829571759255</v>
      </c>
    </row>
    <row r="3789" spans="1:19" x14ac:dyDescent="0.35">
      <c r="A3789">
        <v>3787</v>
      </c>
      <c r="B3789" t="s">
        <v>3784</v>
      </c>
      <c r="C3789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>
        <v>1</v>
      </c>
      <c r="O3789">
        <v>35.1</v>
      </c>
      <c r="P3789" t="s">
        <v>8317</v>
      </c>
      <c r="Q3789" t="s">
        <v>8359</v>
      </c>
      <c r="R3789" s="12">
        <f t="shared" si="118"/>
        <v>42167.326458333329</v>
      </c>
      <c r="S3789" s="12">
        <f t="shared" si="119"/>
        <v>42195.957638888889</v>
      </c>
    </row>
    <row r="3790" spans="1:19" x14ac:dyDescent="0.35">
      <c r="A3790">
        <v>3788</v>
      </c>
      <c r="B3790" t="s">
        <v>3785</v>
      </c>
      <c r="C3790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>
        <v>-74500</v>
      </c>
      <c r="O3790">
        <v>500</v>
      </c>
      <c r="P3790" t="s">
        <v>8317</v>
      </c>
      <c r="Q3790" t="s">
        <v>8359</v>
      </c>
      <c r="R3790" s="12">
        <f t="shared" si="118"/>
        <v>42333.487488425926</v>
      </c>
      <c r="S3790" s="12">
        <f t="shared" si="119"/>
        <v>42361.470833333333</v>
      </c>
    </row>
    <row r="3791" spans="1:19" x14ac:dyDescent="0.35">
      <c r="A3791">
        <v>3789</v>
      </c>
      <c r="B3791" t="s">
        <v>3786</v>
      </c>
      <c r="C379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>
        <v>-3434</v>
      </c>
      <c r="O3791">
        <v>29</v>
      </c>
      <c r="P3791" t="s">
        <v>8317</v>
      </c>
      <c r="Q3791" t="s">
        <v>8359</v>
      </c>
      <c r="R3791" s="12">
        <f t="shared" si="118"/>
        <v>42138.590486111112</v>
      </c>
      <c r="S3791" s="12">
        <f t="shared" si="119"/>
        <v>42170.590486111112</v>
      </c>
    </row>
    <row r="3792" spans="1:19" x14ac:dyDescent="0.35">
      <c r="A3792">
        <v>3790</v>
      </c>
      <c r="B3792" t="s">
        <v>3787</v>
      </c>
      <c r="C3792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>
        <v>-15000</v>
      </c>
      <c r="O3792" t="e">
        <v>#DIV/0!</v>
      </c>
      <c r="P3792" t="s">
        <v>8317</v>
      </c>
      <c r="Q3792" t="s">
        <v>8359</v>
      </c>
      <c r="R3792" s="12">
        <f t="shared" si="118"/>
        <v>42666.458599537036</v>
      </c>
      <c r="S3792" s="12">
        <f t="shared" si="119"/>
        <v>42696.5002662037</v>
      </c>
    </row>
    <row r="3793" spans="1:19" x14ac:dyDescent="0.35">
      <c r="A3793">
        <v>3791</v>
      </c>
      <c r="B3793" t="s">
        <v>3788</v>
      </c>
      <c r="C379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>
        <v>-1500</v>
      </c>
      <c r="O3793" t="e">
        <v>#DIV/0!</v>
      </c>
      <c r="P3793" t="s">
        <v>8317</v>
      </c>
      <c r="Q3793" t="s">
        <v>8359</v>
      </c>
      <c r="R3793" s="12">
        <f t="shared" si="118"/>
        <v>41766.4837037037</v>
      </c>
      <c r="S3793" s="12">
        <f t="shared" si="119"/>
        <v>41826.4837037037</v>
      </c>
    </row>
    <row r="3794" spans="1:19" x14ac:dyDescent="0.35">
      <c r="A3794">
        <v>3792</v>
      </c>
      <c r="B3794" t="s">
        <v>3789</v>
      </c>
      <c r="C3794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>
        <v>-12465</v>
      </c>
      <c r="O3794">
        <v>17.5</v>
      </c>
      <c r="P3794" t="s">
        <v>8317</v>
      </c>
      <c r="Q3794" t="s">
        <v>8359</v>
      </c>
      <c r="R3794" s="12">
        <f t="shared" si="118"/>
        <v>42170.238680555551</v>
      </c>
      <c r="S3794" s="12">
        <f t="shared" si="119"/>
        <v>42200.238680555551</v>
      </c>
    </row>
    <row r="3795" spans="1:19" x14ac:dyDescent="0.35">
      <c r="A3795">
        <v>3793</v>
      </c>
      <c r="B3795" t="s">
        <v>3790</v>
      </c>
      <c r="C3795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>
        <v>-2824</v>
      </c>
      <c r="O3795">
        <v>174</v>
      </c>
      <c r="P3795" t="s">
        <v>8317</v>
      </c>
      <c r="Q3795" t="s">
        <v>8359</v>
      </c>
      <c r="R3795" s="12">
        <f t="shared" si="118"/>
        <v>41968.73065972222</v>
      </c>
      <c r="S3795" s="12">
        <f t="shared" si="119"/>
        <v>41989.73065972222</v>
      </c>
    </row>
    <row r="3796" spans="1:19" x14ac:dyDescent="0.35">
      <c r="A3796">
        <v>3794</v>
      </c>
      <c r="B3796" t="s">
        <v>3791</v>
      </c>
      <c r="C3796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>
        <v>-4950</v>
      </c>
      <c r="O3796">
        <v>50</v>
      </c>
      <c r="P3796" t="s">
        <v>8317</v>
      </c>
      <c r="Q3796" t="s">
        <v>8359</v>
      </c>
      <c r="R3796" s="12">
        <f t="shared" si="118"/>
        <v>42132.372152777774</v>
      </c>
      <c r="S3796" s="12">
        <f t="shared" si="119"/>
        <v>42162.372152777774</v>
      </c>
    </row>
    <row r="3797" spans="1:19" x14ac:dyDescent="0.35">
      <c r="A3797">
        <v>3795</v>
      </c>
      <c r="B3797" t="s">
        <v>3792</v>
      </c>
      <c r="C3797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>
        <v>-590</v>
      </c>
      <c r="O3797">
        <v>5</v>
      </c>
      <c r="P3797" t="s">
        <v>8317</v>
      </c>
      <c r="Q3797" t="s">
        <v>8359</v>
      </c>
      <c r="R3797" s="12">
        <f t="shared" si="118"/>
        <v>42201.227893518517</v>
      </c>
      <c r="S3797" s="12">
        <f t="shared" si="119"/>
        <v>42244.729166666664</v>
      </c>
    </row>
    <row r="3798" spans="1:19" x14ac:dyDescent="0.35">
      <c r="A3798">
        <v>3796</v>
      </c>
      <c r="B3798" t="s">
        <v>3793</v>
      </c>
      <c r="C3798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>
        <v>-22499</v>
      </c>
      <c r="O3798">
        <v>1</v>
      </c>
      <c r="P3798" t="s">
        <v>8317</v>
      </c>
      <c r="Q3798" t="s">
        <v>8359</v>
      </c>
      <c r="R3798" s="12">
        <f t="shared" si="118"/>
        <v>42688.821250000001</v>
      </c>
      <c r="S3798" s="12">
        <f t="shared" si="119"/>
        <v>42748.821250000001</v>
      </c>
    </row>
    <row r="3799" spans="1:19" x14ac:dyDescent="0.35">
      <c r="A3799">
        <v>3797</v>
      </c>
      <c r="B3799" t="s">
        <v>3794</v>
      </c>
      <c r="C3799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>
        <v>-620</v>
      </c>
      <c r="O3799">
        <v>145.40540540540542</v>
      </c>
      <c r="P3799" t="s">
        <v>8317</v>
      </c>
      <c r="Q3799" t="s">
        <v>8359</v>
      </c>
      <c r="R3799" s="12">
        <f t="shared" si="118"/>
        <v>42084.673206018517</v>
      </c>
      <c r="S3799" s="12">
        <f t="shared" si="119"/>
        <v>42114.673206018517</v>
      </c>
    </row>
    <row r="3800" spans="1:19" x14ac:dyDescent="0.35">
      <c r="A3800">
        <v>3798</v>
      </c>
      <c r="B3800" t="s">
        <v>3795</v>
      </c>
      <c r="C3800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>
        <v>-68975</v>
      </c>
      <c r="O3800">
        <v>205</v>
      </c>
      <c r="P3800" t="s">
        <v>8317</v>
      </c>
      <c r="Q3800" t="s">
        <v>8359</v>
      </c>
      <c r="R3800" s="12">
        <f t="shared" si="118"/>
        <v>41831.514444444438</v>
      </c>
      <c r="S3800" s="12">
        <f t="shared" si="119"/>
        <v>41861.514444444438</v>
      </c>
    </row>
    <row r="3801" spans="1:19" x14ac:dyDescent="0.35">
      <c r="A3801">
        <v>3799</v>
      </c>
      <c r="B3801" t="s">
        <v>3796</v>
      </c>
      <c r="C380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>
        <v>-9598</v>
      </c>
      <c r="O3801">
        <v>100.5</v>
      </c>
      <c r="P3801" t="s">
        <v>8317</v>
      </c>
      <c r="Q3801" t="s">
        <v>8359</v>
      </c>
      <c r="R3801" s="12">
        <f t="shared" si="118"/>
        <v>42410.722719907404</v>
      </c>
      <c r="S3801" s="12">
        <f t="shared" si="119"/>
        <v>42440.722719907404</v>
      </c>
    </row>
    <row r="3802" spans="1:19" x14ac:dyDescent="0.35">
      <c r="A3802">
        <v>3800</v>
      </c>
      <c r="B3802" t="s">
        <v>3797</v>
      </c>
      <c r="C3802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>
        <v>-21119</v>
      </c>
      <c r="O3802">
        <v>55.0625</v>
      </c>
      <c r="P3802" t="s">
        <v>8317</v>
      </c>
      <c r="Q3802" t="s">
        <v>8359</v>
      </c>
      <c r="R3802" s="12">
        <f t="shared" si="118"/>
        <v>41982.528738425921</v>
      </c>
      <c r="S3802" s="12">
        <f t="shared" si="119"/>
        <v>42014.999305555553</v>
      </c>
    </row>
    <row r="3803" spans="1:19" x14ac:dyDescent="0.35">
      <c r="A3803">
        <v>3801</v>
      </c>
      <c r="B3803" t="s">
        <v>3798</v>
      </c>
      <c r="C380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>
        <v>-4574</v>
      </c>
      <c r="O3803">
        <v>47.333333333333336</v>
      </c>
      <c r="P3803" t="s">
        <v>8317</v>
      </c>
      <c r="Q3803" t="s">
        <v>8359</v>
      </c>
      <c r="R3803" s="12">
        <f t="shared" si="118"/>
        <v>41975.467777777776</v>
      </c>
      <c r="S3803" s="12">
        <f t="shared" si="119"/>
        <v>42006.467777777776</v>
      </c>
    </row>
    <row r="3804" spans="1:19" x14ac:dyDescent="0.35">
      <c r="A3804">
        <v>3802</v>
      </c>
      <c r="B3804" t="s">
        <v>3799</v>
      </c>
      <c r="C3804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>
        <v>-3000</v>
      </c>
      <c r="O3804" t="e">
        <v>#DIV/0!</v>
      </c>
      <c r="P3804" t="s">
        <v>8317</v>
      </c>
      <c r="Q3804" t="s">
        <v>8359</v>
      </c>
      <c r="R3804" s="12">
        <f t="shared" si="118"/>
        <v>42268.917893518512</v>
      </c>
      <c r="S3804" s="12">
        <f t="shared" si="119"/>
        <v>42298.917893518512</v>
      </c>
    </row>
    <row r="3805" spans="1:19" x14ac:dyDescent="0.35">
      <c r="A3805">
        <v>3803</v>
      </c>
      <c r="B3805" t="s">
        <v>3800</v>
      </c>
      <c r="C3805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>
        <v>-9642</v>
      </c>
      <c r="O3805">
        <v>58.95</v>
      </c>
      <c r="P3805" t="s">
        <v>8317</v>
      </c>
      <c r="Q3805" t="s">
        <v>8359</v>
      </c>
      <c r="R3805" s="12">
        <f t="shared" si="118"/>
        <v>42403.763518518514</v>
      </c>
      <c r="S3805" s="12">
        <f t="shared" si="119"/>
        <v>42433.763518518514</v>
      </c>
    </row>
    <row r="3806" spans="1:19" x14ac:dyDescent="0.35">
      <c r="A3806">
        <v>3804</v>
      </c>
      <c r="B3806" t="s">
        <v>3801</v>
      </c>
      <c r="C3806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>
        <v>-8000</v>
      </c>
      <c r="O3806" t="e">
        <v>#DIV/0!</v>
      </c>
      <c r="P3806" t="s">
        <v>8317</v>
      </c>
      <c r="Q3806" t="s">
        <v>8359</v>
      </c>
      <c r="R3806" s="12">
        <f t="shared" si="118"/>
        <v>42526.801203703704</v>
      </c>
      <c r="S3806" s="12">
        <f t="shared" si="119"/>
        <v>42582.083333333336</v>
      </c>
    </row>
    <row r="3807" spans="1:19" x14ac:dyDescent="0.35">
      <c r="A3807">
        <v>3805</v>
      </c>
      <c r="B3807" t="s">
        <v>3802</v>
      </c>
      <c r="C3807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>
        <v>-149997</v>
      </c>
      <c r="O3807">
        <v>1.5</v>
      </c>
      <c r="P3807" t="s">
        <v>8317</v>
      </c>
      <c r="Q3807" t="s">
        <v>8359</v>
      </c>
      <c r="R3807" s="12">
        <f t="shared" si="118"/>
        <v>41849.678703703699</v>
      </c>
      <c r="S3807" s="12">
        <f t="shared" si="119"/>
        <v>41909.678703703699</v>
      </c>
    </row>
    <row r="3808" spans="1:19" x14ac:dyDescent="0.35">
      <c r="A3808">
        <v>3806</v>
      </c>
      <c r="B3808" t="s">
        <v>3803</v>
      </c>
      <c r="C3808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>
        <v>-7495</v>
      </c>
      <c r="O3808">
        <v>5</v>
      </c>
      <c r="P3808" t="s">
        <v>8317</v>
      </c>
      <c r="Q3808" t="s">
        <v>8359</v>
      </c>
      <c r="R3808" s="12">
        <f t="shared" si="118"/>
        <v>41799.050706018512</v>
      </c>
      <c r="S3808" s="12">
        <f t="shared" si="119"/>
        <v>41819.050706018512</v>
      </c>
    </row>
    <row r="3809" spans="1:19" x14ac:dyDescent="0.35">
      <c r="A3809">
        <v>3807</v>
      </c>
      <c r="B3809" t="s">
        <v>3804</v>
      </c>
      <c r="C3809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>
        <v>-1045</v>
      </c>
      <c r="O3809">
        <v>50.555555555555557</v>
      </c>
      <c r="P3809" t="s">
        <v>8317</v>
      </c>
      <c r="Q3809" t="s">
        <v>8359</v>
      </c>
      <c r="R3809" s="12">
        <f t="shared" si="118"/>
        <v>42090.700682870367</v>
      </c>
      <c r="S3809" s="12">
        <f t="shared" si="119"/>
        <v>42097.700682870367</v>
      </c>
    </row>
    <row r="3810" spans="1:19" x14ac:dyDescent="0.35">
      <c r="A3810">
        <v>3808</v>
      </c>
      <c r="B3810" t="s">
        <v>3805</v>
      </c>
      <c r="C3810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>
        <v>0</v>
      </c>
      <c r="O3810">
        <v>41.666666666666664</v>
      </c>
      <c r="P3810" t="s">
        <v>8317</v>
      </c>
      <c r="Q3810" t="s">
        <v>8318</v>
      </c>
      <c r="R3810" s="12">
        <f t="shared" si="118"/>
        <v>42059.24559027778</v>
      </c>
      <c r="S3810" s="12">
        <f t="shared" si="119"/>
        <v>42119.203923611109</v>
      </c>
    </row>
    <row r="3811" spans="1:19" x14ac:dyDescent="0.35">
      <c r="A3811">
        <v>3809</v>
      </c>
      <c r="B3811" t="s">
        <v>3806</v>
      </c>
      <c r="C381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>
        <v>25</v>
      </c>
      <c r="O3811">
        <v>53.289473684210527</v>
      </c>
      <c r="P3811" t="s">
        <v>8317</v>
      </c>
      <c r="Q3811" t="s">
        <v>8318</v>
      </c>
      <c r="R3811" s="12">
        <f t="shared" si="118"/>
        <v>41800.318368055552</v>
      </c>
      <c r="S3811" s="12">
        <f t="shared" si="119"/>
        <v>41850.75</v>
      </c>
    </row>
    <row r="3812" spans="1:19" x14ac:dyDescent="0.35">
      <c r="A3812">
        <v>3810</v>
      </c>
      <c r="B3812" t="s">
        <v>3807</v>
      </c>
      <c r="C3812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>
        <v>326</v>
      </c>
      <c r="O3812">
        <v>70.230769230769226</v>
      </c>
      <c r="P3812" t="s">
        <v>8317</v>
      </c>
      <c r="Q3812" t="s">
        <v>8318</v>
      </c>
      <c r="R3812" s="12">
        <f t="shared" si="118"/>
        <v>42054.640717592592</v>
      </c>
      <c r="S3812" s="12">
        <f t="shared" si="119"/>
        <v>42084.599050925921</v>
      </c>
    </row>
    <row r="3813" spans="1:19" x14ac:dyDescent="0.35">
      <c r="A3813">
        <v>3811</v>
      </c>
      <c r="B3813" t="s">
        <v>3808</v>
      </c>
      <c r="C381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>
        <v>575</v>
      </c>
      <c r="O3813">
        <v>43.421052631578945</v>
      </c>
      <c r="P3813" t="s">
        <v>8317</v>
      </c>
      <c r="Q3813" t="s">
        <v>8318</v>
      </c>
      <c r="R3813" s="12">
        <f t="shared" si="118"/>
        <v>42487.418668981474</v>
      </c>
      <c r="S3813" s="12">
        <f t="shared" si="119"/>
        <v>42521.249999999993</v>
      </c>
    </row>
    <row r="3814" spans="1:19" x14ac:dyDescent="0.35">
      <c r="A3814">
        <v>3812</v>
      </c>
      <c r="B3814" t="s">
        <v>3809</v>
      </c>
      <c r="C3814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>
        <v>191</v>
      </c>
      <c r="O3814">
        <v>199.18181818181819</v>
      </c>
      <c r="P3814" t="s">
        <v>8317</v>
      </c>
      <c r="Q3814" t="s">
        <v>8318</v>
      </c>
      <c r="R3814" s="12">
        <f t="shared" si="118"/>
        <v>42109.542916666665</v>
      </c>
      <c r="S3814" s="12">
        <f t="shared" si="119"/>
        <v>42155.957638888889</v>
      </c>
    </row>
    <row r="3815" spans="1:19" x14ac:dyDescent="0.35">
      <c r="A3815">
        <v>3813</v>
      </c>
      <c r="B3815" t="s">
        <v>3810</v>
      </c>
      <c r="C3815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>
        <v>19.989999999999782</v>
      </c>
      <c r="O3815">
        <v>78.518148148148143</v>
      </c>
      <c r="P3815" t="s">
        <v>8317</v>
      </c>
      <c r="Q3815" t="s">
        <v>8318</v>
      </c>
      <c r="R3815" s="12">
        <f t="shared" si="118"/>
        <v>42497.067372685182</v>
      </c>
      <c r="S3815" s="12">
        <f t="shared" si="119"/>
        <v>42535.696527777771</v>
      </c>
    </row>
    <row r="3816" spans="1:19" x14ac:dyDescent="0.35">
      <c r="A3816">
        <v>3814</v>
      </c>
      <c r="B3816" t="s">
        <v>3811</v>
      </c>
      <c r="C3816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>
        <v>602</v>
      </c>
      <c r="O3816">
        <v>61.823529411764703</v>
      </c>
      <c r="P3816" t="s">
        <v>8317</v>
      </c>
      <c r="Q3816" t="s">
        <v>8318</v>
      </c>
      <c r="R3816" s="12">
        <f t="shared" si="118"/>
        <v>42058.695740740739</v>
      </c>
      <c r="S3816" s="12">
        <f t="shared" si="119"/>
        <v>42094.957638888889</v>
      </c>
    </row>
    <row r="3817" spans="1:19" x14ac:dyDescent="0.35">
      <c r="A3817">
        <v>3815</v>
      </c>
      <c r="B3817" t="s">
        <v>3812</v>
      </c>
      <c r="C3817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>
        <v>9.9999999999909051E-3</v>
      </c>
      <c r="O3817">
        <v>50.000500000000002</v>
      </c>
      <c r="P3817" t="s">
        <v>8317</v>
      </c>
      <c r="Q3817" t="s">
        <v>8318</v>
      </c>
      <c r="R3817" s="12">
        <f t="shared" si="118"/>
        <v>42207.051585648143</v>
      </c>
      <c r="S3817" s="12">
        <f t="shared" si="119"/>
        <v>42236.749999999993</v>
      </c>
    </row>
    <row r="3818" spans="1:19" x14ac:dyDescent="0.35">
      <c r="A3818">
        <v>3816</v>
      </c>
      <c r="B3818" t="s">
        <v>3813</v>
      </c>
      <c r="C3818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>
        <v>288.56999999999994</v>
      </c>
      <c r="O3818">
        <v>48.339729729729726</v>
      </c>
      <c r="P3818" t="s">
        <v>8317</v>
      </c>
      <c r="Q3818" t="s">
        <v>8318</v>
      </c>
      <c r="R3818" s="12">
        <f t="shared" si="118"/>
        <v>41807.481747685182</v>
      </c>
      <c r="S3818" s="12">
        <f t="shared" si="119"/>
        <v>41837.481747685182</v>
      </c>
    </row>
    <row r="3819" spans="1:19" x14ac:dyDescent="0.35">
      <c r="A3819">
        <v>3817</v>
      </c>
      <c r="B3819" t="s">
        <v>3814</v>
      </c>
      <c r="C3819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>
        <v>145</v>
      </c>
      <c r="O3819">
        <v>107.25</v>
      </c>
      <c r="P3819" t="s">
        <v>8317</v>
      </c>
      <c r="Q3819" t="s">
        <v>8318</v>
      </c>
      <c r="R3819" s="12">
        <f t="shared" si="118"/>
        <v>42284.488611111105</v>
      </c>
      <c r="S3819" s="12">
        <f t="shared" si="119"/>
        <v>42300.957638888889</v>
      </c>
    </row>
    <row r="3820" spans="1:19" x14ac:dyDescent="0.35">
      <c r="A3820">
        <v>3818</v>
      </c>
      <c r="B3820" t="s">
        <v>3815</v>
      </c>
      <c r="C3820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>
        <v>320</v>
      </c>
      <c r="O3820">
        <v>57</v>
      </c>
      <c r="P3820" t="s">
        <v>8317</v>
      </c>
      <c r="Q3820" t="s">
        <v>8318</v>
      </c>
      <c r="R3820" s="12">
        <f t="shared" si="118"/>
        <v>42045.634050925924</v>
      </c>
      <c r="S3820" s="12">
        <f t="shared" si="119"/>
        <v>42075.592384259253</v>
      </c>
    </row>
    <row r="3821" spans="1:19" x14ac:dyDescent="0.35">
      <c r="A3821">
        <v>3819</v>
      </c>
      <c r="B3821" t="s">
        <v>3816</v>
      </c>
      <c r="C382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>
        <v>64</v>
      </c>
      <c r="O3821">
        <v>40.92307692307692</v>
      </c>
      <c r="P3821" t="s">
        <v>8317</v>
      </c>
      <c r="Q3821" t="s">
        <v>8318</v>
      </c>
      <c r="R3821" s="12">
        <f t="shared" si="118"/>
        <v>42184.001203703701</v>
      </c>
      <c r="S3821" s="12">
        <f t="shared" si="119"/>
        <v>42202.668055555558</v>
      </c>
    </row>
    <row r="3822" spans="1:19" x14ac:dyDescent="0.35">
      <c r="A3822">
        <v>3820</v>
      </c>
      <c r="B3822" t="s">
        <v>3817</v>
      </c>
      <c r="C3822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>
        <v>130</v>
      </c>
      <c r="O3822">
        <v>21.5</v>
      </c>
      <c r="P3822" t="s">
        <v>8317</v>
      </c>
      <c r="Q3822" t="s">
        <v>8318</v>
      </c>
      <c r="R3822" s="12">
        <f t="shared" si="118"/>
        <v>42160.443483796298</v>
      </c>
      <c r="S3822" s="12">
        <f t="shared" si="119"/>
        <v>42190.443483796298</v>
      </c>
    </row>
    <row r="3823" spans="1:19" x14ac:dyDescent="0.35">
      <c r="A3823">
        <v>3821</v>
      </c>
      <c r="B3823" t="s">
        <v>3818</v>
      </c>
      <c r="C382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>
        <v>159</v>
      </c>
      <c r="O3823">
        <v>79.543478260869563</v>
      </c>
      <c r="P3823" t="s">
        <v>8317</v>
      </c>
      <c r="Q3823" t="s">
        <v>8318</v>
      </c>
      <c r="R3823" s="12">
        <f t="shared" si="118"/>
        <v>42340.972303240742</v>
      </c>
      <c r="S3823" s="12">
        <f t="shared" si="119"/>
        <v>42372.972303240742</v>
      </c>
    </row>
    <row r="3824" spans="1:19" x14ac:dyDescent="0.35">
      <c r="A3824">
        <v>3822</v>
      </c>
      <c r="B3824" t="s">
        <v>3819</v>
      </c>
      <c r="C3824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>
        <v>501</v>
      </c>
      <c r="O3824">
        <v>72.381578947368425</v>
      </c>
      <c r="P3824" t="s">
        <v>8317</v>
      </c>
      <c r="Q3824" t="s">
        <v>8318</v>
      </c>
      <c r="R3824" s="12">
        <f t="shared" si="118"/>
        <v>42329.629826388882</v>
      </c>
      <c r="S3824" s="12">
        <f t="shared" si="119"/>
        <v>42388.749305555553</v>
      </c>
    </row>
    <row r="3825" spans="1:19" x14ac:dyDescent="0.35">
      <c r="A3825">
        <v>3823</v>
      </c>
      <c r="B3825" t="s">
        <v>3820</v>
      </c>
      <c r="C3825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>
        <v>150</v>
      </c>
      <c r="O3825">
        <v>64.634146341463421</v>
      </c>
      <c r="P3825" t="s">
        <v>8317</v>
      </c>
      <c r="Q3825" t="s">
        <v>8318</v>
      </c>
      <c r="R3825" s="12">
        <f t="shared" si="118"/>
        <v>42170.701898148145</v>
      </c>
      <c r="S3825" s="12">
        <f t="shared" si="119"/>
        <v>42204.957638888889</v>
      </c>
    </row>
    <row r="3826" spans="1:19" x14ac:dyDescent="0.35">
      <c r="A3826">
        <v>3824</v>
      </c>
      <c r="B3826" t="s">
        <v>3821</v>
      </c>
      <c r="C3826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>
        <v>20</v>
      </c>
      <c r="O3826">
        <v>38.571428571428569</v>
      </c>
      <c r="P3826" t="s">
        <v>8317</v>
      </c>
      <c r="Q3826" t="s">
        <v>8318</v>
      </c>
      <c r="R3826" s="12">
        <f t="shared" si="118"/>
        <v>42571.417858796289</v>
      </c>
      <c r="S3826" s="12">
        <f t="shared" si="119"/>
        <v>42583.361805555549</v>
      </c>
    </row>
    <row r="3827" spans="1:19" x14ac:dyDescent="0.35">
      <c r="A3827">
        <v>3825</v>
      </c>
      <c r="B3827" t="s">
        <v>3822</v>
      </c>
      <c r="C3827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>
        <v>271</v>
      </c>
      <c r="O3827">
        <v>107.57142857142857</v>
      </c>
      <c r="P3827" t="s">
        <v>8317</v>
      </c>
      <c r="Q3827" t="s">
        <v>8318</v>
      </c>
      <c r="R3827" s="12">
        <f t="shared" si="118"/>
        <v>42150.861273148148</v>
      </c>
      <c r="S3827" s="12">
        <f t="shared" si="119"/>
        <v>42171.861273148148</v>
      </c>
    </row>
    <row r="3828" spans="1:19" x14ac:dyDescent="0.35">
      <c r="A3828">
        <v>3826</v>
      </c>
      <c r="B3828" t="s">
        <v>3823</v>
      </c>
      <c r="C3828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>
        <v>115</v>
      </c>
      <c r="O3828">
        <v>27.5</v>
      </c>
      <c r="P3828" t="s">
        <v>8317</v>
      </c>
      <c r="Q3828" t="s">
        <v>8318</v>
      </c>
      <c r="R3828" s="12">
        <f t="shared" si="118"/>
        <v>42101.215208333328</v>
      </c>
      <c r="S3828" s="12">
        <f t="shared" si="119"/>
        <v>42131.215208333328</v>
      </c>
    </row>
    <row r="3829" spans="1:19" x14ac:dyDescent="0.35">
      <c r="A3829">
        <v>3827</v>
      </c>
      <c r="B3829" t="s">
        <v>3824</v>
      </c>
      <c r="C3829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>
        <v>1580</v>
      </c>
      <c r="O3829">
        <v>70.461538461538467</v>
      </c>
      <c r="P3829" t="s">
        <v>8317</v>
      </c>
      <c r="Q3829" t="s">
        <v>8318</v>
      </c>
      <c r="R3829" s="12">
        <f t="shared" si="118"/>
        <v>42034.719918981478</v>
      </c>
      <c r="S3829" s="12">
        <f t="shared" si="119"/>
        <v>42089.791666666664</v>
      </c>
    </row>
    <row r="3830" spans="1:19" x14ac:dyDescent="0.35">
      <c r="A3830">
        <v>3828</v>
      </c>
      <c r="B3830" t="s">
        <v>3825</v>
      </c>
      <c r="C3830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>
        <v>0</v>
      </c>
      <c r="O3830">
        <v>178.57142857142858</v>
      </c>
      <c r="P3830" t="s">
        <v>8317</v>
      </c>
      <c r="Q3830" t="s">
        <v>8318</v>
      </c>
      <c r="R3830" s="12">
        <f t="shared" si="118"/>
        <v>41944.319293981483</v>
      </c>
      <c r="S3830" s="12">
        <f t="shared" si="119"/>
        <v>42004.36096064814</v>
      </c>
    </row>
    <row r="3831" spans="1:19" x14ac:dyDescent="0.35">
      <c r="A3831">
        <v>3829</v>
      </c>
      <c r="B3831" t="s">
        <v>3826</v>
      </c>
      <c r="C383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>
        <v>1</v>
      </c>
      <c r="O3831">
        <v>62.625</v>
      </c>
      <c r="P3831" t="s">
        <v>8317</v>
      </c>
      <c r="Q3831" t="s">
        <v>8318</v>
      </c>
      <c r="R3831" s="12">
        <f t="shared" si="118"/>
        <v>42593.657071759262</v>
      </c>
      <c r="S3831" s="12">
        <f t="shared" si="119"/>
        <v>42613.657071759262</v>
      </c>
    </row>
    <row r="3832" spans="1:19" x14ac:dyDescent="0.35">
      <c r="A3832">
        <v>3830</v>
      </c>
      <c r="B3832" t="s">
        <v>3827</v>
      </c>
      <c r="C3832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>
        <v>125</v>
      </c>
      <c r="O3832">
        <v>75</v>
      </c>
      <c r="P3832" t="s">
        <v>8317</v>
      </c>
      <c r="Q3832" t="s">
        <v>8318</v>
      </c>
      <c r="R3832" s="12">
        <f t="shared" si="118"/>
        <v>42503.532534722217</v>
      </c>
      <c r="S3832" s="12">
        <f t="shared" si="119"/>
        <v>42517.532534722217</v>
      </c>
    </row>
    <row r="3833" spans="1:19" x14ac:dyDescent="0.35">
      <c r="A3833">
        <v>3831</v>
      </c>
      <c r="B3833" t="s">
        <v>3828</v>
      </c>
      <c r="C383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>
        <v>30.110000000000014</v>
      </c>
      <c r="O3833">
        <v>58.901111111111113</v>
      </c>
      <c r="P3833" t="s">
        <v>8317</v>
      </c>
      <c r="Q3833" t="s">
        <v>8318</v>
      </c>
      <c r="R3833" s="12">
        <f t="shared" si="118"/>
        <v>41927.640567129631</v>
      </c>
      <c r="S3833" s="12">
        <f t="shared" si="119"/>
        <v>41948.682233796295</v>
      </c>
    </row>
    <row r="3834" spans="1:19" x14ac:dyDescent="0.35">
      <c r="A3834">
        <v>3832</v>
      </c>
      <c r="B3834" t="s">
        <v>3829</v>
      </c>
      <c r="C3834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>
        <v>56</v>
      </c>
      <c r="O3834">
        <v>139.55555555555554</v>
      </c>
      <c r="P3834" t="s">
        <v>8317</v>
      </c>
      <c r="Q3834" t="s">
        <v>8318</v>
      </c>
      <c r="R3834" s="12">
        <f t="shared" si="118"/>
        <v>42374.906655092585</v>
      </c>
      <c r="S3834" s="12">
        <f t="shared" si="119"/>
        <v>42419.906655092585</v>
      </c>
    </row>
    <row r="3835" spans="1:19" x14ac:dyDescent="0.35">
      <c r="A3835">
        <v>3833</v>
      </c>
      <c r="B3835" t="s">
        <v>3830</v>
      </c>
      <c r="C3835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>
        <v>200</v>
      </c>
      <c r="O3835">
        <v>70</v>
      </c>
      <c r="P3835" t="s">
        <v>8317</v>
      </c>
      <c r="Q3835" t="s">
        <v>8318</v>
      </c>
      <c r="R3835" s="12">
        <f t="shared" si="118"/>
        <v>41963.664027777777</v>
      </c>
      <c r="S3835" s="12">
        <f t="shared" si="119"/>
        <v>41974.589583333327</v>
      </c>
    </row>
    <row r="3836" spans="1:19" x14ac:dyDescent="0.35">
      <c r="A3836">
        <v>3834</v>
      </c>
      <c r="B3836" t="s">
        <v>3831</v>
      </c>
      <c r="C3836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>
        <v>271</v>
      </c>
      <c r="O3836">
        <v>57.385964912280699</v>
      </c>
      <c r="P3836" t="s">
        <v>8317</v>
      </c>
      <c r="Q3836" t="s">
        <v>8318</v>
      </c>
      <c r="R3836" s="12">
        <f t="shared" si="118"/>
        <v>42143.236886574072</v>
      </c>
      <c r="S3836" s="12">
        <f t="shared" si="119"/>
        <v>42173.236886574072</v>
      </c>
    </row>
    <row r="3837" spans="1:19" x14ac:dyDescent="0.35">
      <c r="A3837">
        <v>3835</v>
      </c>
      <c r="B3837" t="s">
        <v>3832</v>
      </c>
      <c r="C3837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>
        <v>120</v>
      </c>
      <c r="O3837">
        <v>40</v>
      </c>
      <c r="P3837" t="s">
        <v>8317</v>
      </c>
      <c r="Q3837" t="s">
        <v>8318</v>
      </c>
      <c r="R3837" s="12">
        <f t="shared" si="118"/>
        <v>42460.733888888884</v>
      </c>
      <c r="S3837" s="12">
        <f t="shared" si="119"/>
        <v>42481.733888888884</v>
      </c>
    </row>
    <row r="3838" spans="1:19" x14ac:dyDescent="0.35">
      <c r="A3838">
        <v>3836</v>
      </c>
      <c r="B3838" t="s">
        <v>3833</v>
      </c>
      <c r="C3838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>
        <v>100</v>
      </c>
      <c r="O3838">
        <v>64.285714285714292</v>
      </c>
      <c r="P3838" t="s">
        <v>8317</v>
      </c>
      <c r="Q3838" t="s">
        <v>8318</v>
      </c>
      <c r="R3838" s="12">
        <f t="shared" si="118"/>
        <v>42553.718194444438</v>
      </c>
      <c r="S3838" s="12">
        <f t="shared" si="119"/>
        <v>42584.964583333327</v>
      </c>
    </row>
    <row r="3839" spans="1:19" x14ac:dyDescent="0.35">
      <c r="A3839">
        <v>3837</v>
      </c>
      <c r="B3839" t="s">
        <v>3834</v>
      </c>
      <c r="C3839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>
        <v>42</v>
      </c>
      <c r="O3839">
        <v>120.11764705882354</v>
      </c>
      <c r="P3839" t="s">
        <v>8317</v>
      </c>
      <c r="Q3839" t="s">
        <v>8318</v>
      </c>
      <c r="R3839" s="12">
        <f t="shared" si="118"/>
        <v>42152.557384259257</v>
      </c>
      <c r="S3839" s="12">
        <f t="shared" si="119"/>
        <v>42188.557384259257</v>
      </c>
    </row>
    <row r="3840" spans="1:19" x14ac:dyDescent="0.35">
      <c r="A3840">
        <v>3838</v>
      </c>
      <c r="B3840" t="s">
        <v>3835</v>
      </c>
      <c r="C3840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>
        <v>824</v>
      </c>
      <c r="O3840">
        <v>1008.24</v>
      </c>
      <c r="P3840" t="s">
        <v>8317</v>
      </c>
      <c r="Q3840" t="s">
        <v>8318</v>
      </c>
      <c r="R3840" s="12">
        <f t="shared" si="118"/>
        <v>42116.502418981479</v>
      </c>
      <c r="S3840" s="12">
        <f t="shared" si="119"/>
        <v>42146.502418981479</v>
      </c>
    </row>
    <row r="3841" spans="1:19" x14ac:dyDescent="0.35">
      <c r="A3841">
        <v>3839</v>
      </c>
      <c r="B3841" t="s">
        <v>3836</v>
      </c>
      <c r="C384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>
        <v>25</v>
      </c>
      <c r="O3841">
        <v>63.28125</v>
      </c>
      <c r="P3841" t="s">
        <v>8317</v>
      </c>
      <c r="Q3841" t="s">
        <v>8318</v>
      </c>
      <c r="R3841" s="12">
        <f t="shared" si="118"/>
        <v>42154.934305555558</v>
      </c>
      <c r="S3841" s="12">
        <f t="shared" si="119"/>
        <v>42214.934305555558</v>
      </c>
    </row>
    <row r="3842" spans="1:19" x14ac:dyDescent="0.35">
      <c r="A3842">
        <v>3840</v>
      </c>
      <c r="B3842" t="s">
        <v>3837</v>
      </c>
      <c r="C3842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>
        <v>64</v>
      </c>
      <c r="O3842">
        <v>21.666666666666668</v>
      </c>
      <c r="P3842" t="s">
        <v>8317</v>
      </c>
      <c r="Q3842" t="s">
        <v>8318</v>
      </c>
      <c r="R3842" s="12">
        <f t="shared" si="118"/>
        <v>42432.493391203701</v>
      </c>
      <c r="S3842" s="12">
        <f t="shared" si="119"/>
        <v>42457.45172453703</v>
      </c>
    </row>
    <row r="3843" spans="1:19" x14ac:dyDescent="0.35">
      <c r="A3843">
        <v>3841</v>
      </c>
      <c r="B3843" t="s">
        <v>3838</v>
      </c>
      <c r="C384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>
        <v>-9128</v>
      </c>
      <c r="O3843">
        <v>25.647058823529413</v>
      </c>
      <c r="P3843" t="s">
        <v>8317</v>
      </c>
      <c r="Q3843" t="s">
        <v>8318</v>
      </c>
      <c r="R3843" s="12">
        <f t="shared" ref="R3843:R3906" si="120">(J3843/86400)+25569+(-5/24)</f>
        <v>41780.57739583333</v>
      </c>
      <c r="S3843" s="12">
        <f t="shared" ref="S3843:S3906" si="121">(I3843/86400)+25569+(-5/24)</f>
        <v>41840.57739583333</v>
      </c>
    </row>
    <row r="3844" spans="1:19" x14ac:dyDescent="0.35">
      <c r="A3844">
        <v>3842</v>
      </c>
      <c r="B3844" t="s">
        <v>3839</v>
      </c>
      <c r="C3844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>
        <v>-3903</v>
      </c>
      <c r="O3844">
        <v>47.695652173913047</v>
      </c>
      <c r="P3844" t="s">
        <v>8317</v>
      </c>
      <c r="Q3844" t="s">
        <v>8318</v>
      </c>
      <c r="R3844" s="12">
        <f t="shared" si="120"/>
        <v>41740.285324074073</v>
      </c>
      <c r="S3844" s="12">
        <f t="shared" si="121"/>
        <v>41770.285324074073</v>
      </c>
    </row>
    <row r="3845" spans="1:19" x14ac:dyDescent="0.35">
      <c r="A3845">
        <v>3843</v>
      </c>
      <c r="B3845" t="s">
        <v>3840</v>
      </c>
      <c r="C3845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>
        <v>-3935</v>
      </c>
      <c r="O3845">
        <v>56.05263157894737</v>
      </c>
      <c r="P3845" t="s">
        <v>8317</v>
      </c>
      <c r="Q3845" t="s">
        <v>8318</v>
      </c>
      <c r="R3845" s="12">
        <f t="shared" si="120"/>
        <v>41765.864166666666</v>
      </c>
      <c r="S3845" s="12">
        <f t="shared" si="121"/>
        <v>41790.864166666666</v>
      </c>
    </row>
    <row r="3846" spans="1:19" x14ac:dyDescent="0.35">
      <c r="A3846">
        <v>3844</v>
      </c>
      <c r="B3846" t="s">
        <v>3841</v>
      </c>
      <c r="C3846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>
        <v>-5734</v>
      </c>
      <c r="O3846">
        <v>81.319999999999993</v>
      </c>
      <c r="P3846" t="s">
        <v>8317</v>
      </c>
      <c r="Q3846" t="s">
        <v>8318</v>
      </c>
      <c r="R3846" s="12">
        <f t="shared" si="120"/>
        <v>41766.408958333333</v>
      </c>
      <c r="S3846" s="12">
        <f t="shared" si="121"/>
        <v>41793.082638888889</v>
      </c>
    </row>
    <row r="3847" spans="1:19" x14ac:dyDescent="0.35">
      <c r="A3847">
        <v>3845</v>
      </c>
      <c r="B3847" t="s">
        <v>3842</v>
      </c>
      <c r="C3847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>
        <v>-39158</v>
      </c>
      <c r="O3847">
        <v>70.166666666666671</v>
      </c>
      <c r="P3847" t="s">
        <v>8317</v>
      </c>
      <c r="Q3847" t="s">
        <v>8318</v>
      </c>
      <c r="R3847" s="12">
        <f t="shared" si="120"/>
        <v>42248.418680555558</v>
      </c>
      <c r="S3847" s="12">
        <f t="shared" si="121"/>
        <v>42278.418680555558</v>
      </c>
    </row>
    <row r="3848" spans="1:19" x14ac:dyDescent="0.35">
      <c r="A3848">
        <v>3846</v>
      </c>
      <c r="B3848" t="s">
        <v>3843</v>
      </c>
      <c r="C3848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>
        <v>-6811</v>
      </c>
      <c r="O3848">
        <v>23.625</v>
      </c>
      <c r="P3848" t="s">
        <v>8317</v>
      </c>
      <c r="Q3848" t="s">
        <v>8318</v>
      </c>
      <c r="R3848" s="12">
        <f t="shared" si="120"/>
        <v>41885.01321759259</v>
      </c>
      <c r="S3848" s="12">
        <f t="shared" si="121"/>
        <v>41916.082638888889</v>
      </c>
    </row>
    <row r="3849" spans="1:19" x14ac:dyDescent="0.35">
      <c r="A3849">
        <v>3847</v>
      </c>
      <c r="B3849" t="s">
        <v>3844</v>
      </c>
      <c r="C3849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>
        <v>-8803</v>
      </c>
      <c r="O3849">
        <v>188.55555555555554</v>
      </c>
      <c r="P3849" t="s">
        <v>8317</v>
      </c>
      <c r="Q3849" t="s">
        <v>8318</v>
      </c>
      <c r="R3849" s="12">
        <f t="shared" si="120"/>
        <v>42159.016099537032</v>
      </c>
      <c r="S3849" s="12">
        <f t="shared" si="121"/>
        <v>42204.016099537032</v>
      </c>
    </row>
    <row r="3850" spans="1:19" x14ac:dyDescent="0.35">
      <c r="A3850">
        <v>3848</v>
      </c>
      <c r="B3850" t="s">
        <v>3845</v>
      </c>
      <c r="C3850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>
        <v>-10871</v>
      </c>
      <c r="O3850">
        <v>49.511627906976742</v>
      </c>
      <c r="P3850" t="s">
        <v>8317</v>
      </c>
      <c r="Q3850" t="s">
        <v>8318</v>
      </c>
      <c r="R3850" s="12">
        <f t="shared" si="120"/>
        <v>42265.608668981477</v>
      </c>
      <c r="S3850" s="12">
        <f t="shared" si="121"/>
        <v>42295.608668981477</v>
      </c>
    </row>
    <row r="3851" spans="1:19" x14ac:dyDescent="0.35">
      <c r="A3851">
        <v>3849</v>
      </c>
      <c r="B3851" t="s">
        <v>3846</v>
      </c>
      <c r="C385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>
        <v>-27887</v>
      </c>
      <c r="O3851">
        <v>75.464285714285708</v>
      </c>
      <c r="P3851" t="s">
        <v>8317</v>
      </c>
      <c r="Q3851" t="s">
        <v>8318</v>
      </c>
      <c r="R3851" s="12">
        <f t="shared" si="120"/>
        <v>42136.558842592589</v>
      </c>
      <c r="S3851" s="12">
        <f t="shared" si="121"/>
        <v>42166.558842592589</v>
      </c>
    </row>
    <row r="3852" spans="1:19" x14ac:dyDescent="0.35">
      <c r="A3852">
        <v>3850</v>
      </c>
      <c r="B3852" t="s">
        <v>3847</v>
      </c>
      <c r="C3852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>
        <v>-962</v>
      </c>
      <c r="O3852">
        <v>9.5</v>
      </c>
      <c r="P3852" t="s">
        <v>8317</v>
      </c>
      <c r="Q3852" t="s">
        <v>8318</v>
      </c>
      <c r="R3852" s="12">
        <f t="shared" si="120"/>
        <v>41974.916006944441</v>
      </c>
      <c r="S3852" s="12">
        <f t="shared" si="121"/>
        <v>42004.916006944441</v>
      </c>
    </row>
    <row r="3853" spans="1:19" x14ac:dyDescent="0.35">
      <c r="A3853">
        <v>3851</v>
      </c>
      <c r="B3853" t="s">
        <v>3848</v>
      </c>
      <c r="C385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>
        <v>-1648</v>
      </c>
      <c r="O3853">
        <v>35.5</v>
      </c>
      <c r="P3853" t="s">
        <v>8317</v>
      </c>
      <c r="Q3853" t="s">
        <v>8318</v>
      </c>
      <c r="R3853" s="12">
        <f t="shared" si="120"/>
        <v>42172.23123842592</v>
      </c>
      <c r="S3853" s="12">
        <f t="shared" si="121"/>
        <v>42202.23123842592</v>
      </c>
    </row>
    <row r="3854" spans="1:19" x14ac:dyDescent="0.35">
      <c r="A3854">
        <v>3852</v>
      </c>
      <c r="B3854" t="s">
        <v>3849</v>
      </c>
      <c r="C3854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>
        <v>-9980</v>
      </c>
      <c r="O3854">
        <v>10</v>
      </c>
      <c r="P3854" t="s">
        <v>8317</v>
      </c>
      <c r="Q3854" t="s">
        <v>8318</v>
      </c>
      <c r="R3854" s="12">
        <f t="shared" si="120"/>
        <v>42064.982361111113</v>
      </c>
      <c r="S3854" s="12">
        <f t="shared" si="121"/>
        <v>42089.940694444442</v>
      </c>
    </row>
    <row r="3855" spans="1:19" x14ac:dyDescent="0.35">
      <c r="A3855">
        <v>3853</v>
      </c>
      <c r="B3855" t="s">
        <v>3850</v>
      </c>
      <c r="C3855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>
        <v>-99974</v>
      </c>
      <c r="O3855">
        <v>13</v>
      </c>
      <c r="P3855" t="s">
        <v>8317</v>
      </c>
      <c r="Q3855" t="s">
        <v>8318</v>
      </c>
      <c r="R3855" s="12">
        <f t="shared" si="120"/>
        <v>41848.631689814814</v>
      </c>
      <c r="S3855" s="12">
        <f t="shared" si="121"/>
        <v>41883.631689814814</v>
      </c>
    </row>
    <row r="3856" spans="1:19" x14ac:dyDescent="0.35">
      <c r="A3856">
        <v>3854</v>
      </c>
      <c r="B3856" t="s">
        <v>3851</v>
      </c>
      <c r="C3856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>
        <v>-9212</v>
      </c>
      <c r="O3856">
        <v>89.4</v>
      </c>
      <c r="P3856" t="s">
        <v>8317</v>
      </c>
      <c r="Q3856" t="s">
        <v>8318</v>
      </c>
      <c r="R3856" s="12">
        <f t="shared" si="120"/>
        <v>42103.67659722222</v>
      </c>
      <c r="S3856" s="12">
        <f t="shared" si="121"/>
        <v>42133.67659722222</v>
      </c>
    </row>
    <row r="3857" spans="1:19" x14ac:dyDescent="0.35">
      <c r="A3857">
        <v>3855</v>
      </c>
      <c r="B3857" t="s">
        <v>3852</v>
      </c>
      <c r="C3857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>
        <v>-975</v>
      </c>
      <c r="O3857">
        <v>25</v>
      </c>
      <c r="P3857" t="s">
        <v>8317</v>
      </c>
      <c r="Q3857" t="s">
        <v>8318</v>
      </c>
      <c r="R3857" s="12">
        <f t="shared" si="120"/>
        <v>42059.762395833335</v>
      </c>
      <c r="S3857" s="12">
        <f t="shared" si="121"/>
        <v>42089.720729166664</v>
      </c>
    </row>
    <row r="3858" spans="1:19" x14ac:dyDescent="0.35">
      <c r="A3858">
        <v>3856</v>
      </c>
      <c r="B3858" t="s">
        <v>3853</v>
      </c>
      <c r="C3858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>
        <v>-4999</v>
      </c>
      <c r="O3858">
        <v>1</v>
      </c>
      <c r="P3858" t="s">
        <v>8317</v>
      </c>
      <c r="Q3858" t="s">
        <v>8318</v>
      </c>
      <c r="R3858" s="12">
        <f t="shared" si="120"/>
        <v>42041.534756944442</v>
      </c>
      <c r="S3858" s="12">
        <f t="shared" si="121"/>
        <v>42071.493090277778</v>
      </c>
    </row>
    <row r="3859" spans="1:19" x14ac:dyDescent="0.35">
      <c r="A3859">
        <v>3857</v>
      </c>
      <c r="B3859" t="s">
        <v>3854</v>
      </c>
      <c r="C3859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>
        <v>-4740</v>
      </c>
      <c r="O3859">
        <v>65</v>
      </c>
      <c r="P3859" t="s">
        <v>8317</v>
      </c>
      <c r="Q3859" t="s">
        <v>8318</v>
      </c>
      <c r="R3859" s="12">
        <f t="shared" si="120"/>
        <v>41829.528819444444</v>
      </c>
      <c r="S3859" s="12">
        <f t="shared" si="121"/>
        <v>41852.508333333331</v>
      </c>
    </row>
    <row r="3860" spans="1:19" x14ac:dyDescent="0.35">
      <c r="A3860">
        <v>3858</v>
      </c>
      <c r="B3860" t="s">
        <v>3855</v>
      </c>
      <c r="C3860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>
        <v>-490</v>
      </c>
      <c r="O3860">
        <v>10</v>
      </c>
      <c r="P3860" t="s">
        <v>8317</v>
      </c>
      <c r="Q3860" t="s">
        <v>8318</v>
      </c>
      <c r="R3860" s="12">
        <f t="shared" si="120"/>
        <v>42128.222731481474</v>
      </c>
      <c r="S3860" s="12">
        <f t="shared" si="121"/>
        <v>42146.666666666664</v>
      </c>
    </row>
    <row r="3861" spans="1:19" x14ac:dyDescent="0.35">
      <c r="A3861">
        <v>3859</v>
      </c>
      <c r="B3861" t="s">
        <v>3856</v>
      </c>
      <c r="C386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>
        <v>-2499</v>
      </c>
      <c r="O3861">
        <v>1</v>
      </c>
      <c r="P3861" t="s">
        <v>8317</v>
      </c>
      <c r="Q3861" t="s">
        <v>8318</v>
      </c>
      <c r="R3861" s="12">
        <f t="shared" si="120"/>
        <v>41789.685266203705</v>
      </c>
      <c r="S3861" s="12">
        <f t="shared" si="121"/>
        <v>41815.666666666664</v>
      </c>
    </row>
    <row r="3862" spans="1:19" x14ac:dyDescent="0.35">
      <c r="A3862">
        <v>3860</v>
      </c>
      <c r="B3862" t="s">
        <v>3857</v>
      </c>
      <c r="C3862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>
        <v>-4940</v>
      </c>
      <c r="O3862">
        <v>81.538461538461533</v>
      </c>
      <c r="P3862" t="s">
        <v>8317</v>
      </c>
      <c r="Q3862" t="s">
        <v>8318</v>
      </c>
      <c r="R3862" s="12">
        <f t="shared" si="120"/>
        <v>41833.452662037038</v>
      </c>
      <c r="S3862" s="12">
        <f t="shared" si="121"/>
        <v>41863.452662037038</v>
      </c>
    </row>
    <row r="3863" spans="1:19" x14ac:dyDescent="0.35">
      <c r="A3863">
        <v>3861</v>
      </c>
      <c r="B3863" t="s">
        <v>3858</v>
      </c>
      <c r="C386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>
        <v>-1900</v>
      </c>
      <c r="O3863">
        <v>100</v>
      </c>
      <c r="P3863" t="s">
        <v>8317</v>
      </c>
      <c r="Q3863" t="s">
        <v>8318</v>
      </c>
      <c r="R3863" s="12">
        <f t="shared" si="120"/>
        <v>41914.381678240738</v>
      </c>
      <c r="S3863" s="12">
        <f t="shared" si="121"/>
        <v>41955.699305555558</v>
      </c>
    </row>
    <row r="3864" spans="1:19" x14ac:dyDescent="0.35">
      <c r="A3864">
        <v>3862</v>
      </c>
      <c r="B3864" t="s">
        <v>3859</v>
      </c>
      <c r="C3864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>
        <v>-7499</v>
      </c>
      <c r="O3864">
        <v>1</v>
      </c>
      <c r="P3864" t="s">
        <v>8317</v>
      </c>
      <c r="Q3864" t="s">
        <v>8318</v>
      </c>
      <c r="R3864" s="12">
        <f t="shared" si="120"/>
        <v>42611.052731481475</v>
      </c>
      <c r="S3864" s="12">
        <f t="shared" si="121"/>
        <v>42625.499305555553</v>
      </c>
    </row>
    <row r="3865" spans="1:19" x14ac:dyDescent="0.35">
      <c r="A3865">
        <v>3863</v>
      </c>
      <c r="B3865" t="s">
        <v>3860</v>
      </c>
      <c r="C3865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>
        <v>-6000</v>
      </c>
      <c r="O3865" t="e">
        <v>#DIV/0!</v>
      </c>
      <c r="P3865" t="s">
        <v>8317</v>
      </c>
      <c r="Q3865" t="s">
        <v>8318</v>
      </c>
      <c r="R3865" s="12">
        <f t="shared" si="120"/>
        <v>42253.424826388888</v>
      </c>
      <c r="S3865" s="12">
        <f t="shared" si="121"/>
        <v>42313.466493055552</v>
      </c>
    </row>
    <row r="3866" spans="1:19" x14ac:dyDescent="0.35">
      <c r="A3866">
        <v>3864</v>
      </c>
      <c r="B3866" t="s">
        <v>3861</v>
      </c>
      <c r="C3866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>
        <v>-4940</v>
      </c>
      <c r="O3866">
        <v>20</v>
      </c>
      <c r="P3866" t="s">
        <v>8317</v>
      </c>
      <c r="Q3866" t="s">
        <v>8318</v>
      </c>
      <c r="R3866" s="12">
        <f t="shared" si="120"/>
        <v>42295.683495370373</v>
      </c>
      <c r="S3866" s="12">
        <f t="shared" si="121"/>
        <v>42325.72516203703</v>
      </c>
    </row>
    <row r="3867" spans="1:19" x14ac:dyDescent="0.35">
      <c r="A3867">
        <v>3865</v>
      </c>
      <c r="B3867" t="s">
        <v>3862</v>
      </c>
      <c r="C3867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>
        <v>-1763</v>
      </c>
      <c r="O3867">
        <v>46.428571428571431</v>
      </c>
      <c r="P3867" t="s">
        <v>8317</v>
      </c>
      <c r="Q3867" t="s">
        <v>8318</v>
      </c>
      <c r="R3867" s="12">
        <f t="shared" si="120"/>
        <v>41841.44326388889</v>
      </c>
      <c r="S3867" s="12">
        <f t="shared" si="121"/>
        <v>41881.020833333328</v>
      </c>
    </row>
    <row r="3868" spans="1:19" x14ac:dyDescent="0.35">
      <c r="A3868">
        <v>3866</v>
      </c>
      <c r="B3868" t="s">
        <v>3863</v>
      </c>
      <c r="C3868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>
        <v>-1989</v>
      </c>
      <c r="O3868">
        <v>5.5</v>
      </c>
      <c r="P3868" t="s">
        <v>8317</v>
      </c>
      <c r="Q3868" t="s">
        <v>8318</v>
      </c>
      <c r="R3868" s="12">
        <f t="shared" si="120"/>
        <v>42402.738668981481</v>
      </c>
      <c r="S3868" s="12">
        <f t="shared" si="121"/>
        <v>42451.936805555553</v>
      </c>
    </row>
    <row r="3869" spans="1:19" x14ac:dyDescent="0.35">
      <c r="A3869">
        <v>3867</v>
      </c>
      <c r="B3869" t="s">
        <v>3864</v>
      </c>
      <c r="C3869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>
        <v>-1749</v>
      </c>
      <c r="O3869">
        <v>50.2</v>
      </c>
      <c r="P3869" t="s">
        <v>8317</v>
      </c>
      <c r="Q3869" t="s">
        <v>8318</v>
      </c>
      <c r="R3869" s="12">
        <f t="shared" si="120"/>
        <v>42509.605775462966</v>
      </c>
      <c r="S3869" s="12">
        <f t="shared" si="121"/>
        <v>42539.605775462966</v>
      </c>
    </row>
    <row r="3870" spans="1:19" x14ac:dyDescent="0.35">
      <c r="A3870">
        <v>3868</v>
      </c>
      <c r="B3870" t="s">
        <v>3865</v>
      </c>
      <c r="C3870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>
        <v>-4990</v>
      </c>
      <c r="O3870">
        <v>10</v>
      </c>
      <c r="P3870" t="s">
        <v>8317</v>
      </c>
      <c r="Q3870" t="s">
        <v>8359</v>
      </c>
      <c r="R3870" s="12">
        <f t="shared" si="120"/>
        <v>41865.45144675926</v>
      </c>
      <c r="S3870" s="12">
        <f t="shared" si="121"/>
        <v>41890.45144675926</v>
      </c>
    </row>
    <row r="3871" spans="1:19" x14ac:dyDescent="0.35">
      <c r="A3871">
        <v>3869</v>
      </c>
      <c r="B3871" t="s">
        <v>3866</v>
      </c>
      <c r="C387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>
        <v>-12659</v>
      </c>
      <c r="O3871">
        <v>30.133333333333333</v>
      </c>
      <c r="P3871" t="s">
        <v>8317</v>
      </c>
      <c r="Q3871" t="s">
        <v>8359</v>
      </c>
      <c r="R3871" s="12">
        <f t="shared" si="120"/>
        <v>42047.516111111108</v>
      </c>
      <c r="S3871" s="12">
        <f t="shared" si="121"/>
        <v>42076.924305555549</v>
      </c>
    </row>
    <row r="3872" spans="1:19" x14ac:dyDescent="0.35">
      <c r="A3872">
        <v>3870</v>
      </c>
      <c r="B3872" t="s">
        <v>3867</v>
      </c>
      <c r="C3872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>
        <v>-8500</v>
      </c>
      <c r="O3872">
        <v>150</v>
      </c>
      <c r="P3872" t="s">
        <v>8317</v>
      </c>
      <c r="Q3872" t="s">
        <v>8359</v>
      </c>
      <c r="R3872" s="12">
        <f t="shared" si="120"/>
        <v>41792.963865740741</v>
      </c>
      <c r="S3872" s="12">
        <f t="shared" si="121"/>
        <v>41822.963865740741</v>
      </c>
    </row>
    <row r="3873" spans="1:19" x14ac:dyDescent="0.35">
      <c r="A3873">
        <v>3871</v>
      </c>
      <c r="B3873" t="s">
        <v>3868</v>
      </c>
      <c r="C387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>
        <v>-1460</v>
      </c>
      <c r="O3873">
        <v>13.333333333333334</v>
      </c>
      <c r="P3873" t="s">
        <v>8317</v>
      </c>
      <c r="Q3873" t="s">
        <v>8359</v>
      </c>
      <c r="R3873" s="12">
        <f t="shared" si="120"/>
        <v>42763.572337962956</v>
      </c>
      <c r="S3873" s="12">
        <f t="shared" si="121"/>
        <v>42823.530671296299</v>
      </c>
    </row>
    <row r="3874" spans="1:19" x14ac:dyDescent="0.35">
      <c r="A3874">
        <v>3872</v>
      </c>
      <c r="B3874" t="s">
        <v>3869</v>
      </c>
      <c r="C3874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>
        <v>-15000</v>
      </c>
      <c r="O3874" t="e">
        <v>#DIV/0!</v>
      </c>
      <c r="P3874" t="s">
        <v>8317</v>
      </c>
      <c r="Q3874" t="s">
        <v>8359</v>
      </c>
      <c r="R3874" s="12">
        <f t="shared" si="120"/>
        <v>42179.9374537037</v>
      </c>
      <c r="S3874" s="12">
        <f t="shared" si="121"/>
        <v>42229.9374537037</v>
      </c>
    </row>
    <row r="3875" spans="1:19" x14ac:dyDescent="0.35">
      <c r="A3875">
        <v>3873</v>
      </c>
      <c r="B3875" t="s">
        <v>3870</v>
      </c>
      <c r="C3875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>
        <v>-5500</v>
      </c>
      <c r="O3875" t="e">
        <v>#DIV/0!</v>
      </c>
      <c r="P3875" t="s">
        <v>8317</v>
      </c>
      <c r="Q3875" t="s">
        <v>8359</v>
      </c>
      <c r="R3875" s="12">
        <f t="shared" si="120"/>
        <v>42255.487673611111</v>
      </c>
      <c r="S3875" s="12">
        <f t="shared" si="121"/>
        <v>42285.487673611111</v>
      </c>
    </row>
    <row r="3876" spans="1:19" x14ac:dyDescent="0.35">
      <c r="A3876">
        <v>3874</v>
      </c>
      <c r="B3876" t="s">
        <v>3871</v>
      </c>
      <c r="C3876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>
        <v>-620</v>
      </c>
      <c r="O3876" t="e">
        <v>#DIV/0!</v>
      </c>
      <c r="P3876" t="s">
        <v>8317</v>
      </c>
      <c r="Q3876" t="s">
        <v>8359</v>
      </c>
      <c r="R3876" s="12">
        <f t="shared" si="120"/>
        <v>42006.808124999996</v>
      </c>
      <c r="S3876" s="12">
        <f t="shared" si="121"/>
        <v>42027.833333333336</v>
      </c>
    </row>
    <row r="3877" spans="1:19" x14ac:dyDescent="0.35">
      <c r="A3877">
        <v>3875</v>
      </c>
      <c r="B3877" t="s">
        <v>3872</v>
      </c>
      <c r="C3877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>
        <v>-30000</v>
      </c>
      <c r="O3877" t="e">
        <v>#DIV/0!</v>
      </c>
      <c r="P3877" t="s">
        <v>8317</v>
      </c>
      <c r="Q3877" t="s">
        <v>8359</v>
      </c>
      <c r="R3877" s="12">
        <f t="shared" si="120"/>
        <v>42615.138483796291</v>
      </c>
      <c r="S3877" s="12">
        <f t="shared" si="121"/>
        <v>42616.208333333336</v>
      </c>
    </row>
    <row r="3878" spans="1:19" x14ac:dyDescent="0.35">
      <c r="A3878">
        <v>3876</v>
      </c>
      <c r="B3878" t="s">
        <v>3873</v>
      </c>
      <c r="C3878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>
        <v>-1841</v>
      </c>
      <c r="O3878">
        <v>44.760869565217391</v>
      </c>
      <c r="P3878" t="s">
        <v>8317</v>
      </c>
      <c r="Q3878" t="s">
        <v>8359</v>
      </c>
      <c r="R3878" s="12">
        <f t="shared" si="120"/>
        <v>42372.415833333333</v>
      </c>
      <c r="S3878" s="12">
        <f t="shared" si="121"/>
        <v>42402.415833333333</v>
      </c>
    </row>
    <row r="3879" spans="1:19" x14ac:dyDescent="0.35">
      <c r="A3879">
        <v>3877</v>
      </c>
      <c r="B3879" t="s">
        <v>3874</v>
      </c>
      <c r="C3879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>
        <v>-23759</v>
      </c>
      <c r="O3879">
        <v>88.642857142857139</v>
      </c>
      <c r="P3879" t="s">
        <v>8317</v>
      </c>
      <c r="Q3879" t="s">
        <v>8359</v>
      </c>
      <c r="R3879" s="12">
        <f t="shared" si="120"/>
        <v>42682.469351851854</v>
      </c>
      <c r="S3879" s="12">
        <f t="shared" si="121"/>
        <v>42712.469351851854</v>
      </c>
    </row>
    <row r="3880" spans="1:19" x14ac:dyDescent="0.35">
      <c r="A3880">
        <v>3878</v>
      </c>
      <c r="B3880" t="s">
        <v>3875</v>
      </c>
      <c r="C3880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>
        <v>-17990</v>
      </c>
      <c r="O3880">
        <v>10</v>
      </c>
      <c r="P3880" t="s">
        <v>8317</v>
      </c>
      <c r="Q3880" t="s">
        <v>8359</v>
      </c>
      <c r="R3880" s="12">
        <f t="shared" si="120"/>
        <v>42154.610486111109</v>
      </c>
      <c r="S3880" s="12">
        <f t="shared" si="121"/>
        <v>42184.957638888889</v>
      </c>
    </row>
    <row r="3881" spans="1:19" x14ac:dyDescent="0.35">
      <c r="A3881">
        <v>3879</v>
      </c>
      <c r="B3881" t="s">
        <v>3876</v>
      </c>
      <c r="C388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>
        <v>-15000</v>
      </c>
      <c r="O3881" t="e">
        <v>#DIV/0!</v>
      </c>
      <c r="P3881" t="s">
        <v>8317</v>
      </c>
      <c r="Q3881" t="s">
        <v>8359</v>
      </c>
      <c r="R3881" s="12">
        <f t="shared" si="120"/>
        <v>41999.652731481481</v>
      </c>
      <c r="S3881" s="12">
        <f t="shared" si="121"/>
        <v>42029.652731481481</v>
      </c>
    </row>
    <row r="3882" spans="1:19" x14ac:dyDescent="0.35">
      <c r="A3882">
        <v>3880</v>
      </c>
      <c r="B3882" t="s">
        <v>3877</v>
      </c>
      <c r="C3882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>
        <v>-6520</v>
      </c>
      <c r="O3882">
        <v>57.647058823529413</v>
      </c>
      <c r="P3882" t="s">
        <v>8317</v>
      </c>
      <c r="Q3882" t="s">
        <v>8359</v>
      </c>
      <c r="R3882" s="12">
        <f t="shared" si="120"/>
        <v>41815.606712962959</v>
      </c>
      <c r="S3882" s="12">
        <f t="shared" si="121"/>
        <v>41850.75</v>
      </c>
    </row>
    <row r="3883" spans="1:19" x14ac:dyDescent="0.35">
      <c r="A3883">
        <v>3881</v>
      </c>
      <c r="B3883" t="s">
        <v>3878</v>
      </c>
      <c r="C388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>
        <v>-475</v>
      </c>
      <c r="O3883">
        <v>25</v>
      </c>
      <c r="P3883" t="s">
        <v>8317</v>
      </c>
      <c r="Q3883" t="s">
        <v>8359</v>
      </c>
      <c r="R3883" s="12">
        <f t="shared" si="120"/>
        <v>42755.810173611106</v>
      </c>
      <c r="S3883" s="12">
        <f t="shared" si="121"/>
        <v>42785.810173611106</v>
      </c>
    </row>
    <row r="3884" spans="1:19" x14ac:dyDescent="0.35">
      <c r="A3884">
        <v>3882</v>
      </c>
      <c r="B3884" t="s">
        <v>3879</v>
      </c>
      <c r="C3884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>
        <v>-30000</v>
      </c>
      <c r="O3884" t="e">
        <v>#DIV/0!</v>
      </c>
      <c r="P3884" t="s">
        <v>8317</v>
      </c>
      <c r="Q3884" t="s">
        <v>8359</v>
      </c>
      <c r="R3884" s="12">
        <f t="shared" si="120"/>
        <v>42373.77511574074</v>
      </c>
      <c r="S3884" s="12">
        <f t="shared" si="121"/>
        <v>42400.752083333333</v>
      </c>
    </row>
    <row r="3885" spans="1:19" x14ac:dyDescent="0.35">
      <c r="A3885">
        <v>3883</v>
      </c>
      <c r="B3885" t="s">
        <v>3880</v>
      </c>
      <c r="C3885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>
        <v>-15000</v>
      </c>
      <c r="O3885" t="e">
        <v>#DIV/0!</v>
      </c>
      <c r="P3885" t="s">
        <v>8317</v>
      </c>
      <c r="Q3885" t="s">
        <v>8359</v>
      </c>
      <c r="R3885" s="12">
        <f t="shared" si="120"/>
        <v>41854.394317129627</v>
      </c>
      <c r="S3885" s="12">
        <f t="shared" si="121"/>
        <v>41884.394317129627</v>
      </c>
    </row>
    <row r="3886" spans="1:19" x14ac:dyDescent="0.35">
      <c r="A3886">
        <v>3884</v>
      </c>
      <c r="B3886" t="s">
        <v>3881</v>
      </c>
      <c r="C3886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>
        <v>-10000</v>
      </c>
      <c r="O3886" t="e">
        <v>#DIV/0!</v>
      </c>
      <c r="P3886" t="s">
        <v>8317</v>
      </c>
      <c r="Q3886" t="s">
        <v>8359</v>
      </c>
      <c r="R3886" s="12">
        <f t="shared" si="120"/>
        <v>42065.583240740736</v>
      </c>
      <c r="S3886" s="12">
        <f t="shared" si="121"/>
        <v>42090.541574074072</v>
      </c>
    </row>
    <row r="3887" spans="1:19" x14ac:dyDescent="0.35">
      <c r="A3887">
        <v>3885</v>
      </c>
      <c r="B3887" t="s">
        <v>3882</v>
      </c>
      <c r="C3887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>
        <v>-375000</v>
      </c>
      <c r="O3887" t="e">
        <v>#DIV/0!</v>
      </c>
      <c r="P3887" t="s">
        <v>8317</v>
      </c>
      <c r="Q3887" t="s">
        <v>8359</v>
      </c>
      <c r="R3887" s="12">
        <f t="shared" si="120"/>
        <v>42469.742951388886</v>
      </c>
      <c r="S3887" s="12">
        <f t="shared" si="121"/>
        <v>42499.742951388886</v>
      </c>
    </row>
    <row r="3888" spans="1:19" x14ac:dyDescent="0.35">
      <c r="A3888">
        <v>3886</v>
      </c>
      <c r="B3888" t="s">
        <v>3883</v>
      </c>
      <c r="C3888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>
        <v>-10000</v>
      </c>
      <c r="O3888" t="e">
        <v>#DIV/0!</v>
      </c>
      <c r="P3888" t="s">
        <v>8317</v>
      </c>
      <c r="Q3888" t="s">
        <v>8359</v>
      </c>
      <c r="R3888" s="12">
        <f t="shared" si="120"/>
        <v>41954.019699074073</v>
      </c>
      <c r="S3888" s="12">
        <f t="shared" si="121"/>
        <v>41984.019699074073</v>
      </c>
    </row>
    <row r="3889" spans="1:19" x14ac:dyDescent="0.35">
      <c r="A3889">
        <v>3887</v>
      </c>
      <c r="B3889" t="s">
        <v>3884</v>
      </c>
      <c r="C3889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>
        <v>-1965</v>
      </c>
      <c r="O3889">
        <v>17.5</v>
      </c>
      <c r="P3889" t="s">
        <v>8317</v>
      </c>
      <c r="Q3889" t="s">
        <v>8359</v>
      </c>
      <c r="R3889" s="12">
        <f t="shared" si="120"/>
        <v>42079.649641203701</v>
      </c>
      <c r="S3889" s="12">
        <f t="shared" si="121"/>
        <v>42125.708333333336</v>
      </c>
    </row>
    <row r="3890" spans="1:19" x14ac:dyDescent="0.35">
      <c r="A3890">
        <v>3888</v>
      </c>
      <c r="B3890" t="s">
        <v>3885</v>
      </c>
      <c r="C3890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>
        <v>-1458</v>
      </c>
      <c r="O3890">
        <v>38.714285714285715</v>
      </c>
      <c r="P3890" t="s">
        <v>8317</v>
      </c>
      <c r="Q3890" t="s">
        <v>8318</v>
      </c>
      <c r="R3890" s="12">
        <f t="shared" si="120"/>
        <v>42762.337476851848</v>
      </c>
      <c r="S3890" s="12">
        <f t="shared" si="121"/>
        <v>42792.337476851848</v>
      </c>
    </row>
    <row r="3891" spans="1:19" x14ac:dyDescent="0.35">
      <c r="A3891">
        <v>3889</v>
      </c>
      <c r="B3891" t="s">
        <v>3886</v>
      </c>
      <c r="C389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>
        <v>-7882</v>
      </c>
      <c r="O3891">
        <v>13.111111111111111</v>
      </c>
      <c r="P3891" t="s">
        <v>8317</v>
      </c>
      <c r="Q3891" t="s">
        <v>8318</v>
      </c>
      <c r="R3891" s="12">
        <f t="shared" si="120"/>
        <v>41976.796643518515</v>
      </c>
      <c r="S3891" s="12">
        <f t="shared" si="121"/>
        <v>42008.768055555549</v>
      </c>
    </row>
    <row r="3892" spans="1:19" x14ac:dyDescent="0.35">
      <c r="A3892">
        <v>3890</v>
      </c>
      <c r="B3892" t="s">
        <v>3887</v>
      </c>
      <c r="C3892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>
        <v>-12476</v>
      </c>
      <c r="O3892">
        <v>315.5</v>
      </c>
      <c r="P3892" t="s">
        <v>8317</v>
      </c>
      <c r="Q3892" t="s">
        <v>8318</v>
      </c>
      <c r="R3892" s="12">
        <f t="shared" si="120"/>
        <v>42171.55027777778</v>
      </c>
      <c r="S3892" s="12">
        <f t="shared" si="121"/>
        <v>42231.55027777778</v>
      </c>
    </row>
    <row r="3893" spans="1:19" x14ac:dyDescent="0.35">
      <c r="A3893">
        <v>3891</v>
      </c>
      <c r="B3893" t="s">
        <v>3888</v>
      </c>
      <c r="C389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>
        <v>-540</v>
      </c>
      <c r="O3893">
        <v>37.142857142857146</v>
      </c>
      <c r="P3893" t="s">
        <v>8317</v>
      </c>
      <c r="Q3893" t="s">
        <v>8318</v>
      </c>
      <c r="R3893" s="12">
        <f t="shared" si="120"/>
        <v>42055.924120370364</v>
      </c>
      <c r="S3893" s="12">
        <f t="shared" si="121"/>
        <v>42085.999305555553</v>
      </c>
    </row>
    <row r="3894" spans="1:19" x14ac:dyDescent="0.35">
      <c r="A3894">
        <v>3892</v>
      </c>
      <c r="B3894" t="s">
        <v>3889</v>
      </c>
      <c r="C3894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>
        <v>-1000</v>
      </c>
      <c r="O3894" t="e">
        <v>#DIV/0!</v>
      </c>
      <c r="P3894" t="s">
        <v>8317</v>
      </c>
      <c r="Q3894" t="s">
        <v>8318</v>
      </c>
      <c r="R3894" s="12">
        <f t="shared" si="120"/>
        <v>41867.443946759253</v>
      </c>
      <c r="S3894" s="12">
        <f t="shared" si="121"/>
        <v>41875.083333333328</v>
      </c>
    </row>
    <row r="3895" spans="1:19" x14ac:dyDescent="0.35">
      <c r="A3895">
        <v>3893</v>
      </c>
      <c r="B3895" t="s">
        <v>3890</v>
      </c>
      <c r="C3895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>
        <v>-39225</v>
      </c>
      <c r="O3895">
        <v>128.27380952380952</v>
      </c>
      <c r="P3895" t="s">
        <v>8317</v>
      </c>
      <c r="Q3895" t="s">
        <v>8318</v>
      </c>
      <c r="R3895" s="12">
        <f t="shared" si="120"/>
        <v>41779.449537037035</v>
      </c>
      <c r="S3895" s="12">
        <f t="shared" si="121"/>
        <v>41821.041666666664</v>
      </c>
    </row>
    <row r="3896" spans="1:19" x14ac:dyDescent="0.35">
      <c r="A3896">
        <v>3894</v>
      </c>
      <c r="B3896" t="s">
        <v>3891</v>
      </c>
      <c r="C3896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>
        <v>-14480</v>
      </c>
      <c r="O3896">
        <v>47.272727272727273</v>
      </c>
      <c r="P3896" t="s">
        <v>8317</v>
      </c>
      <c r="Q3896" t="s">
        <v>8318</v>
      </c>
      <c r="R3896" s="12">
        <f t="shared" si="120"/>
        <v>42679.750138888885</v>
      </c>
      <c r="S3896" s="12">
        <f t="shared" si="121"/>
        <v>42709.999305555553</v>
      </c>
    </row>
    <row r="3897" spans="1:19" x14ac:dyDescent="0.35">
      <c r="A3897">
        <v>3895</v>
      </c>
      <c r="B3897" t="s">
        <v>3892</v>
      </c>
      <c r="C3897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>
        <v>-950</v>
      </c>
      <c r="O3897">
        <v>50</v>
      </c>
      <c r="P3897" t="s">
        <v>8317</v>
      </c>
      <c r="Q3897" t="s">
        <v>8318</v>
      </c>
      <c r="R3897" s="12">
        <f t="shared" si="120"/>
        <v>42032.041875000003</v>
      </c>
      <c r="S3897" s="12">
        <f t="shared" si="121"/>
        <v>42063.041875000003</v>
      </c>
    </row>
    <row r="3898" spans="1:19" x14ac:dyDescent="0.35">
      <c r="A3898">
        <v>3896</v>
      </c>
      <c r="B3898" t="s">
        <v>3893</v>
      </c>
      <c r="C3898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>
        <v>-1430</v>
      </c>
      <c r="O3898">
        <v>42.5</v>
      </c>
      <c r="P3898" t="s">
        <v>8317</v>
      </c>
      <c r="Q3898" t="s">
        <v>8318</v>
      </c>
      <c r="R3898" s="12">
        <f t="shared" si="120"/>
        <v>41792.983541666668</v>
      </c>
      <c r="S3898" s="12">
        <f t="shared" si="121"/>
        <v>41806.983541666668</v>
      </c>
    </row>
    <row r="3899" spans="1:19" x14ac:dyDescent="0.35">
      <c r="A3899">
        <v>3897</v>
      </c>
      <c r="B3899" t="s">
        <v>3894</v>
      </c>
      <c r="C3899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>
        <v>-2060</v>
      </c>
      <c r="O3899">
        <v>44</v>
      </c>
      <c r="P3899" t="s">
        <v>8317</v>
      </c>
      <c r="Q3899" t="s">
        <v>8318</v>
      </c>
      <c r="R3899" s="12">
        <f t="shared" si="120"/>
        <v>41982.665312499994</v>
      </c>
      <c r="S3899" s="12">
        <f t="shared" si="121"/>
        <v>42012.665312499994</v>
      </c>
    </row>
    <row r="3900" spans="1:19" x14ac:dyDescent="0.35">
      <c r="A3900">
        <v>3898</v>
      </c>
      <c r="B3900" t="s">
        <v>3895</v>
      </c>
      <c r="C3900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>
        <v>-1686</v>
      </c>
      <c r="O3900">
        <v>50.875</v>
      </c>
      <c r="P3900" t="s">
        <v>8317</v>
      </c>
      <c r="Q3900" t="s">
        <v>8318</v>
      </c>
      <c r="R3900" s="12">
        <f t="shared" si="120"/>
        <v>42193.273958333331</v>
      </c>
      <c r="S3900" s="12">
        <f t="shared" si="121"/>
        <v>42233.458333333336</v>
      </c>
    </row>
    <row r="3901" spans="1:19" x14ac:dyDescent="0.35">
      <c r="A3901">
        <v>3899</v>
      </c>
      <c r="B3901" t="s">
        <v>3896</v>
      </c>
      <c r="C390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>
        <v>-9875</v>
      </c>
      <c r="O3901">
        <v>62.5</v>
      </c>
      <c r="P3901" t="s">
        <v>8317</v>
      </c>
      <c r="Q3901" t="s">
        <v>8318</v>
      </c>
      <c r="R3901" s="12">
        <f t="shared" si="120"/>
        <v>41843.566678240742</v>
      </c>
      <c r="S3901" s="12">
        <f t="shared" si="121"/>
        <v>41863.566678240742</v>
      </c>
    </row>
    <row r="3902" spans="1:19" x14ac:dyDescent="0.35">
      <c r="A3902">
        <v>3900</v>
      </c>
      <c r="B3902" t="s">
        <v>3897</v>
      </c>
      <c r="C3902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>
        <v>-2365</v>
      </c>
      <c r="O3902">
        <v>27</v>
      </c>
      <c r="P3902" t="s">
        <v>8317</v>
      </c>
      <c r="Q3902" t="s">
        <v>8318</v>
      </c>
      <c r="R3902" s="12">
        <f t="shared" si="120"/>
        <v>42135.884155092594</v>
      </c>
      <c r="S3902" s="12">
        <f t="shared" si="121"/>
        <v>42165.884155092594</v>
      </c>
    </row>
    <row r="3903" spans="1:19" x14ac:dyDescent="0.35">
      <c r="A3903">
        <v>3901</v>
      </c>
      <c r="B3903" t="s">
        <v>3898</v>
      </c>
      <c r="C390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>
        <v>-2975</v>
      </c>
      <c r="O3903">
        <v>25</v>
      </c>
      <c r="P3903" t="s">
        <v>8317</v>
      </c>
      <c r="Q3903" t="s">
        <v>8318</v>
      </c>
      <c r="R3903" s="12">
        <f t="shared" si="120"/>
        <v>42317.618043981478</v>
      </c>
      <c r="S3903" s="12">
        <f t="shared" si="121"/>
        <v>42357.618043981478</v>
      </c>
    </row>
    <row r="3904" spans="1:19" x14ac:dyDescent="0.35">
      <c r="A3904">
        <v>3902</v>
      </c>
      <c r="B3904" t="s">
        <v>3899</v>
      </c>
      <c r="C3904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>
        <v>-1535</v>
      </c>
      <c r="O3904">
        <v>47.258064516129032</v>
      </c>
      <c r="P3904" t="s">
        <v>8317</v>
      </c>
      <c r="Q3904" t="s">
        <v>8318</v>
      </c>
      <c r="R3904" s="12">
        <f t="shared" si="120"/>
        <v>42663.259745370371</v>
      </c>
      <c r="S3904" s="12">
        <f t="shared" si="121"/>
        <v>42688.301412037035</v>
      </c>
    </row>
    <row r="3905" spans="1:19" x14ac:dyDescent="0.35">
      <c r="A3905">
        <v>3903</v>
      </c>
      <c r="B3905" t="s">
        <v>3900</v>
      </c>
      <c r="C3905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>
        <v>-1500</v>
      </c>
      <c r="O3905" t="e">
        <v>#DIV/0!</v>
      </c>
      <c r="P3905" t="s">
        <v>8317</v>
      </c>
      <c r="Q3905" t="s">
        <v>8318</v>
      </c>
      <c r="R3905" s="12">
        <f t="shared" si="120"/>
        <v>42185.802835648145</v>
      </c>
      <c r="S3905" s="12">
        <f t="shared" si="121"/>
        <v>42230.609722222223</v>
      </c>
    </row>
    <row r="3906" spans="1:19" x14ac:dyDescent="0.35">
      <c r="A3906">
        <v>3904</v>
      </c>
      <c r="B3906" t="s">
        <v>3901</v>
      </c>
      <c r="C3906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>
        <v>-9997</v>
      </c>
      <c r="O3906">
        <v>1.5</v>
      </c>
      <c r="P3906" t="s">
        <v>8317</v>
      </c>
      <c r="Q3906" t="s">
        <v>8318</v>
      </c>
      <c r="R3906" s="12">
        <f t="shared" si="120"/>
        <v>42095.020833333336</v>
      </c>
      <c r="S3906" s="12">
        <f t="shared" si="121"/>
        <v>42109.00277777778</v>
      </c>
    </row>
    <row r="3907" spans="1:19" x14ac:dyDescent="0.35">
      <c r="A3907">
        <v>3905</v>
      </c>
      <c r="B3907" t="s">
        <v>3902</v>
      </c>
      <c r="C3907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>
        <v>-1327</v>
      </c>
      <c r="O3907">
        <v>24.714285714285715</v>
      </c>
      <c r="P3907" t="s">
        <v>8317</v>
      </c>
      <c r="Q3907" t="s">
        <v>8318</v>
      </c>
      <c r="R3907" s="12">
        <f t="shared" ref="R3907:R3970" si="122">(J3907/86400)+25569+(-5/24)</f>
        <v>42124.415543981479</v>
      </c>
      <c r="S3907" s="12">
        <f t="shared" ref="S3907:S3970" si="123">(I3907/86400)+25569+(-5/24)</f>
        <v>42166.749999999993</v>
      </c>
    </row>
    <row r="3908" spans="1:19" x14ac:dyDescent="0.35">
      <c r="A3908">
        <v>3906</v>
      </c>
      <c r="B3908" t="s">
        <v>3903</v>
      </c>
      <c r="C3908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>
        <v>-490</v>
      </c>
      <c r="O3908">
        <v>63.125</v>
      </c>
      <c r="P3908" t="s">
        <v>8317</v>
      </c>
      <c r="Q3908" t="s">
        <v>8318</v>
      </c>
      <c r="R3908" s="12">
        <f t="shared" si="122"/>
        <v>42143.709409722222</v>
      </c>
      <c r="S3908" s="12">
        <f t="shared" si="123"/>
        <v>42181.350694444445</v>
      </c>
    </row>
    <row r="3909" spans="1:19" x14ac:dyDescent="0.35">
      <c r="A3909">
        <v>3907</v>
      </c>
      <c r="B3909" t="s">
        <v>3904</v>
      </c>
      <c r="C3909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>
        <v>-847</v>
      </c>
      <c r="O3909">
        <v>38.25</v>
      </c>
      <c r="P3909" t="s">
        <v>8317</v>
      </c>
      <c r="Q3909" t="s">
        <v>8318</v>
      </c>
      <c r="R3909" s="12">
        <f t="shared" si="122"/>
        <v>41906.611180555556</v>
      </c>
      <c r="S3909" s="12">
        <f t="shared" si="123"/>
        <v>41938.630555555552</v>
      </c>
    </row>
    <row r="3910" spans="1:19" x14ac:dyDescent="0.35">
      <c r="A3910">
        <v>3908</v>
      </c>
      <c r="B3910" t="s">
        <v>3905</v>
      </c>
      <c r="C3910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>
        <v>-685</v>
      </c>
      <c r="O3910">
        <v>16.25</v>
      </c>
      <c r="P3910" t="s">
        <v>8317</v>
      </c>
      <c r="Q3910" t="s">
        <v>8318</v>
      </c>
      <c r="R3910" s="12">
        <f t="shared" si="122"/>
        <v>41833.927037037036</v>
      </c>
      <c r="S3910" s="12">
        <f t="shared" si="123"/>
        <v>41848.927037037036</v>
      </c>
    </row>
    <row r="3911" spans="1:19" x14ac:dyDescent="0.35">
      <c r="A3911">
        <v>3909</v>
      </c>
      <c r="B3911" t="s">
        <v>3906</v>
      </c>
      <c r="C391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>
        <v>-59865</v>
      </c>
      <c r="O3911">
        <v>33.75</v>
      </c>
      <c r="P3911" t="s">
        <v>8317</v>
      </c>
      <c r="Q3911" t="s">
        <v>8318</v>
      </c>
      <c r="R3911" s="12">
        <f t="shared" si="122"/>
        <v>41863.150949074072</v>
      </c>
      <c r="S3911" s="12">
        <f t="shared" si="123"/>
        <v>41893.150949074072</v>
      </c>
    </row>
    <row r="3912" spans="1:19" x14ac:dyDescent="0.35">
      <c r="A3912">
        <v>3910</v>
      </c>
      <c r="B3912" t="s">
        <v>3907</v>
      </c>
      <c r="C3912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>
        <v>-5815</v>
      </c>
      <c r="O3912">
        <v>61.666666666666664</v>
      </c>
      <c r="P3912" t="s">
        <v>8317</v>
      </c>
      <c r="Q3912" t="s">
        <v>8318</v>
      </c>
      <c r="R3912" s="12">
        <f t="shared" si="122"/>
        <v>42224.548576388886</v>
      </c>
      <c r="S3912" s="12">
        <f t="shared" si="123"/>
        <v>42254.548576388886</v>
      </c>
    </row>
    <row r="3913" spans="1:19" x14ac:dyDescent="0.35">
      <c r="A3913">
        <v>3911</v>
      </c>
      <c r="B3913" t="s">
        <v>3908</v>
      </c>
      <c r="C391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>
        <v>-5007</v>
      </c>
      <c r="O3913">
        <v>83.138888888888886</v>
      </c>
      <c r="P3913" t="s">
        <v>8317</v>
      </c>
      <c r="Q3913" t="s">
        <v>8318</v>
      </c>
      <c r="R3913" s="12">
        <f t="shared" si="122"/>
        <v>41939.603900462964</v>
      </c>
      <c r="S3913" s="12">
        <f t="shared" si="123"/>
        <v>41969.645567129628</v>
      </c>
    </row>
    <row r="3914" spans="1:19" x14ac:dyDescent="0.35">
      <c r="A3914">
        <v>3912</v>
      </c>
      <c r="B3914" t="s">
        <v>3909</v>
      </c>
      <c r="C3914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>
        <v>-14999</v>
      </c>
      <c r="O3914">
        <v>1</v>
      </c>
      <c r="P3914" t="s">
        <v>8317</v>
      </c>
      <c r="Q3914" t="s">
        <v>8318</v>
      </c>
      <c r="R3914" s="12">
        <f t="shared" si="122"/>
        <v>42059.061689814807</v>
      </c>
      <c r="S3914" s="12">
        <f t="shared" si="123"/>
        <v>42118.982638888883</v>
      </c>
    </row>
    <row r="3915" spans="1:19" x14ac:dyDescent="0.35">
      <c r="A3915">
        <v>3913</v>
      </c>
      <c r="B3915" t="s">
        <v>3910</v>
      </c>
      <c r="C3915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>
        <v>-9000</v>
      </c>
      <c r="O3915">
        <v>142.85714285714286</v>
      </c>
      <c r="P3915" t="s">
        <v>8317</v>
      </c>
      <c r="Q3915" t="s">
        <v>8318</v>
      </c>
      <c r="R3915" s="12">
        <f t="shared" si="122"/>
        <v>42308.002881944441</v>
      </c>
      <c r="S3915" s="12">
        <f t="shared" si="123"/>
        <v>42338.044548611106</v>
      </c>
    </row>
    <row r="3916" spans="1:19" x14ac:dyDescent="0.35">
      <c r="A3916">
        <v>3914</v>
      </c>
      <c r="B3916" t="s">
        <v>3911</v>
      </c>
      <c r="C3916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>
        <v>-1591</v>
      </c>
      <c r="O3916">
        <v>33.666666666666664</v>
      </c>
      <c r="P3916" t="s">
        <v>8317</v>
      </c>
      <c r="Q3916" t="s">
        <v>8318</v>
      </c>
      <c r="R3916" s="12">
        <f t="shared" si="122"/>
        <v>42114.610601851855</v>
      </c>
      <c r="S3916" s="12">
        <f t="shared" si="123"/>
        <v>42134.749305555553</v>
      </c>
    </row>
    <row r="3917" spans="1:19" x14ac:dyDescent="0.35">
      <c r="A3917">
        <v>3915</v>
      </c>
      <c r="B3917" t="s">
        <v>3912</v>
      </c>
      <c r="C3917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>
        <v>-1495</v>
      </c>
      <c r="O3917">
        <v>5</v>
      </c>
      <c r="P3917" t="s">
        <v>8317</v>
      </c>
      <c r="Q3917" t="s">
        <v>8318</v>
      </c>
      <c r="R3917" s="12">
        <f t="shared" si="122"/>
        <v>42492.776724537034</v>
      </c>
      <c r="S3917" s="12">
        <f t="shared" si="123"/>
        <v>42522.776724537034</v>
      </c>
    </row>
    <row r="3918" spans="1:19" x14ac:dyDescent="0.35">
      <c r="A3918">
        <v>3916</v>
      </c>
      <c r="B3918" t="s">
        <v>3913</v>
      </c>
      <c r="C3918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>
        <v>-2000</v>
      </c>
      <c r="O3918" t="e">
        <v>#DIV/0!</v>
      </c>
      <c r="P3918" t="s">
        <v>8317</v>
      </c>
      <c r="Q3918" t="s">
        <v>8318</v>
      </c>
      <c r="R3918" s="12">
        <f t="shared" si="122"/>
        <v>42494.263333333329</v>
      </c>
      <c r="S3918" s="12">
        <f t="shared" si="123"/>
        <v>42524.263333333329</v>
      </c>
    </row>
    <row r="3919" spans="1:19" x14ac:dyDescent="0.35">
      <c r="A3919">
        <v>3917</v>
      </c>
      <c r="B3919" t="s">
        <v>3914</v>
      </c>
      <c r="C3919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>
        <v>-3490</v>
      </c>
      <c r="O3919">
        <v>10</v>
      </c>
      <c r="P3919" t="s">
        <v>8317</v>
      </c>
      <c r="Q3919" t="s">
        <v>8318</v>
      </c>
      <c r="R3919" s="12">
        <f t="shared" si="122"/>
        <v>41863.318993055553</v>
      </c>
      <c r="S3919" s="12">
        <f t="shared" si="123"/>
        <v>41893.318993055553</v>
      </c>
    </row>
    <row r="3920" spans="1:19" x14ac:dyDescent="0.35">
      <c r="A3920">
        <v>3918</v>
      </c>
      <c r="B3920" t="s">
        <v>3915</v>
      </c>
      <c r="C3920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>
        <v>-59880</v>
      </c>
      <c r="O3920">
        <v>40</v>
      </c>
      <c r="P3920" t="s">
        <v>8317</v>
      </c>
      <c r="Q3920" t="s">
        <v>8318</v>
      </c>
      <c r="R3920" s="12">
        <f t="shared" si="122"/>
        <v>41843.456284722219</v>
      </c>
      <c r="S3920" s="12">
        <f t="shared" si="123"/>
        <v>41855.458333333328</v>
      </c>
    </row>
    <row r="3921" spans="1:19" x14ac:dyDescent="0.35">
      <c r="A3921">
        <v>3919</v>
      </c>
      <c r="B3921" t="s">
        <v>3916</v>
      </c>
      <c r="C392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>
        <v>-4910</v>
      </c>
      <c r="O3921">
        <v>30</v>
      </c>
      <c r="P3921" t="s">
        <v>8317</v>
      </c>
      <c r="Q3921" t="s">
        <v>8318</v>
      </c>
      <c r="R3921" s="12">
        <f t="shared" si="122"/>
        <v>42358.476539351854</v>
      </c>
      <c r="S3921" s="12">
        <f t="shared" si="123"/>
        <v>42386.791666666664</v>
      </c>
    </row>
    <row r="3922" spans="1:19" x14ac:dyDescent="0.35">
      <c r="A3922">
        <v>3920</v>
      </c>
      <c r="B3922" t="s">
        <v>3917</v>
      </c>
      <c r="C3922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>
        <v>-2365</v>
      </c>
      <c r="O3922">
        <v>45</v>
      </c>
      <c r="P3922" t="s">
        <v>8317</v>
      </c>
      <c r="Q3922" t="s">
        <v>8318</v>
      </c>
      <c r="R3922" s="12">
        <f t="shared" si="122"/>
        <v>42657.178935185184</v>
      </c>
      <c r="S3922" s="12">
        <f t="shared" si="123"/>
        <v>42687.220601851848</v>
      </c>
    </row>
    <row r="3923" spans="1:19" x14ac:dyDescent="0.35">
      <c r="A3923">
        <v>3921</v>
      </c>
      <c r="B3923" t="s">
        <v>3918</v>
      </c>
      <c r="C392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>
        <v>-3000</v>
      </c>
      <c r="O3923" t="e">
        <v>#DIV/0!</v>
      </c>
      <c r="P3923" t="s">
        <v>8317</v>
      </c>
      <c r="Q3923" t="s">
        <v>8318</v>
      </c>
      <c r="R3923" s="12">
        <f t="shared" si="122"/>
        <v>41926.333969907406</v>
      </c>
      <c r="S3923" s="12">
        <f t="shared" si="123"/>
        <v>41938.541666666664</v>
      </c>
    </row>
    <row r="3924" spans="1:19" x14ac:dyDescent="0.35">
      <c r="A3924">
        <v>3922</v>
      </c>
      <c r="B3924" t="s">
        <v>3919</v>
      </c>
      <c r="C3924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>
        <v>-689</v>
      </c>
      <c r="O3924">
        <v>10.166666666666666</v>
      </c>
      <c r="P3924" t="s">
        <v>8317</v>
      </c>
      <c r="Q3924" t="s">
        <v>8318</v>
      </c>
      <c r="R3924" s="12">
        <f t="shared" si="122"/>
        <v>42020.560300925928</v>
      </c>
      <c r="S3924" s="12">
        <f t="shared" si="123"/>
        <v>42065.749999999993</v>
      </c>
    </row>
    <row r="3925" spans="1:19" x14ac:dyDescent="0.35">
      <c r="A3925">
        <v>3923</v>
      </c>
      <c r="B3925" t="s">
        <v>3920</v>
      </c>
      <c r="C3925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>
        <v>-10116</v>
      </c>
      <c r="O3925">
        <v>81.411764705882348</v>
      </c>
      <c r="P3925" t="s">
        <v>8317</v>
      </c>
      <c r="Q3925" t="s">
        <v>8318</v>
      </c>
      <c r="R3925" s="12">
        <f t="shared" si="122"/>
        <v>42075.771655092591</v>
      </c>
      <c r="S3925" s="12">
        <f t="shared" si="123"/>
        <v>42103.771655092591</v>
      </c>
    </row>
    <row r="3926" spans="1:19" x14ac:dyDescent="0.35">
      <c r="A3926">
        <v>3924</v>
      </c>
      <c r="B3926" t="s">
        <v>3921</v>
      </c>
      <c r="C3926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>
        <v>-12710</v>
      </c>
      <c r="O3926">
        <v>57.25</v>
      </c>
      <c r="P3926" t="s">
        <v>8317</v>
      </c>
      <c r="Q3926" t="s">
        <v>8318</v>
      </c>
      <c r="R3926" s="12">
        <f t="shared" si="122"/>
        <v>41786.751412037032</v>
      </c>
      <c r="S3926" s="12">
        <f t="shared" si="123"/>
        <v>41816.751412037032</v>
      </c>
    </row>
    <row r="3927" spans="1:19" x14ac:dyDescent="0.35">
      <c r="A3927">
        <v>3925</v>
      </c>
      <c r="B3927" t="s">
        <v>3922</v>
      </c>
      <c r="C3927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>
        <v>-135</v>
      </c>
      <c r="O3927">
        <v>5</v>
      </c>
      <c r="P3927" t="s">
        <v>8317</v>
      </c>
      <c r="Q3927" t="s">
        <v>8318</v>
      </c>
      <c r="R3927" s="12">
        <f t="shared" si="122"/>
        <v>41820.662488425922</v>
      </c>
      <c r="S3927" s="12">
        <f t="shared" si="123"/>
        <v>41850.662488425922</v>
      </c>
    </row>
    <row r="3928" spans="1:19" x14ac:dyDescent="0.35">
      <c r="A3928">
        <v>3926</v>
      </c>
      <c r="B3928" t="s">
        <v>3923</v>
      </c>
      <c r="C3928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>
        <v>-4985</v>
      </c>
      <c r="O3928">
        <v>15</v>
      </c>
      <c r="P3928" t="s">
        <v>8317</v>
      </c>
      <c r="Q3928" t="s">
        <v>8318</v>
      </c>
      <c r="R3928" s="12">
        <f t="shared" si="122"/>
        <v>41969.876712962963</v>
      </c>
      <c r="S3928" s="12">
        <f t="shared" si="123"/>
        <v>41999.876712962963</v>
      </c>
    </row>
    <row r="3929" spans="1:19" x14ac:dyDescent="0.35">
      <c r="A3929">
        <v>3927</v>
      </c>
      <c r="B3929" t="s">
        <v>3924</v>
      </c>
      <c r="C3929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>
        <v>-2475</v>
      </c>
      <c r="O3929">
        <v>12.5</v>
      </c>
      <c r="P3929" t="s">
        <v>8317</v>
      </c>
      <c r="Q3929" t="s">
        <v>8318</v>
      </c>
      <c r="R3929" s="12">
        <f t="shared" si="122"/>
        <v>41830.059074074074</v>
      </c>
      <c r="S3929" s="12">
        <f t="shared" si="123"/>
        <v>41860.059074074074</v>
      </c>
    </row>
    <row r="3930" spans="1:19" x14ac:dyDescent="0.35">
      <c r="A3930">
        <v>3928</v>
      </c>
      <c r="B3930" t="s">
        <v>3925</v>
      </c>
      <c r="C3930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>
        <v>-4349</v>
      </c>
      <c r="O3930">
        <v>93</v>
      </c>
      <c r="P3930" t="s">
        <v>8317</v>
      </c>
      <c r="Q3930" t="s">
        <v>8318</v>
      </c>
      <c r="R3930" s="12">
        <f t="shared" si="122"/>
        <v>42265.474849537037</v>
      </c>
      <c r="S3930" s="12">
        <f t="shared" si="123"/>
        <v>42292.999305555553</v>
      </c>
    </row>
    <row r="3931" spans="1:19" x14ac:dyDescent="0.35">
      <c r="A3931">
        <v>3929</v>
      </c>
      <c r="B3931" t="s">
        <v>3926</v>
      </c>
      <c r="C393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>
        <v>-19547</v>
      </c>
      <c r="O3931">
        <v>32.357142857142854</v>
      </c>
      <c r="P3931" t="s">
        <v>8317</v>
      </c>
      <c r="Q3931" t="s">
        <v>8318</v>
      </c>
      <c r="R3931" s="12">
        <f t="shared" si="122"/>
        <v>42601.618807870364</v>
      </c>
      <c r="S3931" s="12">
        <f t="shared" si="123"/>
        <v>42631.618807870364</v>
      </c>
    </row>
    <row r="3932" spans="1:19" x14ac:dyDescent="0.35">
      <c r="A3932">
        <v>3930</v>
      </c>
      <c r="B3932" t="s">
        <v>3927</v>
      </c>
      <c r="C3932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>
        <v>-10000</v>
      </c>
      <c r="O3932" t="e">
        <v>#DIV/0!</v>
      </c>
      <c r="P3932" t="s">
        <v>8317</v>
      </c>
      <c r="Q3932" t="s">
        <v>8318</v>
      </c>
      <c r="R3932" s="12">
        <f t="shared" si="122"/>
        <v>42433.13041666666</v>
      </c>
      <c r="S3932" s="12">
        <f t="shared" si="123"/>
        <v>42461.041666666664</v>
      </c>
    </row>
    <row r="3933" spans="1:19" x14ac:dyDescent="0.35">
      <c r="A3933">
        <v>3931</v>
      </c>
      <c r="B3933" t="s">
        <v>3928</v>
      </c>
      <c r="C393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>
        <v>-8000</v>
      </c>
      <c r="O3933" t="e">
        <v>#DIV/0!</v>
      </c>
      <c r="P3933" t="s">
        <v>8317</v>
      </c>
      <c r="Q3933" t="s">
        <v>8318</v>
      </c>
      <c r="R3933" s="12">
        <f t="shared" si="122"/>
        <v>42227.943368055552</v>
      </c>
      <c r="S3933" s="12">
        <f t="shared" si="123"/>
        <v>42252.943368055552</v>
      </c>
    </row>
    <row r="3934" spans="1:19" x14ac:dyDescent="0.35">
      <c r="A3934">
        <v>3932</v>
      </c>
      <c r="B3934" t="s">
        <v>3929</v>
      </c>
      <c r="C3934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>
        <v>-11999</v>
      </c>
      <c r="O3934">
        <v>1</v>
      </c>
      <c r="P3934" t="s">
        <v>8317</v>
      </c>
      <c r="Q3934" t="s">
        <v>8318</v>
      </c>
      <c r="R3934" s="12">
        <f t="shared" si="122"/>
        <v>42414.960231481477</v>
      </c>
      <c r="S3934" s="12">
        <f t="shared" si="123"/>
        <v>42444.918564814812</v>
      </c>
    </row>
    <row r="3935" spans="1:19" x14ac:dyDescent="0.35">
      <c r="A3935">
        <v>3933</v>
      </c>
      <c r="B3935" t="s">
        <v>3930</v>
      </c>
      <c r="C3935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>
        <v>-5898</v>
      </c>
      <c r="O3935">
        <v>91.833333333333329</v>
      </c>
      <c r="P3935" t="s">
        <v>8317</v>
      </c>
      <c r="Q3935" t="s">
        <v>8318</v>
      </c>
      <c r="R3935" s="12">
        <f t="shared" si="122"/>
        <v>42538.759976851848</v>
      </c>
      <c r="S3935" s="12">
        <f t="shared" si="123"/>
        <v>42567.821527777771</v>
      </c>
    </row>
    <row r="3936" spans="1:19" x14ac:dyDescent="0.35">
      <c r="A3936">
        <v>3934</v>
      </c>
      <c r="B3936" t="s">
        <v>3931</v>
      </c>
      <c r="C3936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>
        <v>-4450</v>
      </c>
      <c r="O3936">
        <v>45.833333333333336</v>
      </c>
      <c r="P3936" t="s">
        <v>8317</v>
      </c>
      <c r="Q3936" t="s">
        <v>8318</v>
      </c>
      <c r="R3936" s="12">
        <f t="shared" si="122"/>
        <v>42233.463414351849</v>
      </c>
      <c r="S3936" s="12">
        <f t="shared" si="123"/>
        <v>42278.333333333336</v>
      </c>
    </row>
    <row r="3937" spans="1:19" x14ac:dyDescent="0.35">
      <c r="A3937">
        <v>3935</v>
      </c>
      <c r="B3937" t="s">
        <v>3932</v>
      </c>
      <c r="C3937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>
        <v>-1685</v>
      </c>
      <c r="O3937">
        <v>57.173913043478258</v>
      </c>
      <c r="P3937" t="s">
        <v>8317</v>
      </c>
      <c r="Q3937" t="s">
        <v>8318</v>
      </c>
      <c r="R3937" s="12">
        <f t="shared" si="122"/>
        <v>42221.448449074072</v>
      </c>
      <c r="S3937" s="12">
        <f t="shared" si="123"/>
        <v>42281.448449074072</v>
      </c>
    </row>
    <row r="3938" spans="1:19" x14ac:dyDescent="0.35">
      <c r="A3938">
        <v>3936</v>
      </c>
      <c r="B3938" t="s">
        <v>3933</v>
      </c>
      <c r="C3938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>
        <v>-20000</v>
      </c>
      <c r="O3938" t="e">
        <v>#DIV/0!</v>
      </c>
      <c r="P3938" t="s">
        <v>8317</v>
      </c>
      <c r="Q3938" t="s">
        <v>8318</v>
      </c>
      <c r="R3938" s="12">
        <f t="shared" si="122"/>
        <v>42675.054629629631</v>
      </c>
      <c r="S3938" s="12">
        <f t="shared" si="123"/>
        <v>42705.096296296295</v>
      </c>
    </row>
    <row r="3939" spans="1:19" x14ac:dyDescent="0.35">
      <c r="A3939">
        <v>3937</v>
      </c>
      <c r="B3939" t="s">
        <v>3934</v>
      </c>
      <c r="C3939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>
        <v>-400</v>
      </c>
      <c r="O3939">
        <v>248.5</v>
      </c>
      <c r="P3939" t="s">
        <v>8317</v>
      </c>
      <c r="Q3939" t="s">
        <v>8318</v>
      </c>
      <c r="R3939" s="12">
        <f t="shared" si="122"/>
        <v>42534.423148148147</v>
      </c>
      <c r="S3939" s="12">
        <f t="shared" si="123"/>
        <v>42562.423148148147</v>
      </c>
    </row>
    <row r="3940" spans="1:19" x14ac:dyDescent="0.35">
      <c r="A3940">
        <v>3938</v>
      </c>
      <c r="B3940" t="s">
        <v>3935</v>
      </c>
      <c r="C3940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>
        <v>-2858</v>
      </c>
      <c r="O3940">
        <v>79.400000000000006</v>
      </c>
      <c r="P3940" t="s">
        <v>8317</v>
      </c>
      <c r="Q3940" t="s">
        <v>8318</v>
      </c>
      <c r="R3940" s="12">
        <f t="shared" si="122"/>
        <v>42151.697384259256</v>
      </c>
      <c r="S3940" s="12">
        <f t="shared" si="123"/>
        <v>42182.697384259256</v>
      </c>
    </row>
    <row r="3941" spans="1:19" x14ac:dyDescent="0.35">
      <c r="A3941">
        <v>3939</v>
      </c>
      <c r="B3941" t="s">
        <v>3936</v>
      </c>
      <c r="C394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>
        <v>-4995</v>
      </c>
      <c r="O3941">
        <v>5</v>
      </c>
      <c r="P3941" t="s">
        <v>8317</v>
      </c>
      <c r="Q3941" t="s">
        <v>8318</v>
      </c>
      <c r="R3941" s="12">
        <f t="shared" si="122"/>
        <v>41915.191886574074</v>
      </c>
      <c r="S3941" s="12">
        <f t="shared" si="123"/>
        <v>41918.979166666664</v>
      </c>
    </row>
    <row r="3942" spans="1:19" x14ac:dyDescent="0.35">
      <c r="A3942">
        <v>3940</v>
      </c>
      <c r="B3942" t="s">
        <v>3937</v>
      </c>
      <c r="C3942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>
        <v>-4989</v>
      </c>
      <c r="O3942">
        <v>5.5</v>
      </c>
      <c r="P3942" t="s">
        <v>8317</v>
      </c>
      <c r="Q3942" t="s">
        <v>8318</v>
      </c>
      <c r="R3942" s="12">
        <f t="shared" si="122"/>
        <v>41961.284155092588</v>
      </c>
      <c r="S3942" s="12">
        <f t="shared" si="123"/>
        <v>42006.284155092588</v>
      </c>
    </row>
    <row r="3943" spans="1:19" x14ac:dyDescent="0.35">
      <c r="A3943">
        <v>3941</v>
      </c>
      <c r="B3943" t="s">
        <v>3938</v>
      </c>
      <c r="C394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>
        <v>-5450</v>
      </c>
      <c r="O3943">
        <v>25</v>
      </c>
      <c r="P3943" t="s">
        <v>8317</v>
      </c>
      <c r="Q3943" t="s">
        <v>8318</v>
      </c>
      <c r="R3943" s="12">
        <f t="shared" si="122"/>
        <v>41940.378900462958</v>
      </c>
      <c r="S3943" s="12">
        <f t="shared" si="123"/>
        <v>41967.833333333336</v>
      </c>
    </row>
    <row r="3944" spans="1:19" x14ac:dyDescent="0.35">
      <c r="A3944">
        <v>3942</v>
      </c>
      <c r="B3944" t="s">
        <v>3939</v>
      </c>
      <c r="C3944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>
        <v>-1200</v>
      </c>
      <c r="O3944" t="e">
        <v>#DIV/0!</v>
      </c>
      <c r="P3944" t="s">
        <v>8317</v>
      </c>
      <c r="Q3944" t="s">
        <v>8318</v>
      </c>
      <c r="R3944" s="12">
        <f t="shared" si="122"/>
        <v>42111.695763888885</v>
      </c>
      <c r="S3944" s="12">
        <f t="shared" si="123"/>
        <v>42171.695763888885</v>
      </c>
    </row>
    <row r="3945" spans="1:19" x14ac:dyDescent="0.35">
      <c r="A3945">
        <v>3943</v>
      </c>
      <c r="B3945" t="s">
        <v>3940</v>
      </c>
      <c r="C3945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>
        <v>-3218</v>
      </c>
      <c r="O3945">
        <v>137.07692307692307</v>
      </c>
      <c r="P3945" t="s">
        <v>8317</v>
      </c>
      <c r="Q3945" t="s">
        <v>8318</v>
      </c>
      <c r="R3945" s="12">
        <f t="shared" si="122"/>
        <v>42279.570231481477</v>
      </c>
      <c r="S3945" s="12">
        <f t="shared" si="123"/>
        <v>42310.493055555555</v>
      </c>
    </row>
    <row r="3946" spans="1:19" x14ac:dyDescent="0.35">
      <c r="A3946">
        <v>3944</v>
      </c>
      <c r="B3946" t="s">
        <v>3941</v>
      </c>
      <c r="C3946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>
        <v>-5000</v>
      </c>
      <c r="O3946" t="e">
        <v>#DIV/0!</v>
      </c>
      <c r="P3946" t="s">
        <v>8317</v>
      </c>
      <c r="Q3946" t="s">
        <v>8318</v>
      </c>
      <c r="R3946" s="12">
        <f t="shared" si="122"/>
        <v>42213.454571759255</v>
      </c>
      <c r="S3946" s="12">
        <f t="shared" si="123"/>
        <v>42243.454571759255</v>
      </c>
    </row>
    <row r="3947" spans="1:19" x14ac:dyDescent="0.35">
      <c r="A3947">
        <v>3945</v>
      </c>
      <c r="B3947" t="s">
        <v>3942</v>
      </c>
      <c r="C3947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>
        <v>-1995</v>
      </c>
      <c r="O3947">
        <v>5</v>
      </c>
      <c r="P3947" t="s">
        <v>8317</v>
      </c>
      <c r="Q3947" t="s">
        <v>8318</v>
      </c>
      <c r="R3947" s="12">
        <f t="shared" si="122"/>
        <v>42109.593379629623</v>
      </c>
      <c r="S3947" s="12">
        <f t="shared" si="123"/>
        <v>42139.593379629623</v>
      </c>
    </row>
    <row r="3948" spans="1:19" x14ac:dyDescent="0.35">
      <c r="A3948">
        <v>3946</v>
      </c>
      <c r="B3948" t="s">
        <v>3943</v>
      </c>
      <c r="C3948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>
        <v>-5805</v>
      </c>
      <c r="O3948">
        <v>39</v>
      </c>
      <c r="P3948" t="s">
        <v>8317</v>
      </c>
      <c r="Q3948" t="s">
        <v>8318</v>
      </c>
      <c r="R3948" s="12">
        <f t="shared" si="122"/>
        <v>42031.625254629624</v>
      </c>
      <c r="S3948" s="12">
        <f t="shared" si="123"/>
        <v>42063.124999999993</v>
      </c>
    </row>
    <row r="3949" spans="1:19" x14ac:dyDescent="0.35">
      <c r="A3949">
        <v>3947</v>
      </c>
      <c r="B3949" t="s">
        <v>3944</v>
      </c>
      <c r="C3949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>
        <v>-2899</v>
      </c>
      <c r="O3949">
        <v>50.5</v>
      </c>
      <c r="P3949" t="s">
        <v>8317</v>
      </c>
      <c r="Q3949" t="s">
        <v>8318</v>
      </c>
      <c r="R3949" s="12">
        <f t="shared" si="122"/>
        <v>42614.934537037036</v>
      </c>
      <c r="S3949" s="12">
        <f t="shared" si="123"/>
        <v>42644.934537037036</v>
      </c>
    </row>
    <row r="3950" spans="1:19" x14ac:dyDescent="0.35">
      <c r="A3950">
        <v>3948</v>
      </c>
      <c r="B3950" t="s">
        <v>3945</v>
      </c>
      <c r="C3950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>
        <v>-30000</v>
      </c>
      <c r="O3950" t="e">
        <v>#DIV/0!</v>
      </c>
      <c r="P3950" t="s">
        <v>8317</v>
      </c>
      <c r="Q3950" t="s">
        <v>8318</v>
      </c>
      <c r="R3950" s="12">
        <f t="shared" si="122"/>
        <v>41829.117164351854</v>
      </c>
      <c r="S3950" s="12">
        <f t="shared" si="123"/>
        <v>41889.117164351854</v>
      </c>
    </row>
    <row r="3951" spans="1:19" x14ac:dyDescent="0.35">
      <c r="A3951">
        <v>3949</v>
      </c>
      <c r="B3951" t="s">
        <v>3946</v>
      </c>
      <c r="C395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>
        <v>-8423</v>
      </c>
      <c r="O3951">
        <v>49.28125</v>
      </c>
      <c r="P3951" t="s">
        <v>8317</v>
      </c>
      <c r="Q3951" t="s">
        <v>8318</v>
      </c>
      <c r="R3951" s="12">
        <f t="shared" si="122"/>
        <v>42015.912280092591</v>
      </c>
      <c r="S3951" s="12">
        <f t="shared" si="123"/>
        <v>42045.912280092591</v>
      </c>
    </row>
    <row r="3952" spans="1:19" x14ac:dyDescent="0.35">
      <c r="A3952">
        <v>3950</v>
      </c>
      <c r="B3952" t="s">
        <v>3947</v>
      </c>
      <c r="C3952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>
        <v>-3975</v>
      </c>
      <c r="O3952">
        <v>25</v>
      </c>
      <c r="P3952" t="s">
        <v>8317</v>
      </c>
      <c r="Q3952" t="s">
        <v>8318</v>
      </c>
      <c r="R3952" s="12">
        <f t="shared" si="122"/>
        <v>42439.493981481479</v>
      </c>
      <c r="S3952" s="12">
        <f t="shared" si="123"/>
        <v>42468.565972222219</v>
      </c>
    </row>
    <row r="3953" spans="1:19" x14ac:dyDescent="0.35">
      <c r="A3953">
        <v>3951</v>
      </c>
      <c r="B3953" t="s">
        <v>3948</v>
      </c>
      <c r="C395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>
        <v>-199999</v>
      </c>
      <c r="O3953">
        <v>1</v>
      </c>
      <c r="P3953" t="s">
        <v>8317</v>
      </c>
      <c r="Q3953" t="s">
        <v>8318</v>
      </c>
      <c r="R3953" s="12">
        <f t="shared" si="122"/>
        <v>42433.617384259262</v>
      </c>
      <c r="S3953" s="12">
        <f t="shared" si="123"/>
        <v>42493.57571759259</v>
      </c>
    </row>
    <row r="3954" spans="1:19" x14ac:dyDescent="0.35">
      <c r="A3954">
        <v>3952</v>
      </c>
      <c r="B3954" t="s">
        <v>3949</v>
      </c>
      <c r="C3954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>
        <v>-25975</v>
      </c>
      <c r="O3954">
        <v>25</v>
      </c>
      <c r="P3954" t="s">
        <v>8317</v>
      </c>
      <c r="Q3954" t="s">
        <v>8318</v>
      </c>
      <c r="R3954" s="12">
        <f t="shared" si="122"/>
        <v>42243.582060185181</v>
      </c>
      <c r="S3954" s="12">
        <f t="shared" si="123"/>
        <v>42303.582060185181</v>
      </c>
    </row>
    <row r="3955" spans="1:19" x14ac:dyDescent="0.35">
      <c r="A3955">
        <v>3953</v>
      </c>
      <c r="B3955" t="s">
        <v>3950</v>
      </c>
      <c r="C3955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>
        <v>-17600</v>
      </c>
      <c r="O3955" t="e">
        <v>#DIV/0!</v>
      </c>
      <c r="P3955" t="s">
        <v>8317</v>
      </c>
      <c r="Q3955" t="s">
        <v>8318</v>
      </c>
      <c r="R3955" s="12">
        <f t="shared" si="122"/>
        <v>42549.840115740742</v>
      </c>
      <c r="S3955" s="12">
        <f t="shared" si="123"/>
        <v>42580.770138888889</v>
      </c>
    </row>
    <row r="3956" spans="1:19" x14ac:dyDescent="0.35">
      <c r="A3956">
        <v>3954</v>
      </c>
      <c r="B3956" t="s">
        <v>3951</v>
      </c>
      <c r="C3956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>
        <v>-25000</v>
      </c>
      <c r="O3956" t="e">
        <v>#DIV/0!</v>
      </c>
      <c r="P3956" t="s">
        <v>8317</v>
      </c>
      <c r="Q3956" t="s">
        <v>8318</v>
      </c>
      <c r="R3956" s="12">
        <f t="shared" si="122"/>
        <v>41774.442870370367</v>
      </c>
      <c r="S3956" s="12">
        <f t="shared" si="123"/>
        <v>41834.442870370367</v>
      </c>
    </row>
    <row r="3957" spans="1:19" x14ac:dyDescent="0.35">
      <c r="A3957">
        <v>3955</v>
      </c>
      <c r="B3957" t="s">
        <v>3952</v>
      </c>
      <c r="C3957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>
        <v>-1325</v>
      </c>
      <c r="O3957">
        <v>53.125</v>
      </c>
      <c r="P3957" t="s">
        <v>8317</v>
      </c>
      <c r="Q3957" t="s">
        <v>8318</v>
      </c>
      <c r="R3957" s="12">
        <f t="shared" si="122"/>
        <v>42306.640520833331</v>
      </c>
      <c r="S3957" s="12">
        <f t="shared" si="123"/>
        <v>42336.682187499995</v>
      </c>
    </row>
    <row r="3958" spans="1:19" x14ac:dyDescent="0.35">
      <c r="A3958">
        <v>3956</v>
      </c>
      <c r="B3958" t="s">
        <v>3953</v>
      </c>
      <c r="C3958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>
        <v>-5500</v>
      </c>
      <c r="O3958" t="e">
        <v>#DIV/0!</v>
      </c>
      <c r="P3958" t="s">
        <v>8317</v>
      </c>
      <c r="Q3958" t="s">
        <v>8318</v>
      </c>
      <c r="R3958" s="12">
        <f t="shared" si="122"/>
        <v>42457.723692129628</v>
      </c>
      <c r="S3958" s="12">
        <f t="shared" si="123"/>
        <v>42484.805555555555</v>
      </c>
    </row>
    <row r="3959" spans="1:19" x14ac:dyDescent="0.35">
      <c r="A3959">
        <v>3957</v>
      </c>
      <c r="B3959" t="s">
        <v>3954</v>
      </c>
      <c r="C3959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>
        <v>-27993</v>
      </c>
      <c r="O3959">
        <v>7</v>
      </c>
      <c r="P3959" t="s">
        <v>8317</v>
      </c>
      <c r="Q3959" t="s">
        <v>8318</v>
      </c>
      <c r="R3959" s="12">
        <f t="shared" si="122"/>
        <v>42513.76798611111</v>
      </c>
      <c r="S3959" s="12">
        <f t="shared" si="123"/>
        <v>42559.76798611111</v>
      </c>
    </row>
    <row r="3960" spans="1:19" x14ac:dyDescent="0.35">
      <c r="A3960">
        <v>3958</v>
      </c>
      <c r="B3960" t="s">
        <v>3955</v>
      </c>
      <c r="C3960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>
        <v>-1359</v>
      </c>
      <c r="O3960">
        <v>40.0625</v>
      </c>
      <c r="P3960" t="s">
        <v>8317</v>
      </c>
      <c r="Q3960" t="s">
        <v>8318</v>
      </c>
      <c r="R3960" s="12">
        <f t="shared" si="122"/>
        <v>41816.742037037031</v>
      </c>
      <c r="S3960" s="12">
        <f t="shared" si="123"/>
        <v>41853.375</v>
      </c>
    </row>
    <row r="3961" spans="1:19" x14ac:dyDescent="0.35">
      <c r="A3961">
        <v>3959</v>
      </c>
      <c r="B3961" t="s">
        <v>3956</v>
      </c>
      <c r="C396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>
        <v>-908</v>
      </c>
      <c r="O3961">
        <v>24.333333333333332</v>
      </c>
      <c r="P3961" t="s">
        <v>8317</v>
      </c>
      <c r="Q3961" t="s">
        <v>8318</v>
      </c>
      <c r="R3961" s="12">
        <f t="shared" si="122"/>
        <v>41880.580509259256</v>
      </c>
      <c r="S3961" s="12">
        <f t="shared" si="123"/>
        <v>41910.580509259256</v>
      </c>
    </row>
    <row r="3962" spans="1:19" x14ac:dyDescent="0.35">
      <c r="A3962">
        <v>3960</v>
      </c>
      <c r="B3962" t="s">
        <v>3957</v>
      </c>
      <c r="C3962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>
        <v>-2955</v>
      </c>
      <c r="O3962">
        <v>11.25</v>
      </c>
      <c r="P3962" t="s">
        <v>8317</v>
      </c>
      <c r="Q3962" t="s">
        <v>8318</v>
      </c>
      <c r="R3962" s="12">
        <f t="shared" si="122"/>
        <v>42342.63722222222</v>
      </c>
      <c r="S3962" s="12">
        <f t="shared" si="123"/>
        <v>42372.63722222222</v>
      </c>
    </row>
    <row r="3963" spans="1:19" x14ac:dyDescent="0.35">
      <c r="A3963">
        <v>3961</v>
      </c>
      <c r="B3963" t="s">
        <v>3958</v>
      </c>
      <c r="C396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>
        <v>-4979</v>
      </c>
      <c r="O3963">
        <v>10.5</v>
      </c>
      <c r="P3963" t="s">
        <v>8317</v>
      </c>
      <c r="Q3963" t="s">
        <v>8318</v>
      </c>
      <c r="R3963" s="12">
        <f t="shared" si="122"/>
        <v>41745.682986111111</v>
      </c>
      <c r="S3963" s="12">
        <f t="shared" si="123"/>
        <v>41767.682986111111</v>
      </c>
    </row>
    <row r="3964" spans="1:19" x14ac:dyDescent="0.35">
      <c r="A3964">
        <v>3962</v>
      </c>
      <c r="B3964" t="s">
        <v>3959</v>
      </c>
      <c r="C3964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>
        <v>-1355</v>
      </c>
      <c r="O3964">
        <v>15</v>
      </c>
      <c r="P3964" t="s">
        <v>8317</v>
      </c>
      <c r="Q3964" t="s">
        <v>8318</v>
      </c>
      <c r="R3964" s="12">
        <f t="shared" si="122"/>
        <v>42311.413124999999</v>
      </c>
      <c r="S3964" s="12">
        <f t="shared" si="123"/>
        <v>42336.413124999999</v>
      </c>
    </row>
    <row r="3965" spans="1:19" x14ac:dyDescent="0.35">
      <c r="A3965">
        <v>3963</v>
      </c>
      <c r="B3965" t="s">
        <v>3960</v>
      </c>
      <c r="C3965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>
        <v>-10000</v>
      </c>
      <c r="O3965" t="e">
        <v>#DIV/0!</v>
      </c>
      <c r="P3965" t="s">
        <v>8317</v>
      </c>
      <c r="Q3965" t="s">
        <v>8318</v>
      </c>
      <c r="R3965" s="12">
        <f t="shared" si="122"/>
        <v>42295.945798611108</v>
      </c>
      <c r="S3965" s="12">
        <f t="shared" si="123"/>
        <v>42325.987465277773</v>
      </c>
    </row>
    <row r="3966" spans="1:19" x14ac:dyDescent="0.35">
      <c r="A3966">
        <v>3964</v>
      </c>
      <c r="B3966" t="s">
        <v>3961</v>
      </c>
      <c r="C3966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>
        <v>-1874</v>
      </c>
      <c r="O3966">
        <v>42</v>
      </c>
      <c r="P3966" t="s">
        <v>8317</v>
      </c>
      <c r="Q3966" t="s">
        <v>8318</v>
      </c>
      <c r="R3966" s="12">
        <f t="shared" si="122"/>
        <v>42053.513726851852</v>
      </c>
      <c r="S3966" s="12">
        <f t="shared" si="123"/>
        <v>42113.47206018518</v>
      </c>
    </row>
    <row r="3967" spans="1:19" x14ac:dyDescent="0.35">
      <c r="A3967">
        <v>3965</v>
      </c>
      <c r="B3967" t="s">
        <v>3962</v>
      </c>
      <c r="C3967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>
        <v>-1715</v>
      </c>
      <c r="O3967">
        <v>71.25</v>
      </c>
      <c r="P3967" t="s">
        <v>8317</v>
      </c>
      <c r="Q3967" t="s">
        <v>8318</v>
      </c>
      <c r="R3967" s="12">
        <f t="shared" si="122"/>
        <v>42414.027546296296</v>
      </c>
      <c r="S3967" s="12">
        <f t="shared" si="123"/>
        <v>42473.985879629625</v>
      </c>
    </row>
    <row r="3968" spans="1:19" x14ac:dyDescent="0.35">
      <c r="A3968">
        <v>3966</v>
      </c>
      <c r="B3968" t="s">
        <v>3963</v>
      </c>
      <c r="C3968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>
        <v>-7455</v>
      </c>
      <c r="O3968">
        <v>22.5</v>
      </c>
      <c r="P3968" t="s">
        <v>8317</v>
      </c>
      <c r="Q3968" t="s">
        <v>8318</v>
      </c>
      <c r="R3968" s="12">
        <f t="shared" si="122"/>
        <v>41801.503217592588</v>
      </c>
      <c r="S3968" s="12">
        <f t="shared" si="123"/>
        <v>41843.915972222218</v>
      </c>
    </row>
    <row r="3969" spans="1:19" x14ac:dyDescent="0.35">
      <c r="A3969">
        <v>3967</v>
      </c>
      <c r="B3969" t="s">
        <v>3964</v>
      </c>
      <c r="C3969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>
        <v>-1290</v>
      </c>
      <c r="O3969">
        <v>41</v>
      </c>
      <c r="P3969" t="s">
        <v>8317</v>
      </c>
      <c r="Q3969" t="s">
        <v>8318</v>
      </c>
      <c r="R3969" s="12">
        <f t="shared" si="122"/>
        <v>42770.082256944443</v>
      </c>
      <c r="S3969" s="12">
        <f t="shared" si="123"/>
        <v>42800.082256944443</v>
      </c>
    </row>
    <row r="3970" spans="1:19" x14ac:dyDescent="0.35">
      <c r="A3970">
        <v>3968</v>
      </c>
      <c r="B3970" t="s">
        <v>3965</v>
      </c>
      <c r="C3970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>
        <v>-4473</v>
      </c>
      <c r="O3970">
        <v>47.909090909090907</v>
      </c>
      <c r="P3970" t="s">
        <v>8317</v>
      </c>
      <c r="Q3970" t="s">
        <v>8318</v>
      </c>
      <c r="R3970" s="12">
        <f t="shared" si="122"/>
        <v>42452.60732638889</v>
      </c>
      <c r="S3970" s="12">
        <f t="shared" si="123"/>
        <v>42512.60732638889</v>
      </c>
    </row>
    <row r="3971" spans="1:19" x14ac:dyDescent="0.35">
      <c r="A3971">
        <v>3969</v>
      </c>
      <c r="B3971" t="s">
        <v>3966</v>
      </c>
      <c r="C397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>
        <v>-2614</v>
      </c>
      <c r="O3971">
        <v>35.166666666666664</v>
      </c>
      <c r="P3971" t="s">
        <v>8317</v>
      </c>
      <c r="Q3971" t="s">
        <v>8318</v>
      </c>
      <c r="R3971" s="12">
        <f t="shared" ref="R3971:R4034" si="124">(J3971/86400)+25569+(-5/24)</f>
        <v>42601.646365740737</v>
      </c>
      <c r="S3971" s="12">
        <f t="shared" ref="S3971:S4034" si="125">(I3971/86400)+25569+(-5/24)</f>
        <v>42610.954861111109</v>
      </c>
    </row>
    <row r="3972" spans="1:19" x14ac:dyDescent="0.35">
      <c r="A3972">
        <v>3970</v>
      </c>
      <c r="B3972" t="s">
        <v>3967</v>
      </c>
      <c r="C3972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>
        <v>-14989</v>
      </c>
      <c r="O3972">
        <v>5.5</v>
      </c>
      <c r="P3972" t="s">
        <v>8317</v>
      </c>
      <c r="Q3972" t="s">
        <v>8318</v>
      </c>
      <c r="R3972" s="12">
        <f t="shared" si="124"/>
        <v>42447.655219907407</v>
      </c>
      <c r="S3972" s="12">
        <f t="shared" si="125"/>
        <v>42477.655219907407</v>
      </c>
    </row>
    <row r="3973" spans="1:19" x14ac:dyDescent="0.35">
      <c r="A3973">
        <v>3971</v>
      </c>
      <c r="B3973" t="s">
        <v>3968</v>
      </c>
      <c r="C397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>
        <v>-13864</v>
      </c>
      <c r="O3973">
        <v>22.666666666666668</v>
      </c>
      <c r="P3973" t="s">
        <v>8317</v>
      </c>
      <c r="Q3973" t="s">
        <v>8318</v>
      </c>
      <c r="R3973" s="12">
        <f t="shared" si="124"/>
        <v>41811.327847222223</v>
      </c>
      <c r="S3973" s="12">
        <f t="shared" si="125"/>
        <v>41841.327847222223</v>
      </c>
    </row>
    <row r="3974" spans="1:19" x14ac:dyDescent="0.35">
      <c r="A3974">
        <v>3972</v>
      </c>
      <c r="B3974" t="s">
        <v>3969</v>
      </c>
      <c r="C3974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>
        <v>-789</v>
      </c>
      <c r="O3974">
        <v>26.375</v>
      </c>
      <c r="P3974" t="s">
        <v>8317</v>
      </c>
      <c r="Q3974" t="s">
        <v>8318</v>
      </c>
      <c r="R3974" s="12">
        <f t="shared" si="124"/>
        <v>41980.859189814808</v>
      </c>
      <c r="S3974" s="12">
        <f t="shared" si="125"/>
        <v>42040.859189814808</v>
      </c>
    </row>
    <row r="3975" spans="1:19" x14ac:dyDescent="0.35">
      <c r="A3975">
        <v>3973</v>
      </c>
      <c r="B3975" t="s">
        <v>3970</v>
      </c>
      <c r="C3975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>
        <v>-1095</v>
      </c>
      <c r="O3975">
        <v>105.54054054054055</v>
      </c>
      <c r="P3975" t="s">
        <v>8317</v>
      </c>
      <c r="Q3975" t="s">
        <v>8318</v>
      </c>
      <c r="R3975" s="12">
        <f t="shared" si="124"/>
        <v>42469.475810185184</v>
      </c>
      <c r="S3975" s="12">
        <f t="shared" si="125"/>
        <v>42498.958333333336</v>
      </c>
    </row>
    <row r="3976" spans="1:19" x14ac:dyDescent="0.35">
      <c r="A3976">
        <v>3974</v>
      </c>
      <c r="B3976" t="s">
        <v>3971</v>
      </c>
      <c r="C3976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>
        <v>-680</v>
      </c>
      <c r="O3976">
        <v>29.09090909090909</v>
      </c>
      <c r="P3976" t="s">
        <v>8317</v>
      </c>
      <c r="Q3976" t="s">
        <v>8318</v>
      </c>
      <c r="R3976" s="12">
        <f t="shared" si="124"/>
        <v>42493.338518518511</v>
      </c>
      <c r="S3976" s="12">
        <f t="shared" si="125"/>
        <v>42523.338518518511</v>
      </c>
    </row>
    <row r="3977" spans="1:19" x14ac:dyDescent="0.35">
      <c r="A3977">
        <v>3975</v>
      </c>
      <c r="B3977" t="s">
        <v>3972</v>
      </c>
      <c r="C3977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>
        <v>-678</v>
      </c>
      <c r="O3977" t="e">
        <v>#DIV/0!</v>
      </c>
      <c r="P3977" t="s">
        <v>8317</v>
      </c>
      <c r="Q3977" t="s">
        <v>8318</v>
      </c>
      <c r="R3977" s="12">
        <f t="shared" si="124"/>
        <v>42534.658541666664</v>
      </c>
      <c r="S3977" s="12">
        <f t="shared" si="125"/>
        <v>42564.658541666664</v>
      </c>
    </row>
    <row r="3978" spans="1:19" x14ac:dyDescent="0.35">
      <c r="A3978">
        <v>3976</v>
      </c>
      <c r="B3978" t="s">
        <v>3973</v>
      </c>
      <c r="C3978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>
        <v>-680</v>
      </c>
      <c r="O3978">
        <v>62</v>
      </c>
      <c r="P3978" t="s">
        <v>8317</v>
      </c>
      <c r="Q3978" t="s">
        <v>8318</v>
      </c>
      <c r="R3978" s="12">
        <f t="shared" si="124"/>
        <v>41830.650011574071</v>
      </c>
      <c r="S3978" s="12">
        <f t="shared" si="125"/>
        <v>41852.083333333328</v>
      </c>
    </row>
    <row r="3979" spans="1:19" x14ac:dyDescent="0.35">
      <c r="A3979">
        <v>3977</v>
      </c>
      <c r="B3979" t="s">
        <v>3974</v>
      </c>
      <c r="C3979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>
        <v>-88695</v>
      </c>
      <c r="O3979">
        <v>217.5</v>
      </c>
      <c r="P3979" t="s">
        <v>8317</v>
      </c>
      <c r="Q3979" t="s">
        <v>8318</v>
      </c>
      <c r="R3979" s="12">
        <f t="shared" si="124"/>
        <v>42543.580231481479</v>
      </c>
      <c r="S3979" s="12">
        <f t="shared" si="125"/>
        <v>42573.580231481479</v>
      </c>
    </row>
    <row r="3980" spans="1:19" x14ac:dyDescent="0.35">
      <c r="A3980">
        <v>3978</v>
      </c>
      <c r="B3980" t="s">
        <v>3975</v>
      </c>
      <c r="C3980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>
        <v>-1786</v>
      </c>
      <c r="O3980">
        <v>26.75</v>
      </c>
      <c r="P3980" t="s">
        <v>8317</v>
      </c>
      <c r="Q3980" t="s">
        <v>8318</v>
      </c>
      <c r="R3980" s="12">
        <f t="shared" si="124"/>
        <v>41975.434641203705</v>
      </c>
      <c r="S3980" s="12">
        <f t="shared" si="125"/>
        <v>42035.434641203705</v>
      </c>
    </row>
    <row r="3981" spans="1:19" x14ac:dyDescent="0.35">
      <c r="A3981">
        <v>3979</v>
      </c>
      <c r="B3981" t="s">
        <v>3976</v>
      </c>
      <c r="C398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>
        <v>-5890</v>
      </c>
      <c r="O3981">
        <v>18.333333333333332</v>
      </c>
      <c r="P3981" t="s">
        <v>8317</v>
      </c>
      <c r="Q3981" t="s">
        <v>8318</v>
      </c>
      <c r="R3981" s="12">
        <f t="shared" si="124"/>
        <v>42069.695104166669</v>
      </c>
      <c r="S3981" s="12">
        <f t="shared" si="125"/>
        <v>42092.624999999993</v>
      </c>
    </row>
    <row r="3982" spans="1:19" x14ac:dyDescent="0.35">
      <c r="A3982">
        <v>3980</v>
      </c>
      <c r="B3982" t="s">
        <v>3977</v>
      </c>
      <c r="C3982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>
        <v>-2050</v>
      </c>
      <c r="O3982">
        <v>64.285714285714292</v>
      </c>
      <c r="P3982" t="s">
        <v>8317</v>
      </c>
      <c r="Q3982" t="s">
        <v>8318</v>
      </c>
      <c r="R3982" s="12">
        <f t="shared" si="124"/>
        <v>41795.390590277777</v>
      </c>
      <c r="S3982" s="12">
        <f t="shared" si="125"/>
        <v>41825.390590277777</v>
      </c>
    </row>
    <row r="3983" spans="1:19" x14ac:dyDescent="0.35">
      <c r="A3983">
        <v>3981</v>
      </c>
      <c r="B3983" t="s">
        <v>3358</v>
      </c>
      <c r="C398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>
        <v>-28775</v>
      </c>
      <c r="O3983">
        <v>175</v>
      </c>
      <c r="P3983" t="s">
        <v>8317</v>
      </c>
      <c r="Q3983" t="s">
        <v>8318</v>
      </c>
      <c r="R3983" s="12">
        <f t="shared" si="124"/>
        <v>42507.971631944441</v>
      </c>
      <c r="S3983" s="12">
        <f t="shared" si="125"/>
        <v>42567.971631944441</v>
      </c>
    </row>
    <row r="3984" spans="1:19" x14ac:dyDescent="0.35">
      <c r="A3984">
        <v>3982</v>
      </c>
      <c r="B3984" t="s">
        <v>3978</v>
      </c>
      <c r="C3984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>
        <v>-680</v>
      </c>
      <c r="O3984">
        <v>34</v>
      </c>
      <c r="P3984" t="s">
        <v>8317</v>
      </c>
      <c r="Q3984" t="s">
        <v>8318</v>
      </c>
      <c r="R3984" s="12">
        <f t="shared" si="124"/>
        <v>42132.601620370369</v>
      </c>
      <c r="S3984" s="12">
        <f t="shared" si="125"/>
        <v>42192.601620370369</v>
      </c>
    </row>
    <row r="3985" spans="1:19" x14ac:dyDescent="0.35">
      <c r="A3985">
        <v>3983</v>
      </c>
      <c r="B3985" t="s">
        <v>3979</v>
      </c>
      <c r="C3985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>
        <v>-7263</v>
      </c>
      <c r="O3985">
        <v>84.282608695652172</v>
      </c>
      <c r="P3985" t="s">
        <v>8317</v>
      </c>
      <c r="Q3985" t="s">
        <v>8318</v>
      </c>
      <c r="R3985" s="12">
        <f t="shared" si="124"/>
        <v>41747.661527777775</v>
      </c>
      <c r="S3985" s="12">
        <f t="shared" si="125"/>
        <v>41779.082638888889</v>
      </c>
    </row>
    <row r="3986" spans="1:19" x14ac:dyDescent="0.35">
      <c r="A3986">
        <v>3984</v>
      </c>
      <c r="B3986" t="s">
        <v>3980</v>
      </c>
      <c r="C3986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>
        <v>-1405</v>
      </c>
      <c r="O3986">
        <v>9.5</v>
      </c>
      <c r="P3986" t="s">
        <v>8317</v>
      </c>
      <c r="Q3986" t="s">
        <v>8318</v>
      </c>
      <c r="R3986" s="12">
        <f t="shared" si="124"/>
        <v>41920.75513888889</v>
      </c>
      <c r="S3986" s="12">
        <f t="shared" si="125"/>
        <v>41950.791666666664</v>
      </c>
    </row>
    <row r="3987" spans="1:19" x14ac:dyDescent="0.35">
      <c r="A3987">
        <v>3985</v>
      </c>
      <c r="B3987" t="s">
        <v>3981</v>
      </c>
      <c r="C3987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>
        <v>-1359</v>
      </c>
      <c r="O3987">
        <v>33.736842105263158</v>
      </c>
      <c r="P3987" t="s">
        <v>8317</v>
      </c>
      <c r="Q3987" t="s">
        <v>8318</v>
      </c>
      <c r="R3987" s="12">
        <f t="shared" si="124"/>
        <v>42399.499074074069</v>
      </c>
      <c r="S3987" s="12">
        <f t="shared" si="125"/>
        <v>42420.670138888883</v>
      </c>
    </row>
    <row r="3988" spans="1:19" x14ac:dyDescent="0.35">
      <c r="A3988">
        <v>3986</v>
      </c>
      <c r="B3988" t="s">
        <v>3982</v>
      </c>
      <c r="C3988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>
        <v>-4512</v>
      </c>
      <c r="O3988">
        <v>37.53846153846154</v>
      </c>
      <c r="P3988" t="s">
        <v>8317</v>
      </c>
      <c r="Q3988" t="s">
        <v>8318</v>
      </c>
      <c r="R3988" s="12">
        <f t="shared" si="124"/>
        <v>42467.340208333328</v>
      </c>
      <c r="S3988" s="12">
        <f t="shared" si="125"/>
        <v>42496.336111111108</v>
      </c>
    </row>
    <row r="3989" spans="1:19" x14ac:dyDescent="0.35">
      <c r="A3989">
        <v>3987</v>
      </c>
      <c r="B3989" t="s">
        <v>3983</v>
      </c>
      <c r="C3989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>
        <v>-249</v>
      </c>
      <c r="O3989">
        <v>11.615384615384615</v>
      </c>
      <c r="P3989" t="s">
        <v>8317</v>
      </c>
      <c r="Q3989" t="s">
        <v>8318</v>
      </c>
      <c r="R3989" s="12">
        <f t="shared" si="124"/>
        <v>41765.716319444444</v>
      </c>
      <c r="S3989" s="12">
        <f t="shared" si="125"/>
        <v>41775.716319444444</v>
      </c>
    </row>
    <row r="3990" spans="1:19" x14ac:dyDescent="0.35">
      <c r="A3990">
        <v>3988</v>
      </c>
      <c r="B3990" t="s">
        <v>3984</v>
      </c>
      <c r="C3990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>
        <v>-1468</v>
      </c>
      <c r="O3990">
        <v>8</v>
      </c>
      <c r="P3990" t="s">
        <v>8317</v>
      </c>
      <c r="Q3990" t="s">
        <v>8318</v>
      </c>
      <c r="R3990" s="12">
        <f t="shared" si="124"/>
        <v>42229.872835648144</v>
      </c>
      <c r="S3990" s="12">
        <f t="shared" si="125"/>
        <v>42244.872835648144</v>
      </c>
    </row>
    <row r="3991" spans="1:19" x14ac:dyDescent="0.35">
      <c r="A3991">
        <v>3989</v>
      </c>
      <c r="B3991" t="s">
        <v>3985</v>
      </c>
      <c r="C399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>
        <v>-3000</v>
      </c>
      <c r="O3991" t="e">
        <v>#DIV/0!</v>
      </c>
      <c r="P3991" t="s">
        <v>8317</v>
      </c>
      <c r="Q3991" t="s">
        <v>8318</v>
      </c>
      <c r="R3991" s="12">
        <f t="shared" si="124"/>
        <v>42286.541446759256</v>
      </c>
      <c r="S3991" s="12">
        <f t="shared" si="125"/>
        <v>42316.583113425928</v>
      </c>
    </row>
    <row r="3992" spans="1:19" x14ac:dyDescent="0.35">
      <c r="A3992">
        <v>3990</v>
      </c>
      <c r="B3992" t="s">
        <v>3986</v>
      </c>
      <c r="C3992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>
        <v>-1581</v>
      </c>
      <c r="O3992">
        <v>23</v>
      </c>
      <c r="P3992" t="s">
        <v>8317</v>
      </c>
      <c r="Q3992" t="s">
        <v>8318</v>
      </c>
      <c r="R3992" s="12">
        <f t="shared" si="124"/>
        <v>42401.464039351849</v>
      </c>
      <c r="S3992" s="12">
        <f t="shared" si="125"/>
        <v>42431.464039351849</v>
      </c>
    </row>
    <row r="3993" spans="1:19" x14ac:dyDescent="0.35">
      <c r="A3993">
        <v>3991</v>
      </c>
      <c r="B3993" t="s">
        <v>3987</v>
      </c>
      <c r="C399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>
        <v>-400</v>
      </c>
      <c r="O3993">
        <v>100</v>
      </c>
      <c r="P3993" t="s">
        <v>8317</v>
      </c>
      <c r="Q3993" t="s">
        <v>8318</v>
      </c>
      <c r="R3993" s="12">
        <f t="shared" si="124"/>
        <v>42125.436134259253</v>
      </c>
      <c r="S3993" s="12">
        <f t="shared" si="125"/>
        <v>42155.436134259253</v>
      </c>
    </row>
    <row r="3994" spans="1:19" x14ac:dyDescent="0.35">
      <c r="A3994">
        <v>3992</v>
      </c>
      <c r="B3994" t="s">
        <v>3988</v>
      </c>
      <c r="C3994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>
        <v>-9459</v>
      </c>
      <c r="O3994">
        <v>60.111111111111114</v>
      </c>
      <c r="P3994" t="s">
        <v>8317</v>
      </c>
      <c r="Q3994" t="s">
        <v>8318</v>
      </c>
      <c r="R3994" s="12">
        <f t="shared" si="124"/>
        <v>42289.732164351844</v>
      </c>
      <c r="S3994" s="12">
        <f t="shared" si="125"/>
        <v>42349.773831018516</v>
      </c>
    </row>
    <row r="3995" spans="1:19" x14ac:dyDescent="0.35">
      <c r="A3995">
        <v>3993</v>
      </c>
      <c r="B3995" t="s">
        <v>3989</v>
      </c>
      <c r="C3995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>
        <v>-49997</v>
      </c>
      <c r="O3995">
        <v>3</v>
      </c>
      <c r="P3995" t="s">
        <v>8317</v>
      </c>
      <c r="Q3995" t="s">
        <v>8318</v>
      </c>
      <c r="R3995" s="12">
        <f t="shared" si="124"/>
        <v>42107.656388888885</v>
      </c>
      <c r="S3995" s="12">
        <f t="shared" si="125"/>
        <v>42137.656388888885</v>
      </c>
    </row>
    <row r="3996" spans="1:19" x14ac:dyDescent="0.35">
      <c r="A3996">
        <v>3994</v>
      </c>
      <c r="B3996" t="s">
        <v>3990</v>
      </c>
      <c r="C3996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>
        <v>-1995</v>
      </c>
      <c r="O3996">
        <v>5</v>
      </c>
      <c r="P3996" t="s">
        <v>8317</v>
      </c>
      <c r="Q3996" t="s">
        <v>8318</v>
      </c>
      <c r="R3996" s="12">
        <f t="shared" si="124"/>
        <v>41809.181597222218</v>
      </c>
      <c r="S3996" s="12">
        <f t="shared" si="125"/>
        <v>41839.181597222218</v>
      </c>
    </row>
    <row r="3997" spans="1:19" x14ac:dyDescent="0.35">
      <c r="A3997">
        <v>3995</v>
      </c>
      <c r="B3997" t="s">
        <v>3991</v>
      </c>
      <c r="C3997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>
        <v>-130</v>
      </c>
      <c r="O3997">
        <v>17.5</v>
      </c>
      <c r="P3997" t="s">
        <v>8317</v>
      </c>
      <c r="Q3997" t="s">
        <v>8318</v>
      </c>
      <c r="R3997" s="12">
        <f t="shared" si="124"/>
        <v>42019.475428240738</v>
      </c>
      <c r="S3997" s="12">
        <f t="shared" si="125"/>
        <v>42049.268749999996</v>
      </c>
    </row>
    <row r="3998" spans="1:19" x14ac:dyDescent="0.35">
      <c r="A3998">
        <v>3996</v>
      </c>
      <c r="B3998" t="s">
        <v>3992</v>
      </c>
      <c r="C3998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>
        <v>-2503</v>
      </c>
      <c r="O3998">
        <v>29.235294117647058</v>
      </c>
      <c r="P3998" t="s">
        <v>8317</v>
      </c>
      <c r="Q3998" t="s">
        <v>8318</v>
      </c>
      <c r="R3998" s="12">
        <f t="shared" si="124"/>
        <v>41950.058611111112</v>
      </c>
      <c r="S3998" s="12">
        <f t="shared" si="125"/>
        <v>41963.461111111108</v>
      </c>
    </row>
    <row r="3999" spans="1:19" x14ac:dyDescent="0.35">
      <c r="A3999">
        <v>3997</v>
      </c>
      <c r="B3999" t="s">
        <v>3993</v>
      </c>
      <c r="C3999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>
        <v>-3000</v>
      </c>
      <c r="O3999" t="e">
        <v>#DIV/0!</v>
      </c>
      <c r="P3999" t="s">
        <v>8317</v>
      </c>
      <c r="Q3999" t="s">
        <v>8318</v>
      </c>
      <c r="R3999" s="12">
        <f t="shared" si="124"/>
        <v>42069.183113425919</v>
      </c>
      <c r="S3999" s="12">
        <f t="shared" si="125"/>
        <v>42099.141446759262</v>
      </c>
    </row>
    <row r="4000" spans="1:19" x14ac:dyDescent="0.35">
      <c r="A4000">
        <v>3998</v>
      </c>
      <c r="B4000" t="s">
        <v>3994</v>
      </c>
      <c r="C4000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>
        <v>-535</v>
      </c>
      <c r="O4000">
        <v>59.583333333333336</v>
      </c>
      <c r="P4000" t="s">
        <v>8317</v>
      </c>
      <c r="Q4000" t="s">
        <v>8318</v>
      </c>
      <c r="R4000" s="12">
        <f t="shared" si="124"/>
        <v>42061.754930555551</v>
      </c>
      <c r="S4000" s="12">
        <f t="shared" si="125"/>
        <v>42091.713263888887</v>
      </c>
    </row>
    <row r="4001" spans="1:19" x14ac:dyDescent="0.35">
      <c r="A4001">
        <v>3999</v>
      </c>
      <c r="B4001" t="s">
        <v>3995</v>
      </c>
      <c r="C400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>
        <v>-5844</v>
      </c>
      <c r="O4001">
        <v>82.571428571428569</v>
      </c>
      <c r="P4001" t="s">
        <v>8317</v>
      </c>
      <c r="Q4001" t="s">
        <v>8318</v>
      </c>
      <c r="R4001" s="12">
        <f t="shared" si="124"/>
        <v>41842.620347222219</v>
      </c>
      <c r="S4001" s="12">
        <f t="shared" si="125"/>
        <v>41882.619317129625</v>
      </c>
    </row>
    <row r="4002" spans="1:19" x14ac:dyDescent="0.35">
      <c r="A4002">
        <v>4000</v>
      </c>
      <c r="B4002" t="s">
        <v>3996</v>
      </c>
      <c r="C4002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>
        <v>-7990</v>
      </c>
      <c r="O4002">
        <v>10</v>
      </c>
      <c r="P4002" t="s">
        <v>8317</v>
      </c>
      <c r="Q4002" t="s">
        <v>8318</v>
      </c>
      <c r="R4002" s="12">
        <f t="shared" si="124"/>
        <v>42437.437013888884</v>
      </c>
      <c r="S4002" s="12">
        <f t="shared" si="125"/>
        <v>42497.39534722222</v>
      </c>
    </row>
    <row r="4003" spans="1:19" x14ac:dyDescent="0.35">
      <c r="A4003">
        <v>4001</v>
      </c>
      <c r="B4003" t="s">
        <v>3997</v>
      </c>
      <c r="C400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>
        <v>-747</v>
      </c>
      <c r="O4003">
        <v>32.357142857142854</v>
      </c>
      <c r="P4003" t="s">
        <v>8317</v>
      </c>
      <c r="Q4003" t="s">
        <v>8318</v>
      </c>
      <c r="R4003" s="12">
        <f t="shared" si="124"/>
        <v>42775.755879629629</v>
      </c>
      <c r="S4003" s="12">
        <f t="shared" si="125"/>
        <v>42795.583333333336</v>
      </c>
    </row>
    <row r="4004" spans="1:19" x14ac:dyDescent="0.35">
      <c r="A4004">
        <v>4002</v>
      </c>
      <c r="B4004" t="s">
        <v>3998</v>
      </c>
      <c r="C4004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>
        <v>-1227</v>
      </c>
      <c r="O4004">
        <v>5.75</v>
      </c>
      <c r="P4004" t="s">
        <v>8317</v>
      </c>
      <c r="Q4004" t="s">
        <v>8318</v>
      </c>
      <c r="R4004" s="12">
        <f t="shared" si="124"/>
        <v>41878.835196759253</v>
      </c>
      <c r="S4004" s="12">
        <f t="shared" si="125"/>
        <v>41908.835196759253</v>
      </c>
    </row>
    <row r="4005" spans="1:19" x14ac:dyDescent="0.35">
      <c r="A4005">
        <v>4003</v>
      </c>
      <c r="B4005" t="s">
        <v>3999</v>
      </c>
      <c r="C4005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>
        <v>-1799</v>
      </c>
      <c r="O4005">
        <v>100.5</v>
      </c>
      <c r="P4005" t="s">
        <v>8317</v>
      </c>
      <c r="Q4005" t="s">
        <v>8318</v>
      </c>
      <c r="R4005" s="12">
        <f t="shared" si="124"/>
        <v>42020.379016203697</v>
      </c>
      <c r="S4005" s="12">
        <f t="shared" si="125"/>
        <v>42050.379016203697</v>
      </c>
    </row>
    <row r="4006" spans="1:19" x14ac:dyDescent="0.35">
      <c r="A4006">
        <v>4004</v>
      </c>
      <c r="B4006" t="s">
        <v>4000</v>
      </c>
      <c r="C4006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>
        <v>-499</v>
      </c>
      <c r="O4006">
        <v>1</v>
      </c>
      <c r="P4006" t="s">
        <v>8317</v>
      </c>
      <c r="Q4006" t="s">
        <v>8318</v>
      </c>
      <c r="R4006" s="12">
        <f t="shared" si="124"/>
        <v>41889.954363425924</v>
      </c>
      <c r="S4006" s="12">
        <f t="shared" si="125"/>
        <v>41919.954363425924</v>
      </c>
    </row>
    <row r="4007" spans="1:19" x14ac:dyDescent="0.35">
      <c r="A4007">
        <v>4005</v>
      </c>
      <c r="B4007" t="s">
        <v>4001</v>
      </c>
      <c r="C4007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>
        <v>-2960</v>
      </c>
      <c r="O4007">
        <v>20</v>
      </c>
      <c r="P4007" t="s">
        <v>8317</v>
      </c>
      <c r="Q4007" t="s">
        <v>8318</v>
      </c>
      <c r="R4007" s="12">
        <f t="shared" si="124"/>
        <v>41872.599363425921</v>
      </c>
      <c r="S4007" s="12">
        <f t="shared" si="125"/>
        <v>41932.599363425921</v>
      </c>
    </row>
    <row r="4008" spans="1:19" x14ac:dyDescent="0.35">
      <c r="A4008">
        <v>4006</v>
      </c>
      <c r="B4008" t="s">
        <v>4002</v>
      </c>
      <c r="C4008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>
        <v>-29998</v>
      </c>
      <c r="O4008">
        <v>2</v>
      </c>
      <c r="P4008" t="s">
        <v>8317</v>
      </c>
      <c r="Q4008" t="s">
        <v>8318</v>
      </c>
      <c r="R4008" s="12">
        <f t="shared" si="124"/>
        <v>42391.564664351848</v>
      </c>
      <c r="S4008" s="12">
        <f t="shared" si="125"/>
        <v>42416.564664351848</v>
      </c>
    </row>
    <row r="4009" spans="1:19" x14ac:dyDescent="0.35">
      <c r="A4009">
        <v>4007</v>
      </c>
      <c r="B4009" t="s">
        <v>4003</v>
      </c>
      <c r="C4009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>
        <v>-1995</v>
      </c>
      <c r="O4009">
        <v>5</v>
      </c>
      <c r="P4009" t="s">
        <v>8317</v>
      </c>
      <c r="Q4009" t="s">
        <v>8318</v>
      </c>
      <c r="R4009" s="12">
        <f t="shared" si="124"/>
        <v>41848.564594907402</v>
      </c>
      <c r="S4009" s="12">
        <f t="shared" si="125"/>
        <v>41877.477777777771</v>
      </c>
    </row>
    <row r="4010" spans="1:19" x14ac:dyDescent="0.35">
      <c r="A4010">
        <v>4008</v>
      </c>
      <c r="B4010" t="s">
        <v>4004</v>
      </c>
      <c r="C4010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>
        <v>-940</v>
      </c>
      <c r="O4010">
        <v>15</v>
      </c>
      <c r="P4010" t="s">
        <v>8317</v>
      </c>
      <c r="Q4010" t="s">
        <v>8318</v>
      </c>
      <c r="R4010" s="12">
        <f t="shared" si="124"/>
        <v>42177.755868055552</v>
      </c>
      <c r="S4010" s="12">
        <f t="shared" si="125"/>
        <v>42207.755868055552</v>
      </c>
    </row>
    <row r="4011" spans="1:19" x14ac:dyDescent="0.35">
      <c r="A4011">
        <v>4009</v>
      </c>
      <c r="B4011" t="s">
        <v>4005</v>
      </c>
      <c r="C401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>
        <v>-1855</v>
      </c>
      <c r="O4011">
        <v>25</v>
      </c>
      <c r="P4011" t="s">
        <v>8317</v>
      </c>
      <c r="Q4011" t="s">
        <v>8318</v>
      </c>
      <c r="R4011" s="12">
        <f t="shared" si="124"/>
        <v>41851.492592592593</v>
      </c>
      <c r="S4011" s="12">
        <f t="shared" si="125"/>
        <v>41891.492592592593</v>
      </c>
    </row>
    <row r="4012" spans="1:19" x14ac:dyDescent="0.35">
      <c r="A4012">
        <v>4010</v>
      </c>
      <c r="B4012" t="s">
        <v>4006</v>
      </c>
      <c r="C4012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>
        <v>-5458</v>
      </c>
      <c r="O4012">
        <v>45.842105263157897</v>
      </c>
      <c r="P4012" t="s">
        <v>8317</v>
      </c>
      <c r="Q4012" t="s">
        <v>8318</v>
      </c>
      <c r="R4012" s="12">
        <f t="shared" si="124"/>
        <v>41921.562106481477</v>
      </c>
      <c r="S4012" s="12">
        <f t="shared" si="125"/>
        <v>41938.562106481477</v>
      </c>
    </row>
    <row r="4013" spans="1:19" x14ac:dyDescent="0.35">
      <c r="A4013">
        <v>4011</v>
      </c>
      <c r="B4013" t="s">
        <v>4007</v>
      </c>
      <c r="C401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>
        <v>-231</v>
      </c>
      <c r="O4013">
        <v>4.75</v>
      </c>
      <c r="P4013" t="s">
        <v>8317</v>
      </c>
      <c r="Q4013" t="s">
        <v>8318</v>
      </c>
      <c r="R4013" s="12">
        <f t="shared" si="124"/>
        <v>42002.336550925924</v>
      </c>
      <c r="S4013" s="12">
        <f t="shared" si="125"/>
        <v>42032.336550925924</v>
      </c>
    </row>
    <row r="4014" spans="1:19" x14ac:dyDescent="0.35">
      <c r="A4014">
        <v>4012</v>
      </c>
      <c r="B4014" t="s">
        <v>4008</v>
      </c>
      <c r="C4014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>
        <v>-575</v>
      </c>
      <c r="O4014" t="e">
        <v>#DIV/0!</v>
      </c>
      <c r="P4014" t="s">
        <v>8317</v>
      </c>
      <c r="Q4014" t="s">
        <v>8318</v>
      </c>
      <c r="R4014" s="12">
        <f t="shared" si="124"/>
        <v>42096.336215277777</v>
      </c>
      <c r="S4014" s="12">
        <f t="shared" si="125"/>
        <v>42126.336215277777</v>
      </c>
    </row>
    <row r="4015" spans="1:19" x14ac:dyDescent="0.35">
      <c r="A4015">
        <v>4013</v>
      </c>
      <c r="B4015" t="s">
        <v>4009</v>
      </c>
      <c r="C4015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>
        <v>-1974</v>
      </c>
      <c r="O4015">
        <v>13</v>
      </c>
      <c r="P4015" t="s">
        <v>8317</v>
      </c>
      <c r="Q4015" t="s">
        <v>8318</v>
      </c>
      <c r="R4015" s="12">
        <f t="shared" si="124"/>
        <v>42021.092858796292</v>
      </c>
      <c r="S4015" s="12">
        <f t="shared" si="125"/>
        <v>42051.092858796292</v>
      </c>
    </row>
    <row r="4016" spans="1:19" x14ac:dyDescent="0.35">
      <c r="A4016">
        <v>4014</v>
      </c>
      <c r="B4016" t="s">
        <v>4010</v>
      </c>
      <c r="C4016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>
        <v>-9000</v>
      </c>
      <c r="O4016" t="e">
        <v>#DIV/0!</v>
      </c>
      <c r="P4016" t="s">
        <v>8317</v>
      </c>
      <c r="Q4016" t="s">
        <v>8318</v>
      </c>
      <c r="R4016" s="12">
        <f t="shared" si="124"/>
        <v>42419.037835648145</v>
      </c>
      <c r="S4016" s="12">
        <f t="shared" si="125"/>
        <v>42434.037835648145</v>
      </c>
    </row>
    <row r="4017" spans="1:19" x14ac:dyDescent="0.35">
      <c r="A4017">
        <v>4015</v>
      </c>
      <c r="B4017" t="s">
        <v>4011</v>
      </c>
      <c r="C4017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>
        <v>-6999</v>
      </c>
      <c r="O4017">
        <v>1</v>
      </c>
      <c r="P4017" t="s">
        <v>8317</v>
      </c>
      <c r="Q4017" t="s">
        <v>8318</v>
      </c>
      <c r="R4017" s="12">
        <f t="shared" si="124"/>
        <v>42174.572488425925</v>
      </c>
      <c r="S4017" s="12">
        <f t="shared" si="125"/>
        <v>42204.572488425925</v>
      </c>
    </row>
    <row r="4018" spans="1:19" x14ac:dyDescent="0.35">
      <c r="A4018">
        <v>4016</v>
      </c>
      <c r="B4018" t="s">
        <v>4012</v>
      </c>
      <c r="C4018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>
        <v>-430</v>
      </c>
      <c r="O4018">
        <v>10</v>
      </c>
      <c r="P4018" t="s">
        <v>8317</v>
      </c>
      <c r="Q4018" t="s">
        <v>8318</v>
      </c>
      <c r="R4018" s="12">
        <f t="shared" si="124"/>
        <v>41869.664351851847</v>
      </c>
      <c r="S4018" s="12">
        <f t="shared" si="125"/>
        <v>41899.664351851847</v>
      </c>
    </row>
    <row r="4019" spans="1:19" x14ac:dyDescent="0.35">
      <c r="A4019">
        <v>4017</v>
      </c>
      <c r="B4019" t="s">
        <v>4013</v>
      </c>
      <c r="C4019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>
        <v>-9895</v>
      </c>
      <c r="O4019">
        <v>52.5</v>
      </c>
      <c r="P4019" t="s">
        <v>8317</v>
      </c>
      <c r="Q4019" t="s">
        <v>8318</v>
      </c>
      <c r="R4019" s="12">
        <f t="shared" si="124"/>
        <v>41856.463819444441</v>
      </c>
      <c r="S4019" s="12">
        <f t="shared" si="125"/>
        <v>41886.463819444441</v>
      </c>
    </row>
    <row r="4020" spans="1:19" x14ac:dyDescent="0.35">
      <c r="A4020">
        <v>4018</v>
      </c>
      <c r="B4020" t="s">
        <v>4014</v>
      </c>
      <c r="C4020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>
        <v>-1370</v>
      </c>
      <c r="O4020">
        <v>32.5</v>
      </c>
      <c r="P4020" t="s">
        <v>8317</v>
      </c>
      <c r="Q4020" t="s">
        <v>8318</v>
      </c>
      <c r="R4020" s="12">
        <f t="shared" si="124"/>
        <v>42620.702638888884</v>
      </c>
      <c r="S4020" s="12">
        <f t="shared" si="125"/>
        <v>42650.702638888884</v>
      </c>
    </row>
    <row r="4021" spans="1:19" x14ac:dyDescent="0.35">
      <c r="A4021">
        <v>4019</v>
      </c>
      <c r="B4021" t="s">
        <v>4015</v>
      </c>
      <c r="C402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>
        <v>-3471</v>
      </c>
      <c r="O4021">
        <v>7.25</v>
      </c>
      <c r="P4021" t="s">
        <v>8317</v>
      </c>
      <c r="Q4021" t="s">
        <v>8318</v>
      </c>
      <c r="R4021" s="12">
        <f t="shared" si="124"/>
        <v>42417.467546296299</v>
      </c>
      <c r="S4021" s="12">
        <f t="shared" si="125"/>
        <v>42475.477777777771</v>
      </c>
    </row>
    <row r="4022" spans="1:19" x14ac:dyDescent="0.35">
      <c r="A4022">
        <v>4020</v>
      </c>
      <c r="B4022" t="s">
        <v>4016</v>
      </c>
      <c r="C4022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>
        <v>-500</v>
      </c>
      <c r="O4022">
        <v>33.333333333333336</v>
      </c>
      <c r="P4022" t="s">
        <v>8317</v>
      </c>
      <c r="Q4022" t="s">
        <v>8318</v>
      </c>
      <c r="R4022" s="12">
        <f t="shared" si="124"/>
        <v>42056.982627314814</v>
      </c>
      <c r="S4022" s="12">
        <f t="shared" si="125"/>
        <v>42086.940960648142</v>
      </c>
    </row>
    <row r="4023" spans="1:19" x14ac:dyDescent="0.35">
      <c r="A4023">
        <v>4021</v>
      </c>
      <c r="B4023" t="s">
        <v>4017</v>
      </c>
      <c r="C402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>
        <v>-14875</v>
      </c>
      <c r="O4023">
        <v>62.5</v>
      </c>
      <c r="P4023" t="s">
        <v>8317</v>
      </c>
      <c r="Q4023" t="s">
        <v>8318</v>
      </c>
      <c r="R4023" s="12">
        <f t="shared" si="124"/>
        <v>41878.703217592592</v>
      </c>
      <c r="S4023" s="12">
        <f t="shared" si="125"/>
        <v>41938.703217592592</v>
      </c>
    </row>
    <row r="4024" spans="1:19" x14ac:dyDescent="0.35">
      <c r="A4024">
        <v>4022</v>
      </c>
      <c r="B4024" t="s">
        <v>4018</v>
      </c>
      <c r="C4024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>
        <v>-5479</v>
      </c>
      <c r="O4024">
        <v>63.558375634517766</v>
      </c>
      <c r="P4024" t="s">
        <v>8317</v>
      </c>
      <c r="Q4024" t="s">
        <v>8318</v>
      </c>
      <c r="R4024" s="12">
        <f t="shared" si="124"/>
        <v>41990.375775462962</v>
      </c>
      <c r="S4024" s="12">
        <f t="shared" si="125"/>
        <v>42035.912499999999</v>
      </c>
    </row>
    <row r="4025" spans="1:19" x14ac:dyDescent="0.35">
      <c r="A4025">
        <v>4023</v>
      </c>
      <c r="B4025" t="s">
        <v>4019</v>
      </c>
      <c r="C4025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>
        <v>-7000</v>
      </c>
      <c r="O4025" t="e">
        <v>#DIV/0!</v>
      </c>
      <c r="P4025" t="s">
        <v>8317</v>
      </c>
      <c r="Q4025" t="s">
        <v>8318</v>
      </c>
      <c r="R4025" s="12">
        <f t="shared" si="124"/>
        <v>42408.791238425925</v>
      </c>
      <c r="S4025" s="12">
        <f t="shared" si="125"/>
        <v>42453.749571759261</v>
      </c>
    </row>
    <row r="4026" spans="1:19" x14ac:dyDescent="0.35">
      <c r="A4026">
        <v>4024</v>
      </c>
      <c r="B4026" t="s">
        <v>4020</v>
      </c>
      <c r="C4026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>
        <v>-790</v>
      </c>
      <c r="O4026">
        <v>10</v>
      </c>
      <c r="P4026" t="s">
        <v>8317</v>
      </c>
      <c r="Q4026" t="s">
        <v>8318</v>
      </c>
      <c r="R4026" s="12">
        <f t="shared" si="124"/>
        <v>42217.461770833332</v>
      </c>
      <c r="S4026" s="12">
        <f t="shared" si="125"/>
        <v>42247.461770833332</v>
      </c>
    </row>
    <row r="4027" spans="1:19" x14ac:dyDescent="0.35">
      <c r="A4027">
        <v>4025</v>
      </c>
      <c r="B4027" t="s">
        <v>4021</v>
      </c>
      <c r="C4027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>
        <v>-4750</v>
      </c>
      <c r="O4027">
        <v>62.5</v>
      </c>
      <c r="P4027" t="s">
        <v>8317</v>
      </c>
      <c r="Q4027" t="s">
        <v>8318</v>
      </c>
      <c r="R4027" s="12">
        <f t="shared" si="124"/>
        <v>42151.029351851852</v>
      </c>
      <c r="S4027" s="12">
        <f t="shared" si="125"/>
        <v>42211.029351851852</v>
      </c>
    </row>
    <row r="4028" spans="1:19" x14ac:dyDescent="0.35">
      <c r="A4028">
        <v>4026</v>
      </c>
      <c r="B4028" t="s">
        <v>4022</v>
      </c>
      <c r="C4028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>
        <v>-4000</v>
      </c>
      <c r="O4028" t="e">
        <v>#DIV/0!</v>
      </c>
      <c r="P4028" t="s">
        <v>8317</v>
      </c>
      <c r="Q4028" t="s">
        <v>8318</v>
      </c>
      <c r="R4028" s="12">
        <f t="shared" si="124"/>
        <v>42282.447210648148</v>
      </c>
      <c r="S4028" s="12">
        <f t="shared" si="125"/>
        <v>42342.488877314812</v>
      </c>
    </row>
    <row r="4029" spans="1:19" x14ac:dyDescent="0.35">
      <c r="A4029">
        <v>4027</v>
      </c>
      <c r="B4029" t="s">
        <v>4023</v>
      </c>
      <c r="C4029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>
        <v>-2785</v>
      </c>
      <c r="O4029">
        <v>30.714285714285715</v>
      </c>
      <c r="P4029" t="s">
        <v>8317</v>
      </c>
      <c r="Q4029" t="s">
        <v>8318</v>
      </c>
      <c r="R4029" s="12">
        <f t="shared" si="124"/>
        <v>42768.762511574074</v>
      </c>
      <c r="S4029" s="12">
        <f t="shared" si="125"/>
        <v>42788.833333333336</v>
      </c>
    </row>
    <row r="4030" spans="1:19" x14ac:dyDescent="0.35">
      <c r="A4030">
        <v>4028</v>
      </c>
      <c r="B4030" t="s">
        <v>4024</v>
      </c>
      <c r="C4030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>
        <v>-1439</v>
      </c>
      <c r="O4030">
        <v>51</v>
      </c>
      <c r="P4030" t="s">
        <v>8317</v>
      </c>
      <c r="Q4030" t="s">
        <v>8318</v>
      </c>
      <c r="R4030" s="12">
        <f t="shared" si="124"/>
        <v>41765.730324074073</v>
      </c>
      <c r="S4030" s="12">
        <f t="shared" si="125"/>
        <v>41795.730324074073</v>
      </c>
    </row>
    <row r="4031" spans="1:19" x14ac:dyDescent="0.35">
      <c r="A4031">
        <v>4029</v>
      </c>
      <c r="B4031" t="s">
        <v>4025</v>
      </c>
      <c r="C403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>
        <v>-20000</v>
      </c>
      <c r="O4031" t="e">
        <v>#DIV/0!</v>
      </c>
      <c r="P4031" t="s">
        <v>8317</v>
      </c>
      <c r="Q4031" t="s">
        <v>8318</v>
      </c>
      <c r="R4031" s="12">
        <f t="shared" si="124"/>
        <v>42321.816782407404</v>
      </c>
      <c r="S4031" s="12">
        <f t="shared" si="125"/>
        <v>42351.816782407404</v>
      </c>
    </row>
    <row r="4032" spans="1:19" x14ac:dyDescent="0.35">
      <c r="A4032">
        <v>4030</v>
      </c>
      <c r="B4032" t="s">
        <v>4026</v>
      </c>
      <c r="C4032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>
        <v>-2100</v>
      </c>
      <c r="O4032">
        <v>66.666666666666671</v>
      </c>
      <c r="P4032" t="s">
        <v>8317</v>
      </c>
      <c r="Q4032" t="s">
        <v>8318</v>
      </c>
      <c r="R4032" s="12">
        <f t="shared" si="124"/>
        <v>42374.446747685179</v>
      </c>
      <c r="S4032" s="12">
        <f t="shared" si="125"/>
        <v>42403.575694444444</v>
      </c>
    </row>
    <row r="4033" spans="1:19" x14ac:dyDescent="0.35">
      <c r="A4033">
        <v>4031</v>
      </c>
      <c r="B4033" t="s">
        <v>4027</v>
      </c>
      <c r="C403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>
        <v>-5000</v>
      </c>
      <c r="O4033" t="e">
        <v>#DIV/0!</v>
      </c>
      <c r="P4033" t="s">
        <v>8317</v>
      </c>
      <c r="Q4033" t="s">
        <v>8318</v>
      </c>
      <c r="R4033" s="12">
        <f t="shared" si="124"/>
        <v>41941.376898148148</v>
      </c>
      <c r="S4033" s="12">
        <f t="shared" si="125"/>
        <v>41991.418564814812</v>
      </c>
    </row>
    <row r="4034" spans="1:19" x14ac:dyDescent="0.35">
      <c r="A4034">
        <v>4032</v>
      </c>
      <c r="B4034" t="s">
        <v>4028</v>
      </c>
      <c r="C4034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>
        <v>-5635</v>
      </c>
      <c r="O4034">
        <v>59</v>
      </c>
      <c r="P4034" t="s">
        <v>8317</v>
      </c>
      <c r="Q4034" t="s">
        <v>8318</v>
      </c>
      <c r="R4034" s="12">
        <f t="shared" si="124"/>
        <v>42293.60087962963</v>
      </c>
      <c r="S4034" s="12">
        <f t="shared" si="125"/>
        <v>42353.642546296294</v>
      </c>
    </row>
    <row r="4035" spans="1:19" x14ac:dyDescent="0.35">
      <c r="A4035">
        <v>4033</v>
      </c>
      <c r="B4035" t="s">
        <v>4029</v>
      </c>
      <c r="C4035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>
        <v>-17758.010000000002</v>
      </c>
      <c r="O4035">
        <v>65.340319148936175</v>
      </c>
      <c r="P4035" t="s">
        <v>8317</v>
      </c>
      <c r="Q4035" t="s">
        <v>8318</v>
      </c>
      <c r="R4035" s="12">
        <f t="shared" ref="R4035:R4098" si="126">(J4035/86400)+25569+(-5/24)</f>
        <v>42614.06046296296</v>
      </c>
      <c r="S4035" s="12">
        <f t="shared" ref="S4035:S4098" si="127">(I4035/86400)+25569+(-5/24)</f>
        <v>42645.166666666664</v>
      </c>
    </row>
    <row r="4036" spans="1:19" x14ac:dyDescent="0.35">
      <c r="A4036">
        <v>4034</v>
      </c>
      <c r="B4036" t="s">
        <v>4030</v>
      </c>
      <c r="C4036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>
        <v>-13300</v>
      </c>
      <c r="O4036">
        <v>100</v>
      </c>
      <c r="P4036" t="s">
        <v>8317</v>
      </c>
      <c r="Q4036" t="s">
        <v>8318</v>
      </c>
      <c r="R4036" s="12">
        <f t="shared" si="126"/>
        <v>42067.739004629628</v>
      </c>
      <c r="S4036" s="12">
        <f t="shared" si="127"/>
        <v>42097.697337962956</v>
      </c>
    </row>
    <row r="4037" spans="1:19" x14ac:dyDescent="0.35">
      <c r="A4037">
        <v>4035</v>
      </c>
      <c r="B4037" t="s">
        <v>4031</v>
      </c>
      <c r="C4037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>
        <v>-6315</v>
      </c>
      <c r="O4037">
        <v>147.4</v>
      </c>
      <c r="P4037" t="s">
        <v>8317</v>
      </c>
      <c r="Q4037" t="s">
        <v>8318</v>
      </c>
      <c r="R4037" s="12">
        <f t="shared" si="126"/>
        <v>41903.674618055556</v>
      </c>
      <c r="S4037" s="12">
        <f t="shared" si="127"/>
        <v>41933.674618055556</v>
      </c>
    </row>
    <row r="4038" spans="1:19" x14ac:dyDescent="0.35">
      <c r="A4038">
        <v>4036</v>
      </c>
      <c r="B4038" t="s">
        <v>4032</v>
      </c>
      <c r="C4038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>
        <v>-3177</v>
      </c>
      <c r="O4038">
        <v>166.05882352941177</v>
      </c>
      <c r="P4038" t="s">
        <v>8317</v>
      </c>
      <c r="Q4038" t="s">
        <v>8318</v>
      </c>
      <c r="R4038" s="12">
        <f t="shared" si="126"/>
        <v>41804.728750000002</v>
      </c>
      <c r="S4038" s="12">
        <f t="shared" si="127"/>
        <v>41821.729166666664</v>
      </c>
    </row>
    <row r="4039" spans="1:19" x14ac:dyDescent="0.35">
      <c r="A4039">
        <v>4037</v>
      </c>
      <c r="B4039" t="s">
        <v>4033</v>
      </c>
      <c r="C4039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>
        <v>-620</v>
      </c>
      <c r="O4039">
        <v>40</v>
      </c>
      <c r="P4039" t="s">
        <v>8317</v>
      </c>
      <c r="Q4039" t="s">
        <v>8318</v>
      </c>
      <c r="R4039" s="12">
        <f t="shared" si="126"/>
        <v>42496.862442129626</v>
      </c>
      <c r="S4039" s="12">
        <f t="shared" si="127"/>
        <v>42514.392361111109</v>
      </c>
    </row>
    <row r="4040" spans="1:19" x14ac:dyDescent="0.35">
      <c r="A4040">
        <v>4038</v>
      </c>
      <c r="B4040" t="s">
        <v>4034</v>
      </c>
      <c r="C4040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>
        <v>-2199</v>
      </c>
      <c r="O4040">
        <v>75.25</v>
      </c>
      <c r="P4040" t="s">
        <v>8317</v>
      </c>
      <c r="Q4040" t="s">
        <v>8318</v>
      </c>
      <c r="R4040" s="12">
        <f t="shared" si="126"/>
        <v>41869.590393518512</v>
      </c>
      <c r="S4040" s="12">
        <f t="shared" si="127"/>
        <v>41929.590393518512</v>
      </c>
    </row>
    <row r="4041" spans="1:19" x14ac:dyDescent="0.35">
      <c r="A4041">
        <v>4039</v>
      </c>
      <c r="B4041" t="s">
        <v>4035</v>
      </c>
      <c r="C404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>
        <v>-200</v>
      </c>
      <c r="O4041">
        <v>60</v>
      </c>
      <c r="P4041" t="s">
        <v>8317</v>
      </c>
      <c r="Q4041" t="s">
        <v>8318</v>
      </c>
      <c r="R4041" s="12">
        <f t="shared" si="126"/>
        <v>42305.462581018517</v>
      </c>
      <c r="S4041" s="12">
        <f t="shared" si="127"/>
        <v>42339.040972222218</v>
      </c>
    </row>
    <row r="4042" spans="1:19" x14ac:dyDescent="0.35">
      <c r="A4042">
        <v>4040</v>
      </c>
      <c r="B4042" t="s">
        <v>4036</v>
      </c>
      <c r="C4042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>
        <v>-5500</v>
      </c>
      <c r="O4042">
        <v>1250</v>
      </c>
      <c r="P4042" t="s">
        <v>8317</v>
      </c>
      <c r="Q4042" t="s">
        <v>8318</v>
      </c>
      <c r="R4042" s="12">
        <f t="shared" si="126"/>
        <v>42144.023194444446</v>
      </c>
      <c r="S4042" s="12">
        <f t="shared" si="127"/>
        <v>42202.916666666664</v>
      </c>
    </row>
    <row r="4043" spans="1:19" x14ac:dyDescent="0.35">
      <c r="A4043">
        <v>4041</v>
      </c>
      <c r="B4043" t="s">
        <v>4037</v>
      </c>
      <c r="C404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>
        <v>-4979</v>
      </c>
      <c r="O4043">
        <v>10.5</v>
      </c>
      <c r="P4043" t="s">
        <v>8317</v>
      </c>
      <c r="Q4043" t="s">
        <v>8318</v>
      </c>
      <c r="R4043" s="12">
        <f t="shared" si="126"/>
        <v>42559.265671296293</v>
      </c>
      <c r="S4043" s="12">
        <f t="shared" si="127"/>
        <v>42619.265671296293</v>
      </c>
    </row>
    <row r="4044" spans="1:19" x14ac:dyDescent="0.35">
      <c r="A4044">
        <v>4042</v>
      </c>
      <c r="B4044" t="s">
        <v>4038</v>
      </c>
      <c r="C4044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>
        <v>-9979</v>
      </c>
      <c r="O4044">
        <v>7</v>
      </c>
      <c r="P4044" t="s">
        <v>8317</v>
      </c>
      <c r="Q4044" t="s">
        <v>8318</v>
      </c>
      <c r="R4044" s="12">
        <f t="shared" si="126"/>
        <v>41994.875740740739</v>
      </c>
      <c r="S4044" s="12">
        <f t="shared" si="127"/>
        <v>42024.594444444439</v>
      </c>
    </row>
    <row r="4045" spans="1:19" x14ac:dyDescent="0.35">
      <c r="A4045">
        <v>4043</v>
      </c>
      <c r="B4045" t="s">
        <v>4039</v>
      </c>
      <c r="C4045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>
        <v>-300</v>
      </c>
      <c r="O4045" t="e">
        <v>#DIV/0!</v>
      </c>
      <c r="P4045" t="s">
        <v>8317</v>
      </c>
      <c r="Q4045" t="s">
        <v>8318</v>
      </c>
      <c r="R4045" s="12">
        <f t="shared" si="126"/>
        <v>41948.749131944445</v>
      </c>
      <c r="S4045" s="12">
        <f t="shared" si="127"/>
        <v>41963.749131944445</v>
      </c>
    </row>
    <row r="4046" spans="1:19" x14ac:dyDescent="0.35">
      <c r="A4046">
        <v>4044</v>
      </c>
      <c r="B4046" t="s">
        <v>4040</v>
      </c>
      <c r="C4046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>
        <v>-375</v>
      </c>
      <c r="O4046">
        <v>56.25</v>
      </c>
      <c r="P4046" t="s">
        <v>8317</v>
      </c>
      <c r="Q4046" t="s">
        <v>8318</v>
      </c>
      <c r="R4046" s="12">
        <f t="shared" si="126"/>
        <v>42074.011365740742</v>
      </c>
      <c r="S4046" s="12">
        <f t="shared" si="127"/>
        <v>42103.999999999993</v>
      </c>
    </row>
    <row r="4047" spans="1:19" x14ac:dyDescent="0.35">
      <c r="A4047">
        <v>4045</v>
      </c>
      <c r="B4047" t="s">
        <v>4041</v>
      </c>
      <c r="C4047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>
        <v>-4999</v>
      </c>
      <c r="O4047">
        <v>1</v>
      </c>
      <c r="P4047" t="s">
        <v>8317</v>
      </c>
      <c r="Q4047" t="s">
        <v>8318</v>
      </c>
      <c r="R4047" s="12">
        <f t="shared" si="126"/>
        <v>41841.992928240739</v>
      </c>
      <c r="S4047" s="12">
        <f t="shared" si="127"/>
        <v>41871.992928240739</v>
      </c>
    </row>
    <row r="4048" spans="1:19" x14ac:dyDescent="0.35">
      <c r="A4048">
        <v>4046</v>
      </c>
      <c r="B4048" t="s">
        <v>4042</v>
      </c>
      <c r="C4048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>
        <v>-5140</v>
      </c>
      <c r="O4048">
        <v>38.333333333333336</v>
      </c>
      <c r="P4048" t="s">
        <v>8317</v>
      </c>
      <c r="Q4048" t="s">
        <v>8318</v>
      </c>
      <c r="R4048" s="12">
        <f t="shared" si="126"/>
        <v>41904.442245370366</v>
      </c>
      <c r="S4048" s="12">
        <f t="shared" si="127"/>
        <v>41934.442245370366</v>
      </c>
    </row>
    <row r="4049" spans="1:19" x14ac:dyDescent="0.35">
      <c r="A4049">
        <v>4047</v>
      </c>
      <c r="B4049" t="s">
        <v>4043</v>
      </c>
      <c r="C4049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>
        <v>-4890</v>
      </c>
      <c r="O4049">
        <v>27.5</v>
      </c>
      <c r="P4049" t="s">
        <v>8317</v>
      </c>
      <c r="Q4049" t="s">
        <v>8318</v>
      </c>
      <c r="R4049" s="12">
        <f t="shared" si="126"/>
        <v>41990.814155092587</v>
      </c>
      <c r="S4049" s="12">
        <f t="shared" si="127"/>
        <v>42014.833333333336</v>
      </c>
    </row>
    <row r="4050" spans="1:19" x14ac:dyDescent="0.35">
      <c r="A4050">
        <v>4048</v>
      </c>
      <c r="B4050" t="s">
        <v>4044</v>
      </c>
      <c r="C4050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>
        <v>-13999</v>
      </c>
      <c r="O4050">
        <v>32.978021978021978</v>
      </c>
      <c r="P4050" t="s">
        <v>8317</v>
      </c>
      <c r="Q4050" t="s">
        <v>8318</v>
      </c>
      <c r="R4050" s="12">
        <f t="shared" si="126"/>
        <v>42436.300775462958</v>
      </c>
      <c r="S4050" s="12">
        <f t="shared" si="127"/>
        <v>42471.259108796294</v>
      </c>
    </row>
    <row r="4051" spans="1:19" x14ac:dyDescent="0.35">
      <c r="A4051">
        <v>4049</v>
      </c>
      <c r="B4051" t="s">
        <v>4045</v>
      </c>
      <c r="C405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>
        <v>-19984</v>
      </c>
      <c r="O4051">
        <v>16</v>
      </c>
      <c r="P4051" t="s">
        <v>8317</v>
      </c>
      <c r="Q4051" t="s">
        <v>8318</v>
      </c>
      <c r="R4051" s="12">
        <f t="shared" si="126"/>
        <v>42169.750173611108</v>
      </c>
      <c r="S4051" s="12">
        <f t="shared" si="127"/>
        <v>42199.750173611108</v>
      </c>
    </row>
    <row r="4052" spans="1:19" x14ac:dyDescent="0.35">
      <c r="A4052">
        <v>4050</v>
      </c>
      <c r="B4052" t="s">
        <v>4046</v>
      </c>
      <c r="C4052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>
        <v>-1499</v>
      </c>
      <c r="O4052">
        <v>1</v>
      </c>
      <c r="P4052" t="s">
        <v>8317</v>
      </c>
      <c r="Q4052" t="s">
        <v>8318</v>
      </c>
      <c r="R4052" s="12">
        <f t="shared" si="126"/>
        <v>41905.428136574068</v>
      </c>
      <c r="S4052" s="12">
        <f t="shared" si="127"/>
        <v>41935.428136574068</v>
      </c>
    </row>
    <row r="4053" spans="1:19" x14ac:dyDescent="0.35">
      <c r="A4053">
        <v>4051</v>
      </c>
      <c r="B4053" t="s">
        <v>4047</v>
      </c>
      <c r="C405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>
        <v>-500</v>
      </c>
      <c r="O4053" t="e">
        <v>#DIV/0!</v>
      </c>
      <c r="P4053" t="s">
        <v>8317</v>
      </c>
      <c r="Q4053" t="s">
        <v>8318</v>
      </c>
      <c r="R4053" s="12">
        <f t="shared" si="126"/>
        <v>41761.601817129624</v>
      </c>
      <c r="S4053" s="12">
        <f t="shared" si="127"/>
        <v>41768.078472222223</v>
      </c>
    </row>
    <row r="4054" spans="1:19" x14ac:dyDescent="0.35">
      <c r="A4054">
        <v>4052</v>
      </c>
      <c r="B4054" t="s">
        <v>4048</v>
      </c>
      <c r="C4054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>
        <v>-1874</v>
      </c>
      <c r="O4054">
        <v>86.615384615384613</v>
      </c>
      <c r="P4054" t="s">
        <v>8317</v>
      </c>
      <c r="Q4054" t="s">
        <v>8318</v>
      </c>
      <c r="R4054" s="12">
        <f t="shared" si="126"/>
        <v>41865.670324074068</v>
      </c>
      <c r="S4054" s="12">
        <f t="shared" si="127"/>
        <v>41925.670324074068</v>
      </c>
    </row>
    <row r="4055" spans="1:19" x14ac:dyDescent="0.35">
      <c r="A4055">
        <v>4053</v>
      </c>
      <c r="B4055" t="s">
        <v>4049</v>
      </c>
      <c r="C4055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>
        <v>-390</v>
      </c>
      <c r="O4055">
        <v>55</v>
      </c>
      <c r="P4055" t="s">
        <v>8317</v>
      </c>
      <c r="Q4055" t="s">
        <v>8318</v>
      </c>
      <c r="R4055" s="12">
        <f t="shared" si="126"/>
        <v>41928.481805555552</v>
      </c>
      <c r="S4055" s="12">
        <f t="shared" si="127"/>
        <v>41958.624999999993</v>
      </c>
    </row>
    <row r="4056" spans="1:19" x14ac:dyDescent="0.35">
      <c r="A4056">
        <v>4054</v>
      </c>
      <c r="B4056" t="s">
        <v>4050</v>
      </c>
      <c r="C4056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>
        <v>-8880</v>
      </c>
      <c r="O4056" t="e">
        <v>#DIV/0!</v>
      </c>
      <c r="P4056" t="s">
        <v>8317</v>
      </c>
      <c r="Q4056" t="s">
        <v>8318</v>
      </c>
      <c r="R4056" s="12">
        <f t="shared" si="126"/>
        <v>42613.632928240739</v>
      </c>
      <c r="S4056" s="12">
        <f t="shared" si="127"/>
        <v>42643.958333333336</v>
      </c>
    </row>
    <row r="4057" spans="1:19" x14ac:dyDescent="0.35">
      <c r="A4057">
        <v>4055</v>
      </c>
      <c r="B4057" t="s">
        <v>4051</v>
      </c>
      <c r="C4057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>
        <v>-4119</v>
      </c>
      <c r="O4057">
        <v>41.952380952380949</v>
      </c>
      <c r="P4057" t="s">
        <v>8317</v>
      </c>
      <c r="Q4057" t="s">
        <v>8318</v>
      </c>
      <c r="R4057" s="12">
        <f t="shared" si="126"/>
        <v>41779.44017361111</v>
      </c>
      <c r="S4057" s="12">
        <f t="shared" si="127"/>
        <v>41809.44017361111</v>
      </c>
    </row>
    <row r="4058" spans="1:19" x14ac:dyDescent="0.35">
      <c r="A4058">
        <v>4056</v>
      </c>
      <c r="B4058" t="s">
        <v>4052</v>
      </c>
      <c r="C4058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>
        <v>-705</v>
      </c>
      <c r="O4058">
        <v>88.333333333333329</v>
      </c>
      <c r="P4058" t="s">
        <v>8317</v>
      </c>
      <c r="Q4058" t="s">
        <v>8318</v>
      </c>
      <c r="R4058" s="12">
        <f t="shared" si="126"/>
        <v>42534.724988425922</v>
      </c>
      <c r="S4058" s="12">
        <f t="shared" si="127"/>
        <v>42554.624305555553</v>
      </c>
    </row>
    <row r="4059" spans="1:19" x14ac:dyDescent="0.35">
      <c r="A4059">
        <v>4057</v>
      </c>
      <c r="B4059" t="s">
        <v>4053</v>
      </c>
      <c r="C4059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>
        <v>-2725</v>
      </c>
      <c r="O4059">
        <v>129.16666666666666</v>
      </c>
      <c r="P4059" t="s">
        <v>8317</v>
      </c>
      <c r="Q4059" t="s">
        <v>8318</v>
      </c>
      <c r="R4059" s="12">
        <f t="shared" si="126"/>
        <v>42310.760185185187</v>
      </c>
      <c r="S4059" s="12">
        <f t="shared" si="127"/>
        <v>42333.749999999993</v>
      </c>
    </row>
    <row r="4060" spans="1:19" x14ac:dyDescent="0.35">
      <c r="A4060">
        <v>4058</v>
      </c>
      <c r="B4060" t="s">
        <v>4054</v>
      </c>
      <c r="C4060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>
        <v>-3655</v>
      </c>
      <c r="O4060">
        <v>23.75</v>
      </c>
      <c r="P4060" t="s">
        <v>8317</v>
      </c>
      <c r="Q4060" t="s">
        <v>8318</v>
      </c>
      <c r="R4060" s="12">
        <f t="shared" si="126"/>
        <v>42445.852361111109</v>
      </c>
      <c r="S4060" s="12">
        <f t="shared" si="127"/>
        <v>42460.957638888889</v>
      </c>
    </row>
    <row r="4061" spans="1:19" x14ac:dyDescent="0.35">
      <c r="A4061">
        <v>4059</v>
      </c>
      <c r="B4061" t="s">
        <v>4055</v>
      </c>
      <c r="C406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>
        <v>-9750</v>
      </c>
      <c r="O4061">
        <v>35.714285714285715</v>
      </c>
      <c r="P4061" t="s">
        <v>8317</v>
      </c>
      <c r="Q4061" t="s">
        <v>8318</v>
      </c>
      <c r="R4061" s="12">
        <f t="shared" si="126"/>
        <v>41866.432314814811</v>
      </c>
      <c r="S4061" s="12">
        <f t="shared" si="127"/>
        <v>41897.916666666664</v>
      </c>
    </row>
    <row r="4062" spans="1:19" x14ac:dyDescent="0.35">
      <c r="A4062">
        <v>4060</v>
      </c>
      <c r="B4062" t="s">
        <v>4056</v>
      </c>
      <c r="C4062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>
        <v>-9715</v>
      </c>
      <c r="O4062">
        <v>57</v>
      </c>
      <c r="P4062" t="s">
        <v>8317</v>
      </c>
      <c r="Q4062" t="s">
        <v>8318</v>
      </c>
      <c r="R4062" s="12">
        <f t="shared" si="126"/>
        <v>41779.486759259256</v>
      </c>
      <c r="S4062" s="12">
        <f t="shared" si="127"/>
        <v>41813.458333333328</v>
      </c>
    </row>
    <row r="4063" spans="1:19" x14ac:dyDescent="0.35">
      <c r="A4063">
        <v>4061</v>
      </c>
      <c r="B4063" t="s">
        <v>4057</v>
      </c>
      <c r="C406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>
        <v>-525</v>
      </c>
      <c r="O4063" t="e">
        <v>#DIV/0!</v>
      </c>
      <c r="P4063" t="s">
        <v>8317</v>
      </c>
      <c r="Q4063" t="s">
        <v>8318</v>
      </c>
      <c r="R4063" s="12">
        <f t="shared" si="126"/>
        <v>42420.933136574073</v>
      </c>
      <c r="S4063" s="12">
        <f t="shared" si="127"/>
        <v>42480.891469907401</v>
      </c>
    </row>
    <row r="4064" spans="1:19" x14ac:dyDescent="0.35">
      <c r="A4064">
        <v>4062</v>
      </c>
      <c r="B4064" t="s">
        <v>4058</v>
      </c>
      <c r="C4064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>
        <v>-19510</v>
      </c>
      <c r="O4064">
        <v>163.33333333333334</v>
      </c>
      <c r="P4064" t="s">
        <v>8317</v>
      </c>
      <c r="Q4064" t="s">
        <v>8318</v>
      </c>
      <c r="R4064" s="12">
        <f t="shared" si="126"/>
        <v>42523.530879629623</v>
      </c>
      <c r="S4064" s="12">
        <f t="shared" si="127"/>
        <v>42553.530879629623</v>
      </c>
    </row>
    <row r="4065" spans="1:19" x14ac:dyDescent="0.35">
      <c r="A4065">
        <v>4063</v>
      </c>
      <c r="B4065" t="s">
        <v>4059</v>
      </c>
      <c r="C4065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>
        <v>-9365</v>
      </c>
      <c r="O4065">
        <v>15</v>
      </c>
      <c r="P4065" t="s">
        <v>8317</v>
      </c>
      <c r="Q4065" t="s">
        <v>8318</v>
      </c>
      <c r="R4065" s="12">
        <f t="shared" si="126"/>
        <v>41787.473194444443</v>
      </c>
      <c r="S4065" s="12">
        <f t="shared" si="127"/>
        <v>41817.473194444443</v>
      </c>
    </row>
    <row r="4066" spans="1:19" x14ac:dyDescent="0.35">
      <c r="A4066">
        <v>4064</v>
      </c>
      <c r="B4066" t="s">
        <v>4060</v>
      </c>
      <c r="C4066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>
        <v>-1615</v>
      </c>
      <c r="O4066">
        <v>64.166666666666671</v>
      </c>
      <c r="P4066" t="s">
        <v>8317</v>
      </c>
      <c r="Q4066" t="s">
        <v>8318</v>
      </c>
      <c r="R4066" s="12">
        <f t="shared" si="126"/>
        <v>42093.379930555551</v>
      </c>
      <c r="S4066" s="12">
        <f t="shared" si="127"/>
        <v>42123.379930555551</v>
      </c>
    </row>
    <row r="4067" spans="1:19" x14ac:dyDescent="0.35">
      <c r="A4067">
        <v>4065</v>
      </c>
      <c r="B4067" t="s">
        <v>4061</v>
      </c>
      <c r="C4067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>
        <v>-3973</v>
      </c>
      <c r="O4067">
        <v>6.75</v>
      </c>
      <c r="P4067" t="s">
        <v>8317</v>
      </c>
      <c r="Q4067" t="s">
        <v>8318</v>
      </c>
      <c r="R4067" s="12">
        <f t="shared" si="126"/>
        <v>41833.74318287037</v>
      </c>
      <c r="S4067" s="12">
        <f t="shared" si="127"/>
        <v>41863.74318287037</v>
      </c>
    </row>
    <row r="4068" spans="1:19" x14ac:dyDescent="0.35">
      <c r="A4068">
        <v>4066</v>
      </c>
      <c r="B4068" t="s">
        <v>4062</v>
      </c>
      <c r="C4068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>
        <v>-14975</v>
      </c>
      <c r="O4068">
        <v>25</v>
      </c>
      <c r="P4068" t="s">
        <v>8317</v>
      </c>
      <c r="Q4068" t="s">
        <v>8318</v>
      </c>
      <c r="R4068" s="12">
        <f t="shared" si="126"/>
        <v>42478.830879629626</v>
      </c>
      <c r="S4068" s="12">
        <f t="shared" si="127"/>
        <v>42508.830879629626</v>
      </c>
    </row>
    <row r="4069" spans="1:19" x14ac:dyDescent="0.35">
      <c r="A4069">
        <v>4067</v>
      </c>
      <c r="B4069" t="s">
        <v>4063</v>
      </c>
      <c r="C4069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>
        <v>-1955</v>
      </c>
      <c r="O4069">
        <v>179.11764705882354</v>
      </c>
      <c r="P4069" t="s">
        <v>8317</v>
      </c>
      <c r="Q4069" t="s">
        <v>8318</v>
      </c>
      <c r="R4069" s="12">
        <f t="shared" si="126"/>
        <v>42234.909143518518</v>
      </c>
      <c r="S4069" s="12">
        <f t="shared" si="127"/>
        <v>42274.909143518518</v>
      </c>
    </row>
    <row r="4070" spans="1:19" x14ac:dyDescent="0.35">
      <c r="A4070">
        <v>4068</v>
      </c>
      <c r="B4070" t="s">
        <v>4064</v>
      </c>
      <c r="C4070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>
        <v>-3460.05</v>
      </c>
      <c r="O4070">
        <v>34.950000000000003</v>
      </c>
      <c r="P4070" t="s">
        <v>8317</v>
      </c>
      <c r="Q4070" t="s">
        <v>8318</v>
      </c>
      <c r="R4070" s="12">
        <f t="shared" si="126"/>
        <v>42718.755266203698</v>
      </c>
      <c r="S4070" s="12">
        <f t="shared" si="127"/>
        <v>42748.753472222219</v>
      </c>
    </row>
    <row r="4071" spans="1:19" x14ac:dyDescent="0.35">
      <c r="A4071">
        <v>4069</v>
      </c>
      <c r="B4071" t="s">
        <v>4065</v>
      </c>
      <c r="C407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>
        <v>-820</v>
      </c>
      <c r="O4071">
        <v>33.07692307692308</v>
      </c>
      <c r="P4071" t="s">
        <v>8317</v>
      </c>
      <c r="Q4071" t="s">
        <v>8318</v>
      </c>
      <c r="R4071" s="12">
        <f t="shared" si="126"/>
        <v>42022.453194444439</v>
      </c>
      <c r="S4071" s="12">
        <f t="shared" si="127"/>
        <v>42063.291666666664</v>
      </c>
    </row>
    <row r="4072" spans="1:19" x14ac:dyDescent="0.35">
      <c r="A4072">
        <v>4070</v>
      </c>
      <c r="B4072" t="s">
        <v>4066</v>
      </c>
      <c r="C4072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>
        <v>-835</v>
      </c>
      <c r="O4072">
        <v>27.5</v>
      </c>
      <c r="P4072" t="s">
        <v>8317</v>
      </c>
      <c r="Q4072" t="s">
        <v>8318</v>
      </c>
      <c r="R4072" s="12">
        <f t="shared" si="126"/>
        <v>42031.458564814813</v>
      </c>
      <c r="S4072" s="12">
        <f t="shared" si="127"/>
        <v>42063.916666666664</v>
      </c>
    </row>
    <row r="4073" spans="1:19" x14ac:dyDescent="0.35">
      <c r="A4073">
        <v>4071</v>
      </c>
      <c r="B4073" t="s">
        <v>4067</v>
      </c>
      <c r="C407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>
        <v>-20000</v>
      </c>
      <c r="O4073" t="e">
        <v>#DIV/0!</v>
      </c>
      <c r="P4073" t="s">
        <v>8317</v>
      </c>
      <c r="Q4073" t="s">
        <v>8318</v>
      </c>
      <c r="R4073" s="12">
        <f t="shared" si="126"/>
        <v>42700.59642361111</v>
      </c>
      <c r="S4073" s="12">
        <f t="shared" si="127"/>
        <v>42730.59642361111</v>
      </c>
    </row>
    <row r="4074" spans="1:19" x14ac:dyDescent="0.35">
      <c r="A4074">
        <v>4072</v>
      </c>
      <c r="B4074" t="s">
        <v>4068</v>
      </c>
      <c r="C4074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>
        <v>-996</v>
      </c>
      <c r="O4074">
        <v>2</v>
      </c>
      <c r="P4074" t="s">
        <v>8317</v>
      </c>
      <c r="Q4074" t="s">
        <v>8318</v>
      </c>
      <c r="R4074" s="12">
        <f t="shared" si="126"/>
        <v>41812.566099537034</v>
      </c>
      <c r="S4074" s="12">
        <f t="shared" si="127"/>
        <v>41872.566099537034</v>
      </c>
    </row>
    <row r="4075" spans="1:19" x14ac:dyDescent="0.35">
      <c r="A4075">
        <v>4073</v>
      </c>
      <c r="B4075" t="s">
        <v>4069</v>
      </c>
      <c r="C4075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>
        <v>-3463</v>
      </c>
      <c r="O4075">
        <v>18.5</v>
      </c>
      <c r="P4075" t="s">
        <v>8317</v>
      </c>
      <c r="Q4075" t="s">
        <v>8318</v>
      </c>
      <c r="R4075" s="12">
        <f t="shared" si="126"/>
        <v>42078.136874999997</v>
      </c>
      <c r="S4075" s="12">
        <f t="shared" si="127"/>
        <v>42132.958333333336</v>
      </c>
    </row>
    <row r="4076" spans="1:19" x14ac:dyDescent="0.35">
      <c r="A4076">
        <v>4074</v>
      </c>
      <c r="B4076" t="s">
        <v>4070</v>
      </c>
      <c r="C4076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>
        <v>-2015</v>
      </c>
      <c r="O4076">
        <v>35</v>
      </c>
      <c r="P4076" t="s">
        <v>8317</v>
      </c>
      <c r="Q4076" t="s">
        <v>8318</v>
      </c>
      <c r="R4076" s="12">
        <f t="shared" si="126"/>
        <v>42283.344618055555</v>
      </c>
      <c r="S4076" s="12">
        <f t="shared" si="127"/>
        <v>42313.386284722219</v>
      </c>
    </row>
    <row r="4077" spans="1:19" x14ac:dyDescent="0.35">
      <c r="A4077">
        <v>4075</v>
      </c>
      <c r="B4077" t="s">
        <v>4071</v>
      </c>
      <c r="C4077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>
        <v>-1424</v>
      </c>
      <c r="O4077">
        <v>44.307692307692307</v>
      </c>
      <c r="P4077" t="s">
        <v>8317</v>
      </c>
      <c r="Q4077" t="s">
        <v>8318</v>
      </c>
      <c r="R4077" s="12">
        <f t="shared" si="126"/>
        <v>41778.837604166663</v>
      </c>
      <c r="S4077" s="12">
        <f t="shared" si="127"/>
        <v>41820.519444444442</v>
      </c>
    </row>
    <row r="4078" spans="1:19" x14ac:dyDescent="0.35">
      <c r="A4078">
        <v>4076</v>
      </c>
      <c r="B4078" t="s">
        <v>4072</v>
      </c>
      <c r="C4078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>
        <v>-700</v>
      </c>
      <c r="O4078" t="e">
        <v>#DIV/0!</v>
      </c>
      <c r="P4078" t="s">
        <v>8317</v>
      </c>
      <c r="Q4078" t="s">
        <v>8318</v>
      </c>
      <c r="R4078" s="12">
        <f t="shared" si="126"/>
        <v>41905.587372685179</v>
      </c>
      <c r="S4078" s="12">
        <f t="shared" si="127"/>
        <v>41933.618750000001</v>
      </c>
    </row>
    <row r="4079" spans="1:19" x14ac:dyDescent="0.35">
      <c r="A4079">
        <v>4077</v>
      </c>
      <c r="B4079" t="s">
        <v>4073</v>
      </c>
      <c r="C4079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>
        <v>-13665</v>
      </c>
      <c r="O4079">
        <v>222.5</v>
      </c>
      <c r="P4079" t="s">
        <v>8317</v>
      </c>
      <c r="Q4079" t="s">
        <v>8318</v>
      </c>
      <c r="R4079" s="12">
        <f t="shared" si="126"/>
        <v>42695.502245370364</v>
      </c>
      <c r="S4079" s="12">
        <f t="shared" si="127"/>
        <v>42725.502245370364</v>
      </c>
    </row>
    <row r="4080" spans="1:19" x14ac:dyDescent="0.35">
      <c r="A4080">
        <v>4078</v>
      </c>
      <c r="B4080" t="s">
        <v>4074</v>
      </c>
      <c r="C4080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>
        <v>-250</v>
      </c>
      <c r="O4080" t="e">
        <v>#DIV/0!</v>
      </c>
      <c r="P4080" t="s">
        <v>8317</v>
      </c>
      <c r="Q4080" t="s">
        <v>8318</v>
      </c>
      <c r="R4080" s="12">
        <f t="shared" si="126"/>
        <v>42732.579189814809</v>
      </c>
      <c r="S4080" s="12">
        <f t="shared" si="127"/>
        <v>42762.579189814809</v>
      </c>
    </row>
    <row r="4081" spans="1:19" x14ac:dyDescent="0.35">
      <c r="A4081">
        <v>4079</v>
      </c>
      <c r="B4081" t="s">
        <v>4075</v>
      </c>
      <c r="C408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>
        <v>-2995</v>
      </c>
      <c r="O4081">
        <v>5</v>
      </c>
      <c r="P4081" t="s">
        <v>8317</v>
      </c>
      <c r="Q4081" t="s">
        <v>8318</v>
      </c>
      <c r="R4081" s="12">
        <f t="shared" si="126"/>
        <v>42510.730567129627</v>
      </c>
      <c r="S4081" s="12">
        <f t="shared" si="127"/>
        <v>42540.730567129627</v>
      </c>
    </row>
    <row r="4082" spans="1:19" x14ac:dyDescent="0.35">
      <c r="A4082">
        <v>4080</v>
      </c>
      <c r="B4082" t="s">
        <v>4076</v>
      </c>
      <c r="C4082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>
        <v>-3000</v>
      </c>
      <c r="O4082" t="e">
        <v>#DIV/0!</v>
      </c>
      <c r="P4082" t="s">
        <v>8317</v>
      </c>
      <c r="Q4082" t="s">
        <v>8318</v>
      </c>
      <c r="R4082" s="12">
        <f t="shared" si="126"/>
        <v>42511.489768518521</v>
      </c>
      <c r="S4082" s="12">
        <f t="shared" si="127"/>
        <v>42535.579166666663</v>
      </c>
    </row>
    <row r="4083" spans="1:19" x14ac:dyDescent="0.35">
      <c r="A4083">
        <v>4081</v>
      </c>
      <c r="B4083" t="s">
        <v>4077</v>
      </c>
      <c r="C408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>
        <v>-1874</v>
      </c>
      <c r="O4083">
        <v>29.166666666666668</v>
      </c>
      <c r="P4083" t="s">
        <v>8317</v>
      </c>
      <c r="Q4083" t="s">
        <v>8318</v>
      </c>
      <c r="R4083" s="12">
        <f t="shared" si="126"/>
        <v>42041.372974537029</v>
      </c>
      <c r="S4083" s="12">
        <f t="shared" si="127"/>
        <v>42071.331307870372</v>
      </c>
    </row>
    <row r="4084" spans="1:19" x14ac:dyDescent="0.35">
      <c r="A4084">
        <v>4082</v>
      </c>
      <c r="B4084" t="s">
        <v>4078</v>
      </c>
      <c r="C4084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>
        <v>-147</v>
      </c>
      <c r="O4084">
        <v>1.5</v>
      </c>
      <c r="P4084" t="s">
        <v>8317</v>
      </c>
      <c r="Q4084" t="s">
        <v>8318</v>
      </c>
      <c r="R4084" s="12">
        <f t="shared" si="126"/>
        <v>42306.980937499997</v>
      </c>
      <c r="S4084" s="12">
        <f t="shared" si="127"/>
        <v>42322.749999999993</v>
      </c>
    </row>
    <row r="4085" spans="1:19" x14ac:dyDescent="0.35">
      <c r="A4085">
        <v>4083</v>
      </c>
      <c r="B4085" t="s">
        <v>4079</v>
      </c>
      <c r="C4085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>
        <v>-2741</v>
      </c>
      <c r="O4085">
        <v>126.5</v>
      </c>
      <c r="P4085" t="s">
        <v>8317</v>
      </c>
      <c r="Q4085" t="s">
        <v>8318</v>
      </c>
      <c r="R4085" s="12">
        <f t="shared" si="126"/>
        <v>42353.553425925922</v>
      </c>
      <c r="S4085" s="12">
        <f t="shared" si="127"/>
        <v>42383.553425925922</v>
      </c>
    </row>
    <row r="4086" spans="1:19" x14ac:dyDescent="0.35">
      <c r="A4086">
        <v>4084</v>
      </c>
      <c r="B4086" t="s">
        <v>4080</v>
      </c>
      <c r="C4086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>
        <v>-2990</v>
      </c>
      <c r="O4086">
        <v>10</v>
      </c>
      <c r="P4086" t="s">
        <v>8317</v>
      </c>
      <c r="Q4086" t="s">
        <v>8318</v>
      </c>
      <c r="R4086" s="12">
        <f t="shared" si="126"/>
        <v>42622.228078703702</v>
      </c>
      <c r="S4086" s="12">
        <f t="shared" si="127"/>
        <v>42652.228078703702</v>
      </c>
    </row>
    <row r="4087" spans="1:19" x14ac:dyDescent="0.35">
      <c r="A4087">
        <v>4085</v>
      </c>
      <c r="B4087" t="s">
        <v>4081</v>
      </c>
      <c r="C4087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>
        <v>-3490</v>
      </c>
      <c r="O4087">
        <v>10</v>
      </c>
      <c r="P4087" t="s">
        <v>8317</v>
      </c>
      <c r="Q4087" t="s">
        <v>8318</v>
      </c>
      <c r="R4087" s="12">
        <f t="shared" si="126"/>
        <v>42058.395543981482</v>
      </c>
      <c r="S4087" s="12">
        <f t="shared" si="127"/>
        <v>42086.957638888889</v>
      </c>
    </row>
    <row r="4088" spans="1:19" x14ac:dyDescent="0.35">
      <c r="A4088">
        <v>4086</v>
      </c>
      <c r="B4088" t="s">
        <v>4082</v>
      </c>
      <c r="C4088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>
        <v>-953</v>
      </c>
      <c r="O4088">
        <v>9.4</v>
      </c>
      <c r="P4088" t="s">
        <v>8317</v>
      </c>
      <c r="Q4088" t="s">
        <v>8318</v>
      </c>
      <c r="R4088" s="12">
        <f t="shared" si="126"/>
        <v>42304.732627314814</v>
      </c>
      <c r="S4088" s="12">
        <f t="shared" si="127"/>
        <v>42328.958333333336</v>
      </c>
    </row>
    <row r="4089" spans="1:19" x14ac:dyDescent="0.35">
      <c r="A4089">
        <v>4087</v>
      </c>
      <c r="B4089" t="s">
        <v>4083</v>
      </c>
      <c r="C4089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>
        <v>-9600</v>
      </c>
      <c r="O4089" t="e">
        <v>#DIV/0!</v>
      </c>
      <c r="P4089" t="s">
        <v>8317</v>
      </c>
      <c r="Q4089" t="s">
        <v>8318</v>
      </c>
      <c r="R4089" s="12">
        <f t="shared" si="126"/>
        <v>42538.53456018518</v>
      </c>
      <c r="S4089" s="12">
        <f t="shared" si="127"/>
        <v>42568.53456018518</v>
      </c>
    </row>
    <row r="4090" spans="1:19" x14ac:dyDescent="0.35">
      <c r="A4090">
        <v>4088</v>
      </c>
      <c r="B4090" t="s">
        <v>4084</v>
      </c>
      <c r="C4090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>
        <v>-1784</v>
      </c>
      <c r="O4090">
        <v>72</v>
      </c>
      <c r="P4090" t="s">
        <v>8317</v>
      </c>
      <c r="Q4090" t="s">
        <v>8318</v>
      </c>
      <c r="R4090" s="12">
        <f t="shared" si="126"/>
        <v>41990.40421296296</v>
      </c>
      <c r="S4090" s="12">
        <f t="shared" si="127"/>
        <v>42020.226388888885</v>
      </c>
    </row>
    <row r="4091" spans="1:19" x14ac:dyDescent="0.35">
      <c r="A4091">
        <v>4089</v>
      </c>
      <c r="B4091" t="s">
        <v>4085</v>
      </c>
      <c r="C409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>
        <v>-4760</v>
      </c>
      <c r="O4091">
        <v>30</v>
      </c>
      <c r="P4091" t="s">
        <v>8317</v>
      </c>
      <c r="Q4091" t="s">
        <v>8318</v>
      </c>
      <c r="R4091" s="12">
        <f t="shared" si="126"/>
        <v>42122.524166666662</v>
      </c>
      <c r="S4091" s="12">
        <f t="shared" si="127"/>
        <v>42155.524305555555</v>
      </c>
    </row>
    <row r="4092" spans="1:19" x14ac:dyDescent="0.35">
      <c r="A4092">
        <v>4090</v>
      </c>
      <c r="B4092" t="s">
        <v>4086</v>
      </c>
      <c r="C4092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>
        <v>-968</v>
      </c>
      <c r="O4092">
        <v>10.666666666666666</v>
      </c>
      <c r="P4092" t="s">
        <v>8317</v>
      </c>
      <c r="Q4092" t="s">
        <v>8318</v>
      </c>
      <c r="R4092" s="12">
        <f t="shared" si="126"/>
        <v>42209.464548611104</v>
      </c>
      <c r="S4092" s="12">
        <f t="shared" si="127"/>
        <v>42223.416666666664</v>
      </c>
    </row>
    <row r="4093" spans="1:19" x14ac:dyDescent="0.35">
      <c r="A4093">
        <v>4091</v>
      </c>
      <c r="B4093" t="s">
        <v>4087</v>
      </c>
      <c r="C409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>
        <v>-1396</v>
      </c>
      <c r="O4093">
        <v>25.5</v>
      </c>
      <c r="P4093" t="s">
        <v>8317</v>
      </c>
      <c r="Q4093" t="s">
        <v>8318</v>
      </c>
      <c r="R4093" s="12">
        <f t="shared" si="126"/>
        <v>41990.298043981478</v>
      </c>
      <c r="S4093" s="12">
        <f t="shared" si="127"/>
        <v>42020.298043981478</v>
      </c>
    </row>
    <row r="4094" spans="1:19" x14ac:dyDescent="0.35">
      <c r="A4094">
        <v>4092</v>
      </c>
      <c r="B4094" t="s">
        <v>4088</v>
      </c>
      <c r="C4094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>
        <v>-109980</v>
      </c>
      <c r="O4094">
        <v>20</v>
      </c>
      <c r="P4094" t="s">
        <v>8317</v>
      </c>
      <c r="Q4094" t="s">
        <v>8318</v>
      </c>
      <c r="R4094" s="12">
        <f t="shared" si="126"/>
        <v>42038.986655092587</v>
      </c>
      <c r="S4094" s="12">
        <f t="shared" si="127"/>
        <v>42098.944988425923</v>
      </c>
    </row>
    <row r="4095" spans="1:19" x14ac:dyDescent="0.35">
      <c r="A4095">
        <v>4093</v>
      </c>
      <c r="B4095" t="s">
        <v>4089</v>
      </c>
      <c r="C4095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>
        <v>-2440</v>
      </c>
      <c r="O4095">
        <v>15</v>
      </c>
      <c r="P4095" t="s">
        <v>8317</v>
      </c>
      <c r="Q4095" t="s">
        <v>8318</v>
      </c>
      <c r="R4095" s="12">
        <f t="shared" si="126"/>
        <v>42178.607557870368</v>
      </c>
      <c r="S4095" s="12">
        <f t="shared" si="127"/>
        <v>42238.607557870368</v>
      </c>
    </row>
    <row r="4096" spans="1:19" x14ac:dyDescent="0.35">
      <c r="A4096">
        <v>4094</v>
      </c>
      <c r="B4096" t="s">
        <v>4090</v>
      </c>
      <c r="C4096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>
        <v>-1270</v>
      </c>
      <c r="O4096">
        <v>91.25</v>
      </c>
      <c r="P4096" t="s">
        <v>8317</v>
      </c>
      <c r="Q4096" t="s">
        <v>8318</v>
      </c>
      <c r="R4096" s="12">
        <f t="shared" si="126"/>
        <v>41889.878472222219</v>
      </c>
      <c r="S4096" s="12">
        <f t="shared" si="127"/>
        <v>41933.999305555553</v>
      </c>
    </row>
    <row r="4097" spans="1:19" x14ac:dyDescent="0.35">
      <c r="A4097">
        <v>4095</v>
      </c>
      <c r="B4097" t="s">
        <v>4091</v>
      </c>
      <c r="C4097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>
        <v>-29200</v>
      </c>
      <c r="O4097">
        <v>800</v>
      </c>
      <c r="P4097" t="s">
        <v>8317</v>
      </c>
      <c r="Q4097" t="s">
        <v>8318</v>
      </c>
      <c r="R4097" s="12">
        <f t="shared" si="126"/>
        <v>42692.823495370372</v>
      </c>
      <c r="S4097" s="12">
        <f t="shared" si="127"/>
        <v>42722.823495370372</v>
      </c>
    </row>
    <row r="4098" spans="1:19" x14ac:dyDescent="0.35">
      <c r="A4098">
        <v>4096</v>
      </c>
      <c r="B4098" t="s">
        <v>4092</v>
      </c>
      <c r="C4098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>
        <v>-3100</v>
      </c>
      <c r="O4098">
        <v>80</v>
      </c>
      <c r="P4098" t="s">
        <v>8317</v>
      </c>
      <c r="Q4098" t="s">
        <v>8318</v>
      </c>
      <c r="R4098" s="12">
        <f t="shared" si="126"/>
        <v>42750.321979166663</v>
      </c>
      <c r="S4098" s="12">
        <f t="shared" si="127"/>
        <v>42794.160416666666</v>
      </c>
    </row>
    <row r="4099" spans="1:19" x14ac:dyDescent="0.35">
      <c r="A4099">
        <v>4097</v>
      </c>
      <c r="B4099" t="s">
        <v>4093</v>
      </c>
      <c r="C4099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>
        <v>-10000</v>
      </c>
      <c r="O4099" t="e">
        <v>#DIV/0!</v>
      </c>
      <c r="P4099" t="s">
        <v>8317</v>
      </c>
      <c r="Q4099" t="s">
        <v>8318</v>
      </c>
      <c r="R4099" s="12">
        <f t="shared" ref="R4099:R4115" si="128">(J4099/86400)+25569+(-5/24)</f>
        <v>42344.616168981483</v>
      </c>
      <c r="S4099" s="12">
        <f t="shared" ref="S4099:S4115" si="129">(I4099/86400)+25569+(-5/24)</f>
        <v>42400.788194444445</v>
      </c>
    </row>
    <row r="4100" spans="1:19" x14ac:dyDescent="0.35">
      <c r="A4100">
        <v>4098</v>
      </c>
      <c r="B4100" t="s">
        <v>4094</v>
      </c>
      <c r="C4100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>
        <v>-75000</v>
      </c>
      <c r="O4100" t="e">
        <v>#DIV/0!</v>
      </c>
      <c r="P4100" t="s">
        <v>8317</v>
      </c>
      <c r="Q4100" t="s">
        <v>8318</v>
      </c>
      <c r="R4100" s="12">
        <f t="shared" si="128"/>
        <v>42495.51385416666</v>
      </c>
      <c r="S4100" s="12">
        <f t="shared" si="129"/>
        <v>42525.51385416666</v>
      </c>
    </row>
    <row r="4101" spans="1:19" x14ac:dyDescent="0.35">
      <c r="A4101">
        <v>4099</v>
      </c>
      <c r="B4101" t="s">
        <v>4095</v>
      </c>
      <c r="C410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>
        <v>-4450</v>
      </c>
      <c r="O4101">
        <v>50</v>
      </c>
      <c r="P4101" t="s">
        <v>8317</v>
      </c>
      <c r="Q4101" t="s">
        <v>8318</v>
      </c>
      <c r="R4101" s="12">
        <f t="shared" si="128"/>
        <v>42570.642048611109</v>
      </c>
      <c r="S4101" s="12">
        <f t="shared" si="129"/>
        <v>42615.642048611109</v>
      </c>
    </row>
    <row r="4102" spans="1:19" x14ac:dyDescent="0.35">
      <c r="A4102">
        <v>4100</v>
      </c>
      <c r="B4102" t="s">
        <v>4096</v>
      </c>
      <c r="C4102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>
        <v>-270</v>
      </c>
      <c r="O4102" t="e">
        <v>#DIV/0!</v>
      </c>
      <c r="P4102" t="s">
        <v>8317</v>
      </c>
      <c r="Q4102" t="s">
        <v>8318</v>
      </c>
      <c r="R4102" s="12">
        <f t="shared" si="128"/>
        <v>41926.916550925926</v>
      </c>
      <c r="S4102" s="12">
        <f t="shared" si="129"/>
        <v>41936.916550925926</v>
      </c>
    </row>
    <row r="4103" spans="1:19" x14ac:dyDescent="0.35">
      <c r="A4103">
        <v>4101</v>
      </c>
      <c r="B4103" t="s">
        <v>4097</v>
      </c>
      <c r="C410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>
        <v>-600</v>
      </c>
      <c r="O4103" t="e">
        <v>#DIV/0!</v>
      </c>
      <c r="P4103" t="s">
        <v>8317</v>
      </c>
      <c r="Q4103" t="s">
        <v>8318</v>
      </c>
      <c r="R4103" s="12">
        <f t="shared" si="128"/>
        <v>42730.695393518516</v>
      </c>
      <c r="S4103" s="12">
        <f t="shared" si="129"/>
        <v>42760.695393518516</v>
      </c>
    </row>
    <row r="4104" spans="1:19" x14ac:dyDescent="0.35">
      <c r="A4104">
        <v>4102</v>
      </c>
      <c r="B4104" t="s">
        <v>4098</v>
      </c>
      <c r="C4104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>
        <v>-363</v>
      </c>
      <c r="O4104">
        <v>22.833333333333332</v>
      </c>
      <c r="P4104" t="s">
        <v>8317</v>
      </c>
      <c r="Q4104" t="s">
        <v>8318</v>
      </c>
      <c r="R4104" s="12">
        <f t="shared" si="128"/>
        <v>42475.639733796292</v>
      </c>
      <c r="S4104" s="12">
        <f t="shared" si="129"/>
        <v>42505.639733796292</v>
      </c>
    </row>
    <row r="4105" spans="1:19" x14ac:dyDescent="0.35">
      <c r="A4105">
        <v>4103</v>
      </c>
      <c r="B4105" t="s">
        <v>4099</v>
      </c>
      <c r="C4105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>
        <v>-900</v>
      </c>
      <c r="O4105">
        <v>16.666666666666668</v>
      </c>
      <c r="P4105" t="s">
        <v>8317</v>
      </c>
      <c r="Q4105" t="s">
        <v>8318</v>
      </c>
      <c r="R4105" s="12">
        <f t="shared" si="128"/>
        <v>42188.624606481484</v>
      </c>
      <c r="S4105" s="12">
        <f t="shared" si="129"/>
        <v>42242.563888888886</v>
      </c>
    </row>
    <row r="4106" spans="1:19" x14ac:dyDescent="0.35">
      <c r="A4106">
        <v>4104</v>
      </c>
      <c r="B4106" t="s">
        <v>4100</v>
      </c>
      <c r="C4106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>
        <v>-2359</v>
      </c>
      <c r="O4106">
        <v>45.785714285714285</v>
      </c>
      <c r="P4106" t="s">
        <v>8317</v>
      </c>
      <c r="Q4106" t="s">
        <v>8318</v>
      </c>
      <c r="R4106" s="12">
        <f t="shared" si="128"/>
        <v>42640.069837962961</v>
      </c>
      <c r="S4106" s="12">
        <f t="shared" si="129"/>
        <v>42670.069837962961</v>
      </c>
    </row>
    <row r="4107" spans="1:19" x14ac:dyDescent="0.35">
      <c r="A4107">
        <v>4105</v>
      </c>
      <c r="B4107" t="s">
        <v>4101</v>
      </c>
      <c r="C4107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>
        <v>-30700</v>
      </c>
      <c r="O4107">
        <v>383.33333333333331</v>
      </c>
      <c r="P4107" t="s">
        <v>8317</v>
      </c>
      <c r="Q4107" t="s">
        <v>8318</v>
      </c>
      <c r="R4107" s="12">
        <f t="shared" si="128"/>
        <v>42696.802187499998</v>
      </c>
      <c r="S4107" s="12">
        <f t="shared" si="129"/>
        <v>42729.802187499998</v>
      </c>
    </row>
    <row r="4108" spans="1:19" x14ac:dyDescent="0.35">
      <c r="A4108">
        <v>4106</v>
      </c>
      <c r="B4108" t="s">
        <v>4102</v>
      </c>
      <c r="C4108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>
        <v>-1470</v>
      </c>
      <c r="O4108">
        <v>106.96969696969697</v>
      </c>
      <c r="P4108" t="s">
        <v>8317</v>
      </c>
      <c r="Q4108" t="s">
        <v>8318</v>
      </c>
      <c r="R4108" s="12">
        <f t="shared" si="128"/>
        <v>42052.841041666667</v>
      </c>
      <c r="S4108" s="12">
        <f t="shared" si="129"/>
        <v>42095.833333333336</v>
      </c>
    </row>
    <row r="4109" spans="1:19" x14ac:dyDescent="0.35">
      <c r="A4109">
        <v>4107</v>
      </c>
      <c r="B4109" t="s">
        <v>4103</v>
      </c>
      <c r="C4109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>
        <v>-1959</v>
      </c>
      <c r="O4109">
        <v>10.25</v>
      </c>
      <c r="P4109" t="s">
        <v>8317</v>
      </c>
      <c r="Q4109" t="s">
        <v>8318</v>
      </c>
      <c r="R4109" s="12">
        <f t="shared" si="128"/>
        <v>41883.708344907405</v>
      </c>
      <c r="S4109" s="12">
        <f t="shared" si="129"/>
        <v>41906.708344907405</v>
      </c>
    </row>
    <row r="4110" spans="1:19" x14ac:dyDescent="0.35">
      <c r="A4110">
        <v>4108</v>
      </c>
      <c r="B4110" t="s">
        <v>4104</v>
      </c>
      <c r="C4110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>
        <v>-2941</v>
      </c>
      <c r="O4110">
        <v>59</v>
      </c>
      <c r="P4110" t="s">
        <v>8317</v>
      </c>
      <c r="Q4110" t="s">
        <v>8318</v>
      </c>
      <c r="R4110" s="12">
        <f t="shared" si="128"/>
        <v>42766.823344907403</v>
      </c>
      <c r="S4110" s="12">
        <f t="shared" si="129"/>
        <v>42796.999999999993</v>
      </c>
    </row>
    <row r="4111" spans="1:19" x14ac:dyDescent="0.35">
      <c r="A4111">
        <v>4109</v>
      </c>
      <c r="B4111" t="s">
        <v>4105</v>
      </c>
      <c r="C411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>
        <v>-500</v>
      </c>
      <c r="O4111" t="e">
        <v>#DIV/0!</v>
      </c>
      <c r="P4111" t="s">
        <v>8317</v>
      </c>
      <c r="Q4111" t="s">
        <v>8318</v>
      </c>
      <c r="R4111" s="12">
        <f t="shared" si="128"/>
        <v>42307.331064814811</v>
      </c>
      <c r="S4111" s="12">
        <f t="shared" si="129"/>
        <v>42337.372731481482</v>
      </c>
    </row>
    <row r="4112" spans="1:19" x14ac:dyDescent="0.35">
      <c r="A4112">
        <v>4110</v>
      </c>
      <c r="B4112" t="s">
        <v>4106</v>
      </c>
      <c r="C4112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>
        <v>-214</v>
      </c>
      <c r="O4112">
        <v>14.333333333333334</v>
      </c>
      <c r="P4112" t="s">
        <v>8317</v>
      </c>
      <c r="Q4112" t="s">
        <v>8318</v>
      </c>
      <c r="R4112" s="12">
        <f t="shared" si="128"/>
        <v>42512.418414351851</v>
      </c>
      <c r="S4112" s="12">
        <f t="shared" si="129"/>
        <v>42572.418414351851</v>
      </c>
    </row>
    <row r="4113" spans="1:19" x14ac:dyDescent="0.35">
      <c r="A4113">
        <v>4111</v>
      </c>
      <c r="B4113" t="s">
        <v>4107</v>
      </c>
      <c r="C411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>
        <v>-2906</v>
      </c>
      <c r="O4113">
        <v>15.666666666666666</v>
      </c>
      <c r="P4113" t="s">
        <v>8317</v>
      </c>
      <c r="Q4113" t="s">
        <v>8318</v>
      </c>
      <c r="R4113" s="12">
        <f t="shared" si="128"/>
        <v>42028.927546296291</v>
      </c>
      <c r="S4113" s="12">
        <f t="shared" si="129"/>
        <v>42058.927546296291</v>
      </c>
    </row>
    <row r="4114" spans="1:19" x14ac:dyDescent="0.35">
      <c r="A4114">
        <v>4112</v>
      </c>
      <c r="B4114" t="s">
        <v>4108</v>
      </c>
      <c r="C4114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>
        <v>-2499</v>
      </c>
      <c r="O4114">
        <v>1</v>
      </c>
      <c r="P4114" t="s">
        <v>8317</v>
      </c>
      <c r="Q4114" t="s">
        <v>8318</v>
      </c>
      <c r="R4114" s="12">
        <f t="shared" si="128"/>
        <v>42400.738263888888</v>
      </c>
      <c r="S4114" s="12">
        <f t="shared" si="129"/>
        <v>42427.791666666664</v>
      </c>
    </row>
    <row r="4115" spans="1:19" x14ac:dyDescent="0.35">
      <c r="A4115">
        <v>4113</v>
      </c>
      <c r="B4115" t="s">
        <v>4109</v>
      </c>
      <c r="C4115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>
        <v>-1497</v>
      </c>
      <c r="O4115">
        <v>1</v>
      </c>
      <c r="P4115" t="s">
        <v>8317</v>
      </c>
      <c r="Q4115" t="s">
        <v>8318</v>
      </c>
      <c r="R4115" s="12">
        <f t="shared" si="128"/>
        <v>42358.364849537036</v>
      </c>
      <c r="S4115" s="12">
        <f t="shared" si="129"/>
        <v>42377.06527777778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61603-53D0-459F-A9AC-4FF7CB779EF2}">
  <sheetPr codeName="Sheet6"/>
  <dimension ref="A1:H13"/>
  <sheetViews>
    <sheetView zoomScale="70" zoomScaleNormal="70" workbookViewId="0">
      <selection activeCell="B3" sqref="B3"/>
    </sheetView>
  </sheetViews>
  <sheetFormatPr defaultRowHeight="14.5" x14ac:dyDescent="0.35"/>
  <cols>
    <col min="1" max="1" width="23.90625" customWidth="1"/>
    <col min="2" max="2" width="18.81640625" customWidth="1"/>
    <col min="3" max="3" width="19.90625" customWidth="1"/>
    <col min="4" max="4" width="21.26953125" customWidth="1"/>
    <col min="5" max="5" width="17.1796875" customWidth="1"/>
    <col min="6" max="6" width="21.36328125" style="14" customWidth="1"/>
    <col min="7" max="7" width="15.26953125" style="14" customWidth="1"/>
    <col min="8" max="8" width="17.90625" style="14" customWidth="1"/>
  </cols>
  <sheetData>
    <row r="1" spans="1:8" x14ac:dyDescent="0.35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s="14" t="s">
        <v>8387</v>
      </c>
      <c r="G1" s="14" t="s">
        <v>8399</v>
      </c>
      <c r="H1" s="14" t="s">
        <v>8388</v>
      </c>
    </row>
    <row r="2" spans="1:8" x14ac:dyDescent="0.35">
      <c r="A2" s="13" t="s">
        <v>8389</v>
      </c>
      <c r="B2">
        <f>COUNTIFS(range,"&lt;1000",states,"successful")</f>
        <v>322</v>
      </c>
      <c r="C2">
        <f>COUNTIFS(range,"&lt;1000",states,"failed")</f>
        <v>113</v>
      </c>
      <c r="D2">
        <f>COUNTIFS(range,"&lt;1000",states,"canceled")</f>
        <v>18</v>
      </c>
      <c r="E2">
        <f t="shared" ref="E2:E13" si="0">SUM(B2+C2+D2)</f>
        <v>453</v>
      </c>
      <c r="F2" s="14">
        <f>(B2)/E2</f>
        <v>0.71081677704194257</v>
      </c>
      <c r="G2" s="14">
        <f t="shared" ref="G2:G13" si="1">C2/E2</f>
        <v>0.24944812362030905</v>
      </c>
      <c r="H2" s="14">
        <f t="shared" ref="H2:H13" si="2">D2/E2</f>
        <v>3.9735099337748346E-2</v>
      </c>
    </row>
    <row r="3" spans="1:8" x14ac:dyDescent="0.35">
      <c r="A3" s="13" t="s">
        <v>8390</v>
      </c>
      <c r="B3">
        <f>COUNTIFS(range,"&gt;=1000",range,"&lt;=4999",states,"successful")</f>
        <v>932</v>
      </c>
      <c r="C3">
        <f>COUNTIFS(range,"&gt;=1000",range,"&lt;=4999",states,"failed")</f>
        <v>420</v>
      </c>
      <c r="D3">
        <f>COUNTIFS(range,"&gt;=1000",range,"&lt;=4999",states,"canceled")</f>
        <v>60</v>
      </c>
      <c r="E3">
        <f t="shared" si="0"/>
        <v>1412</v>
      </c>
      <c r="F3" s="14">
        <f t="shared" ref="F3:F13" si="3">B3/E3</f>
        <v>0.66005665722379603</v>
      </c>
      <c r="G3" s="14">
        <f t="shared" si="1"/>
        <v>0.29745042492917845</v>
      </c>
      <c r="H3" s="14">
        <f t="shared" si="2"/>
        <v>4.2492917847025496E-2</v>
      </c>
    </row>
    <row r="4" spans="1:8" x14ac:dyDescent="0.35">
      <c r="A4" s="13" t="s">
        <v>8391</v>
      </c>
      <c r="B4">
        <f>COUNTIFS(range,"&gt;=5000",range,"&lt;=9999",states,"successful")</f>
        <v>381</v>
      </c>
      <c r="C4">
        <f>COUNTIFS(range,"&gt;=5000",range,"&lt;=9999",states,"failed")</f>
        <v>283</v>
      </c>
      <c r="D4">
        <f>COUNTIFS(range,"&gt;=5000",range,"&lt;=9999",states,"canceled")</f>
        <v>52</v>
      </c>
      <c r="E4">
        <f t="shared" si="0"/>
        <v>716</v>
      </c>
      <c r="F4" s="14">
        <f t="shared" si="3"/>
        <v>0.53212290502793291</v>
      </c>
      <c r="G4" s="15">
        <f t="shared" si="1"/>
        <v>0.39525139664804471</v>
      </c>
      <c r="H4" s="14">
        <f t="shared" si="2"/>
        <v>7.2625698324022353E-2</v>
      </c>
    </row>
    <row r="5" spans="1:8" x14ac:dyDescent="0.35">
      <c r="A5" s="13" t="s">
        <v>8392</v>
      </c>
      <c r="B5">
        <f>COUNTIFS(range,"&gt;=10000",range,"&lt;=14999",states,"successful")</f>
        <v>168</v>
      </c>
      <c r="C5">
        <f>COUNTIFS(range,"&gt;=10000",range,"&lt;=14999",states,"failed")</f>
        <v>144</v>
      </c>
      <c r="D5">
        <f>COUNTIFS(range,"&gt;=10000",range,"&lt;=14999",states,"canceled")</f>
        <v>40</v>
      </c>
      <c r="E5">
        <f t="shared" si="0"/>
        <v>352</v>
      </c>
      <c r="F5" s="14">
        <f t="shared" si="3"/>
        <v>0.47727272727272729</v>
      </c>
      <c r="G5" s="14">
        <f t="shared" si="1"/>
        <v>0.40909090909090912</v>
      </c>
      <c r="H5" s="14">
        <f t="shared" si="2"/>
        <v>0.11363636363636363</v>
      </c>
    </row>
    <row r="6" spans="1:8" x14ac:dyDescent="0.35">
      <c r="A6" s="13" t="s">
        <v>8393</v>
      </c>
      <c r="B6">
        <f>COUNTIFS(range,"&gt;=15000",range,"&lt;=19999",states,"successful")</f>
        <v>94</v>
      </c>
      <c r="C6">
        <f>COUNTIFS(range,"&gt;=15000",range,"&lt;=19999",states,"failed")</f>
        <v>90</v>
      </c>
      <c r="D6">
        <f>COUNTIFS(range,"&gt;=15000",range,"&lt;=19999",states,"canceled")</f>
        <v>17</v>
      </c>
      <c r="E6">
        <f t="shared" si="0"/>
        <v>201</v>
      </c>
      <c r="F6" s="14">
        <f t="shared" si="3"/>
        <v>0.46766169154228854</v>
      </c>
      <c r="G6" s="14">
        <f t="shared" si="1"/>
        <v>0.44776119402985076</v>
      </c>
      <c r="H6" s="14">
        <f t="shared" si="2"/>
        <v>8.45771144278607E-2</v>
      </c>
    </row>
    <row r="7" spans="1:8" x14ac:dyDescent="0.35">
      <c r="A7" s="13" t="s">
        <v>8394</v>
      </c>
      <c r="B7">
        <f>COUNTIFS(range,"&gt;=20000",range,"&lt;=24999",states,"successful")</f>
        <v>62</v>
      </c>
      <c r="C7">
        <f>COUNTIFS(range,"&gt;=20000",range,"&lt;=24999",states,"failed")</f>
        <v>72</v>
      </c>
      <c r="D7">
        <f>COUNTIFS(range,"&gt;=20000",range,"&lt;=24999",states,"canceled")</f>
        <v>14</v>
      </c>
      <c r="E7">
        <f t="shared" si="0"/>
        <v>148</v>
      </c>
      <c r="F7" s="14">
        <f t="shared" si="3"/>
        <v>0.41891891891891891</v>
      </c>
      <c r="G7" s="14">
        <f t="shared" si="1"/>
        <v>0.48648648648648651</v>
      </c>
      <c r="H7" s="14">
        <f t="shared" si="2"/>
        <v>9.45945945945946E-2</v>
      </c>
    </row>
    <row r="8" spans="1:8" x14ac:dyDescent="0.35">
      <c r="A8" s="13" t="s">
        <v>8395</v>
      </c>
      <c r="B8">
        <f>COUNTIFS(range,"&gt;=25000",range,"&lt;=29999",states,"successful")</f>
        <v>55</v>
      </c>
      <c r="C8">
        <f>COUNTIFS(range,"&gt;=25000",range,"&lt;=29999",states,"failed")</f>
        <v>64</v>
      </c>
      <c r="D8">
        <f>COUNTIFS(range,"&gt;=25000",range,"&lt;=29999",states,"canceled")</f>
        <v>18</v>
      </c>
      <c r="E8">
        <f t="shared" si="0"/>
        <v>137</v>
      </c>
      <c r="F8" s="14">
        <f t="shared" si="3"/>
        <v>0.40145985401459855</v>
      </c>
      <c r="G8" s="14">
        <f t="shared" si="1"/>
        <v>0.46715328467153283</v>
      </c>
      <c r="H8" s="14">
        <f t="shared" si="2"/>
        <v>0.13138686131386862</v>
      </c>
    </row>
    <row r="9" spans="1:8" x14ac:dyDescent="0.35">
      <c r="A9" s="13" t="s">
        <v>8396</v>
      </c>
      <c r="B9">
        <f>COUNTIFS(range,"&gt;=30000",range,"&lt;=34999",states,"successful")</f>
        <v>32</v>
      </c>
      <c r="C9">
        <f>COUNTIFS(range,"&gt;=30000",range,"&lt;=34999",states,"failed")</f>
        <v>37</v>
      </c>
      <c r="D9">
        <f>COUNTIFS(range,"&gt;=30000",range,"&lt;=34999",states,"canceled")</f>
        <v>13</v>
      </c>
      <c r="E9">
        <f t="shared" si="0"/>
        <v>82</v>
      </c>
      <c r="F9" s="14">
        <f t="shared" si="3"/>
        <v>0.3902439024390244</v>
      </c>
      <c r="G9" s="14">
        <f t="shared" si="1"/>
        <v>0.45121951219512196</v>
      </c>
      <c r="H9" s="14">
        <f t="shared" si="2"/>
        <v>0.15853658536585366</v>
      </c>
    </row>
    <row r="10" spans="1:8" x14ac:dyDescent="0.35">
      <c r="A10" s="13" t="s">
        <v>8397</v>
      </c>
      <c r="B10">
        <f>COUNTIFS(range,"&gt;=35000",range,"&lt;=39999",states,"successful")</f>
        <v>26</v>
      </c>
      <c r="C10">
        <f>COUNTIFS(range,"&gt;=35000",range,"&lt;=39999",states,"failed")</f>
        <v>22</v>
      </c>
      <c r="D10">
        <f>COUNTIFS(range,"&gt;=35000",range,"&lt;=39999",states,"canceled")</f>
        <v>7</v>
      </c>
      <c r="E10">
        <f t="shared" si="0"/>
        <v>55</v>
      </c>
      <c r="F10" s="14">
        <f t="shared" si="3"/>
        <v>0.47272727272727272</v>
      </c>
      <c r="G10" s="14">
        <f t="shared" si="1"/>
        <v>0.4</v>
      </c>
      <c r="H10" s="14">
        <f t="shared" si="2"/>
        <v>0.12727272727272726</v>
      </c>
    </row>
    <row r="11" spans="1:8" x14ac:dyDescent="0.35">
      <c r="A11" s="13" t="s">
        <v>8398</v>
      </c>
      <c r="B11">
        <f>COUNTIFS(range,"&gt;=40000",range,"&lt;=44999",states,"successful")</f>
        <v>21</v>
      </c>
      <c r="C11">
        <f>COUNTIFS(range,"&gt;=40000",range,"&lt;=44999",states,"failed")</f>
        <v>16</v>
      </c>
      <c r="D11">
        <f>COUNTIFS(range,"&gt;=40000",range,"&lt;=44999",states,"canceled")</f>
        <v>6</v>
      </c>
      <c r="E11">
        <f t="shared" si="0"/>
        <v>43</v>
      </c>
      <c r="F11" s="14">
        <f t="shared" si="3"/>
        <v>0.48837209302325579</v>
      </c>
      <c r="G11" s="14">
        <f t="shared" si="1"/>
        <v>0.37209302325581395</v>
      </c>
      <c r="H11" s="14">
        <f t="shared" si="2"/>
        <v>0.13953488372093023</v>
      </c>
    </row>
    <row r="12" spans="1:8" ht="14.5" customHeight="1" x14ac:dyDescent="0.35">
      <c r="A12" s="13" t="s">
        <v>8401</v>
      </c>
      <c r="B12" s="3">
        <f>COUNTIFS(range,"&gt;=45000",range,"&lt;49999",states,"successful")</f>
        <v>6</v>
      </c>
      <c r="C12">
        <f>COUNTIFS(range,"&gt;=45000",range,"&lt;49999",states,"failed")</f>
        <v>11</v>
      </c>
      <c r="D12">
        <f>COUNTIFS(range,"&gt;=45000",range,"&lt;49999",states,"canceled")</f>
        <v>4</v>
      </c>
      <c r="E12">
        <f t="shared" si="0"/>
        <v>21</v>
      </c>
      <c r="F12" s="14">
        <f t="shared" si="3"/>
        <v>0.2857142857142857</v>
      </c>
      <c r="G12" s="14">
        <f t="shared" si="1"/>
        <v>0.52380952380952384</v>
      </c>
      <c r="H12" s="14">
        <f t="shared" si="2"/>
        <v>0.19047619047619047</v>
      </c>
    </row>
    <row r="13" spans="1:8" x14ac:dyDescent="0.35">
      <c r="A13" s="13" t="s">
        <v>8400</v>
      </c>
      <c r="B13">
        <f>COUNTIFS(range,"&gt;=50000",states,"successful")</f>
        <v>86</v>
      </c>
      <c r="C13">
        <f>COUNTIFS(range,"&gt;=50000",states,"failed")</f>
        <v>258</v>
      </c>
      <c r="D13">
        <f>COUNTIFS(range,"&gt;=50000",states,"canceled")</f>
        <v>100</v>
      </c>
      <c r="E13">
        <f t="shared" si="0"/>
        <v>444</v>
      </c>
      <c r="F13" s="14">
        <f t="shared" si="3"/>
        <v>0.19369369369369369</v>
      </c>
      <c r="G13" s="14">
        <f t="shared" si="1"/>
        <v>0.58108108108108103</v>
      </c>
      <c r="H13" s="14">
        <f t="shared" si="2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Sheet1</vt:lpstr>
      <vt:lpstr>Sheet4</vt:lpstr>
      <vt:lpstr>Sheet5</vt:lpstr>
      <vt:lpstr>Sheet10</vt:lpstr>
      <vt:lpstr>Sheet2</vt:lpstr>
      <vt:lpstr>Sheet3</vt:lpstr>
      <vt:lpstr>range</vt:lpstr>
      <vt:lpstr>states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Hazemi, Sam</cp:lastModifiedBy>
  <dcterms:created xsi:type="dcterms:W3CDTF">2017-04-20T15:17:24Z</dcterms:created>
  <dcterms:modified xsi:type="dcterms:W3CDTF">2018-02-02T05:32:37Z</dcterms:modified>
</cp:coreProperties>
</file>