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home-l\home-011\bsu017\My Documents\Dissertation\Dissertation2016_writing\"/>
    </mc:Choice>
  </mc:AlternateContent>
  <bookViews>
    <workbookView xWindow="0" yWindow="0" windowWidth="20490" windowHeight="7740" firstSheet="7" activeTab="11"/>
  </bookViews>
  <sheets>
    <sheet name="Environmental variables" sheetId="1" r:id="rId1"/>
    <sheet name="Sheet1" sheetId="7" r:id="rId2"/>
    <sheet name="Chart1" sheetId="6" r:id="rId3"/>
    <sheet name="Model selection" sheetId="2" r:id="rId4"/>
    <sheet name="Sheet7" sheetId="24" r:id="rId5"/>
    <sheet name="Sheet6" sheetId="23" r:id="rId6"/>
    <sheet name="Model selection-product" sheetId="5" r:id="rId7"/>
    <sheet name="Sheet5" sheetId="22" r:id="rId8"/>
    <sheet name="H1 suitability" sheetId="9" r:id="rId9"/>
    <sheet name="Slope-Aspect" sheetId="10" r:id="rId10"/>
    <sheet name="Sheet3" sheetId="12" r:id="rId11"/>
    <sheet name="Sheet4" sheetId="13" r:id="rId12"/>
    <sheet name="Significance" sheetId="8" r:id="rId13"/>
    <sheet name="fig x significance" sheetId="19" r:id="rId14"/>
    <sheet name="OLI bands" sheetId="15" r:id="rId15"/>
    <sheet name="VegIndices" sheetId="16" r:id="rId16"/>
    <sheet name="Steps" sheetId="14" r:id="rId17"/>
    <sheet name="ENMTools" sheetId="17" r:id="rId18"/>
    <sheet name="Figx final model" sheetId="18" r:id="rId19"/>
    <sheet name="Sheet2" sheetId="20" r:id="rId20"/>
    <sheet name="LayerContribution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5" l="1"/>
  <c r="G4" i="21" l="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3" i="21"/>
  <c r="I16" i="5" l="1"/>
  <c r="H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I2" i="5"/>
  <c r="H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E2" i="5"/>
  <c r="F2" i="5"/>
  <c r="G2" i="5"/>
  <c r="D2" i="5"/>
  <c r="M67" i="2" l="1"/>
  <c r="M68" i="2"/>
  <c r="M69" i="2"/>
  <c r="M70" i="2"/>
  <c r="M66" i="2"/>
  <c r="E70" i="2"/>
  <c r="M65" i="2"/>
  <c r="E65" i="2"/>
  <c r="E66" i="2"/>
  <c r="E67" i="2"/>
  <c r="E68" i="2"/>
  <c r="E6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4" i="5"/>
  <c r="C1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1" i="5"/>
  <c r="E3" i="2"/>
  <c r="C3" i="5" s="1"/>
  <c r="E4" i="2"/>
  <c r="C4" i="5" s="1"/>
  <c r="E5" i="2"/>
  <c r="C5" i="5" s="1"/>
  <c r="E6" i="2"/>
  <c r="C6" i="5" s="1"/>
  <c r="E7" i="2"/>
  <c r="C7" i="5" s="1"/>
  <c r="E8" i="2"/>
  <c r="C8" i="5" s="1"/>
  <c r="E9" i="2"/>
  <c r="C9" i="5" s="1"/>
  <c r="E10" i="2"/>
  <c r="C10" i="5" s="1"/>
  <c r="E11" i="2"/>
  <c r="C11" i="5" s="1"/>
  <c r="E12" i="2"/>
  <c r="C12" i="5" s="1"/>
  <c r="E13" i="2"/>
  <c r="C13" i="5" s="1"/>
  <c r="E14" i="2"/>
  <c r="C14" i="5" s="1"/>
  <c r="E15" i="2"/>
  <c r="C15" i="5" s="1"/>
  <c r="E16" i="2"/>
  <c r="C16" i="5" s="1"/>
  <c r="E17" i="2"/>
  <c r="C17" i="5" s="1"/>
  <c r="E18" i="2"/>
  <c r="C18" i="5" s="1"/>
  <c r="E19" i="2"/>
  <c r="C19" i="5" s="1"/>
  <c r="E20" i="2"/>
  <c r="C20" i="5" s="1"/>
  <c r="E21" i="2"/>
  <c r="C21" i="5" s="1"/>
  <c r="E22" i="2"/>
  <c r="C22" i="5" s="1"/>
  <c r="E23" i="2"/>
  <c r="C23" i="5" s="1"/>
  <c r="E24" i="2"/>
  <c r="C24" i="5" s="1"/>
  <c r="E25" i="2"/>
  <c r="C25" i="5" s="1"/>
  <c r="E26" i="2"/>
  <c r="C26" i="5" s="1"/>
  <c r="E27" i="2"/>
  <c r="C27" i="5" s="1"/>
  <c r="E28" i="2"/>
  <c r="C28" i="5" s="1"/>
  <c r="E29" i="2"/>
  <c r="C29" i="5" s="1"/>
  <c r="E30" i="2"/>
  <c r="C30" i="5" s="1"/>
  <c r="E31" i="2"/>
  <c r="C31" i="5" s="1"/>
  <c r="E32" i="2"/>
  <c r="C32" i="5" s="1"/>
  <c r="E33" i="2"/>
  <c r="C33" i="5" s="1"/>
  <c r="E34" i="2"/>
  <c r="C34" i="5" s="1"/>
  <c r="E35" i="2"/>
  <c r="C35" i="5" s="1"/>
  <c r="E36" i="2"/>
  <c r="C36" i="5" s="1"/>
  <c r="E37" i="2"/>
  <c r="C37" i="5" s="1"/>
  <c r="E38" i="2"/>
  <c r="C38" i="5" s="1"/>
  <c r="E39" i="2"/>
  <c r="C39" i="5" s="1"/>
  <c r="E40" i="2"/>
  <c r="C40" i="5" s="1"/>
  <c r="E41" i="2"/>
  <c r="C41" i="5" s="1"/>
  <c r="E42" i="2"/>
  <c r="C42" i="5" s="1"/>
  <c r="E43" i="2"/>
  <c r="C43" i="5" s="1"/>
  <c r="E44" i="2"/>
  <c r="C44" i="5" s="1"/>
  <c r="E45" i="2"/>
  <c r="C45" i="5" s="1"/>
  <c r="E46" i="2"/>
  <c r="C46" i="5" s="1"/>
  <c r="E47" i="2"/>
  <c r="C47" i="5" s="1"/>
  <c r="E48" i="2"/>
  <c r="C48" i="5" s="1"/>
  <c r="E49" i="2"/>
  <c r="C49" i="5" s="1"/>
  <c r="E50" i="2"/>
  <c r="C50" i="5" s="1"/>
  <c r="E51" i="2"/>
  <c r="C51" i="5" s="1"/>
  <c r="E52" i="2"/>
  <c r="C52" i="5" s="1"/>
  <c r="E53" i="2"/>
  <c r="C53" i="5" s="1"/>
  <c r="E54" i="2"/>
  <c r="C54" i="5" s="1"/>
  <c r="E55" i="2"/>
  <c r="C55" i="5" s="1"/>
  <c r="E56" i="2"/>
  <c r="C56" i="5" s="1"/>
  <c r="E57" i="2"/>
  <c r="C57" i="5" s="1"/>
  <c r="E58" i="2"/>
  <c r="C58" i="5" s="1"/>
  <c r="E59" i="2"/>
  <c r="C59" i="5" s="1"/>
  <c r="E60" i="2"/>
  <c r="C60" i="5" s="1"/>
  <c r="E61" i="2"/>
  <c r="C61" i="5" s="1"/>
  <c r="E62" i="2"/>
  <c r="C62" i="5" s="1"/>
  <c r="E63" i="2"/>
  <c r="C63" i="5" s="1"/>
  <c r="E64" i="2"/>
  <c r="C64" i="5" s="1"/>
  <c r="E2" i="2"/>
  <c r="C2" i="5" s="1"/>
</calcChain>
</file>

<file path=xl/comments1.xml><?xml version="1.0" encoding="utf-8"?>
<comments xmlns="http://schemas.openxmlformats.org/spreadsheetml/2006/main">
  <authors>
    <author>Herniman,Samuel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D Training AUC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L Training AUC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D Test AUC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Herniman,Samuel:</t>
        </r>
        <r>
          <rPr>
            <sz val="9"/>
            <color indexed="81"/>
            <rFont val="Tahoma"/>
            <family val="2"/>
          </rPr>
          <t xml:space="preserve">
L Test AUC</t>
        </r>
      </text>
    </comment>
  </commentList>
</comments>
</file>

<file path=xl/sharedStrings.xml><?xml version="1.0" encoding="utf-8"?>
<sst xmlns="http://schemas.openxmlformats.org/spreadsheetml/2006/main" count="747" uniqueCount="407">
  <si>
    <t>Layer</t>
  </si>
  <si>
    <t>Layer name</t>
  </si>
  <si>
    <t>Source</t>
  </si>
  <si>
    <t>albedo</t>
  </si>
  <si>
    <t>altitude</t>
  </si>
  <si>
    <t>aspect</t>
  </si>
  <si>
    <t>b4</t>
  </si>
  <si>
    <t>b5</t>
  </si>
  <si>
    <t>b6</t>
  </si>
  <si>
    <t>dist_rds</t>
  </si>
  <si>
    <t>eucdirection</t>
  </si>
  <si>
    <t>msr2</t>
  </si>
  <si>
    <t>ndvi</t>
  </si>
  <si>
    <t>nightlight</t>
  </si>
  <si>
    <t>rcstdst-slp</t>
  </si>
  <si>
    <t>rndvi2</t>
  </si>
  <si>
    <t>slope</t>
  </si>
  <si>
    <t>tct4</t>
  </si>
  <si>
    <t>tct5</t>
  </si>
  <si>
    <t>tct6</t>
  </si>
  <si>
    <t>tct_bright</t>
  </si>
  <si>
    <t>tct_green</t>
  </si>
  <si>
    <t>tct_wet</t>
  </si>
  <si>
    <t>Raw landsat 8 band 4</t>
  </si>
  <si>
    <t>Raw landsat 8 band 5</t>
  </si>
  <si>
    <t>Raw landsat 8 band 6</t>
  </si>
  <si>
    <t>Distance to roads</t>
  </si>
  <si>
    <t>Reference</t>
  </si>
  <si>
    <t>Albedo</t>
  </si>
  <si>
    <t>Digital Elevation Model</t>
  </si>
  <si>
    <t>Modified simple ratio</t>
  </si>
  <si>
    <t>Lahoz</t>
  </si>
  <si>
    <t>Re-normalised Difference Vegetation Index</t>
  </si>
  <si>
    <t>Tasseled cap transformation - Brightness</t>
  </si>
  <si>
    <t>Tasseled cap transformation - Greeness</t>
  </si>
  <si>
    <t>Tasseled cap transformation - Wetness</t>
  </si>
  <si>
    <t>Aspect-slope</t>
  </si>
  <si>
    <t>Model name</t>
  </si>
  <si>
    <t>Description</t>
  </si>
  <si>
    <t>aspect-slp</t>
  </si>
  <si>
    <t>Landsat raw</t>
  </si>
  <si>
    <t>Landsat, NDVI</t>
  </si>
  <si>
    <t>NDVI, ALB, MSR, RNDVI</t>
  </si>
  <si>
    <t>Landsat, NDVI, ALB, MSR, RNDVI</t>
  </si>
  <si>
    <t>Landsat, NDVI, ALB, MSR, RNDVI, TCT-BGW</t>
  </si>
  <si>
    <t>Landsat, NDVI, ALB, MSR, RNDVI, TCT-BGW, TCT 123</t>
  </si>
  <si>
    <t>DEM, ASP, SLP</t>
  </si>
  <si>
    <t>DEM, ASP, SLP, ASP-SLP</t>
  </si>
  <si>
    <t>DEM, ASP-SLP</t>
  </si>
  <si>
    <t>rcstdst-slp (RESISTANCE?)</t>
  </si>
  <si>
    <t>Number of factors</t>
  </si>
  <si>
    <t>Type</t>
  </si>
  <si>
    <t>RS</t>
  </si>
  <si>
    <t>DEM</t>
  </si>
  <si>
    <t>RS-Raw</t>
  </si>
  <si>
    <t>Human</t>
  </si>
  <si>
    <t>Humanish</t>
  </si>
  <si>
    <t>Nor</t>
  </si>
  <si>
    <t>Resistance?</t>
  </si>
  <si>
    <t>Direction to roads?</t>
  </si>
  <si>
    <t>DEM-combined</t>
  </si>
  <si>
    <t>RS-raw</t>
  </si>
  <si>
    <t>TCT-BGW, TCT 123</t>
  </si>
  <si>
    <t>TCT-BGW</t>
  </si>
  <si>
    <t>Landsat, TCT-BGW, TCT 123</t>
  </si>
  <si>
    <t>Landsat, NDVI, NGHTLGHT</t>
  </si>
  <si>
    <t>NDVI, ALB, MSR, RNDVI, NGHTLGHT</t>
  </si>
  <si>
    <t>Landsat, NDVI, ALB, MSR, RNDVI, NGHTLGHT</t>
  </si>
  <si>
    <t>Landsat, NDVI, ALB, MSR, RNDVI, TCT-BGW, TCT 123, NGHTLGHT</t>
  </si>
  <si>
    <t>Landsat, NDVI, ALB, MSR, RNDVI, TCT-BGW, NGHTLGHT</t>
  </si>
  <si>
    <t>TCT-BGW, NGHTLGHT</t>
  </si>
  <si>
    <t>TCT-BGW, TCT 123, NGHTLGHT</t>
  </si>
  <si>
    <t>Landsat, TCT-BGW, TCT 123, NGHTLGHT</t>
  </si>
  <si>
    <t>DEM+RS</t>
  </si>
  <si>
    <t>DEM, ASP, SLP, Landsat, NDVI, ALB, MSR, RNDVI, TCT-BGW, TCT 123</t>
  </si>
  <si>
    <t>DEM, ASP, SLP, ASP-SLP, Landsat, NDVI, ALB, MSR, RNDVI, TCT-BGW, TCT 123</t>
  </si>
  <si>
    <t>DEM, ASP-SLP, Landsat, NDVI, ALB, MSR, RNDVI, TCT-BGW, TCT 123</t>
  </si>
  <si>
    <t>DEM, ASP, SLP, Landsat, NDVI, ALB, MSR, RNDVI, TCT-BGW, TCT 123, NGHTLGHT</t>
  </si>
  <si>
    <t>DEM, ASP, SLP, ASP-SLP, Landsat, NDVI, ALB, MSR, RNDVI, TCT-BGW, TCT 123, NGHTLGHT</t>
  </si>
  <si>
    <t>DEM, ASP-SLP, Landsat, NDVI, ALB, MSR, RNDVI, TCT-BGW, TCT 123, NGHTLGHT</t>
  </si>
  <si>
    <t>New name</t>
  </si>
  <si>
    <t>ALB</t>
  </si>
  <si>
    <t>ASP</t>
  </si>
  <si>
    <t>ASPSLP</t>
  </si>
  <si>
    <t>B4</t>
  </si>
  <si>
    <t>B5</t>
  </si>
  <si>
    <t>B6</t>
  </si>
  <si>
    <t>MSR</t>
  </si>
  <si>
    <t>NDVI</t>
  </si>
  <si>
    <t>NIGHT</t>
  </si>
  <si>
    <t>RESIST</t>
  </si>
  <si>
    <t>RNDVI</t>
  </si>
  <si>
    <t>SLP</t>
  </si>
  <si>
    <t>TCT4</t>
  </si>
  <si>
    <t>TCT5</t>
  </si>
  <si>
    <t>TCT6</t>
  </si>
  <si>
    <t>TCT_bright</t>
  </si>
  <si>
    <t>TCT_green</t>
  </si>
  <si>
    <t>TCT_wet</t>
  </si>
  <si>
    <t>RD-DIST, RD-DIR</t>
  </si>
  <si>
    <t>RD-DIST, RD-DIR, RESIST</t>
  </si>
  <si>
    <t>Human+DEM</t>
  </si>
  <si>
    <t>RD-DIST, RD-DIR, RESIST, DEM, ASP, SLP</t>
  </si>
  <si>
    <t>RD-DIST, RD-DIR, RESIST, DEM, ASP, SLP, ASP-SLP</t>
  </si>
  <si>
    <t>RD-DIST, RD-DIR, RESIST, DEM, ASP-SLP</t>
  </si>
  <si>
    <t>RD-DIST, RD-DIR, RESIST, DEM, ASP, SLP, Landsat, NDVI, ALB, MSR, RNDVI, TCT-BGW, TCT 123</t>
  </si>
  <si>
    <t>RD-DIST, RD-DIR, RESIST, DEM, ASP, SLP, ASP-SLP, Landsat, NDVI, ALB, MSR, RNDVI, TCT-BGW, TCT 123</t>
  </si>
  <si>
    <t>RD-DIST, RD-DIR, RESIST, DEM, ASP-SLP, Landsat, NDVI, ALB, MSR, RNDVI, TCT-BGW, TCT 123</t>
  </si>
  <si>
    <t>RD-DIST, RD-DIR, RESIST, DEM, ASP, SLP, Landsat, NDVI, ALB, MSR, RNDVI, TCT-BGW, TCT 123, NGHTLGHT</t>
  </si>
  <si>
    <t>RD-DIST, RD-DIR, RESIST, DEM, ASP, SLP, ASP-SLP, Landsat, NDVI, ALB, MSR, RNDVI, TCT-BGW, TCT 123, NGHTLGHT</t>
  </si>
  <si>
    <t>RD-DIST, RD-DIR, RESIST, DEM, ASP-SLP, Landsat, NDVI, ALB, MSR, RNDVI, TCT-BGW, TCT 123, NGHTLGHT</t>
  </si>
  <si>
    <t>Human+DEM+RS</t>
  </si>
  <si>
    <t>RD-DIST, RD-DIR, DEM, ASP, SLP</t>
  </si>
  <si>
    <t>RD-DIST, RD-DIR, DEM, ASP, SLP, ASP-SLP</t>
  </si>
  <si>
    <t>RD-DIST, RD-DIR, DEM, ASP-SLP</t>
  </si>
  <si>
    <t>RD-DIST, RD-DIR, DEM, ASP, SLP, Landsat, NDVI, ALB, MSR, RNDVI, TCT-BGW, TCT 123</t>
  </si>
  <si>
    <t>RD-DIST, RD-DIR, DEM, ASP, SLP, ASP-SLP, Landsat, NDVI, ALB, MSR, RNDVI, TCT-BGW, TCT 123</t>
  </si>
  <si>
    <t>RD-DIST, RD-DIR, DEM, ASP-SLP, Landsat, NDVI, ALB, MSR, RNDVI, TCT-BGW, TCT 123</t>
  </si>
  <si>
    <t>RD-DIST, RD-DIR, DEM, ASP, SLP, Landsat, NDVI, ALB, MSR, RNDVI, TCT-BGW, TCT 123, NGHTLGHT</t>
  </si>
  <si>
    <t>RD-DIST, RD-DIR, DEM, ASP, SLP, ASP-SLP, Landsat, NDVI, ALB, MSR, RNDVI, TCT-BGW, TCT 123, NGHTLGHT</t>
  </si>
  <si>
    <t>RD-DIST, RD-DIR, DEM, ASP-SLP, Landsat, NDVI, ALB, MSR, RNDVI, TCT-BGW, TCT 123, NGHTLGHT</t>
  </si>
  <si>
    <t>RD-DIST, RD-DIR, DEM, ASP, SLP, ASP-SLP, NGHTLGHT</t>
  </si>
  <si>
    <t>RD-DIST, RD-DIR, DEM, ASP-SLP, NGHTLGHT</t>
  </si>
  <si>
    <t>RD-DIST, RD-DIR, DEM, ASP, SLP, ASP-SLP, Landsat, NDVI, ALB, MSR, RNDVI, TCT-BGW, TCT 123, NGHTLGHT, NGHTLGHT</t>
  </si>
  <si>
    <t>RD-DIST, RD-DIR, DEM, ASP-SLP, Landsat, NDVI, ALB, MSR, RNDVI, TCT-BGW, TCT 123, NGHTLGHT, NGHTLGHT</t>
  </si>
  <si>
    <t>RD-DIST, RD-DIR, RESIST, DEM, ASP, SLP, NGHTLGHT</t>
  </si>
  <si>
    <t>RD-DIST, RD-DIR, RESIST, DEM, ASP, SLP, ASP-SLP, NGHTLGHT</t>
  </si>
  <si>
    <t>RD-DIST, RD-DIR, RESIST, DEM, ASP-SLP, NGHTLGHT</t>
  </si>
  <si>
    <t>RD-DIST, RD-DIR, RESIST, DEM, ASP, SLP, Landsat, NDVI, ALB, MSR, RNDVI, TCT-BGW, TCT 123, NGHTLGHT, NGHTLGHT</t>
  </si>
  <si>
    <t>RD-DIST, RD-DIR, RESIST, DEM, ASP-SLP, Landsat, NDVI, ALB, MSR, RNDVI, TCT-BGW, TCT 123, NGHTLGHT, NGHTLGHT</t>
  </si>
  <si>
    <t>Computer no</t>
  </si>
  <si>
    <t>RDDIST</t>
  </si>
  <si>
    <t>RDDIR</t>
  </si>
  <si>
    <t>START</t>
  </si>
  <si>
    <t>END</t>
  </si>
  <si>
    <t>Time</t>
  </si>
  <si>
    <t>Everything2</t>
  </si>
  <si>
    <t>Everything3</t>
  </si>
  <si>
    <t>Everything4</t>
  </si>
  <si>
    <t>Everything5</t>
  </si>
  <si>
    <t>Everything6</t>
  </si>
  <si>
    <t>Everything1</t>
  </si>
  <si>
    <t>Everything7</t>
  </si>
  <si>
    <t>DEA</t>
  </si>
  <si>
    <t>DRA</t>
  </si>
  <si>
    <t>LEA</t>
  </si>
  <si>
    <t>LRA</t>
  </si>
  <si>
    <t>Dendrobium_thrysiflorum</t>
  </si>
  <si>
    <t>Luisia_magniflora</t>
  </si>
  <si>
    <t>0-5</t>
  </si>
  <si>
    <t>21-40</t>
  </si>
  <si>
    <t>6-20</t>
  </si>
  <si>
    <t>41-maximum</t>
  </si>
  <si>
    <t>N</t>
  </si>
  <si>
    <t>NE</t>
  </si>
  <si>
    <t>E</t>
  </si>
  <si>
    <t>SE</t>
  </si>
  <si>
    <t>S</t>
  </si>
  <si>
    <t>SW</t>
  </si>
  <si>
    <t>W</t>
  </si>
  <si>
    <t>NW</t>
  </si>
  <si>
    <t>Aspect</t>
  </si>
  <si>
    <t>Slope (%)</t>
  </si>
  <si>
    <t>Dtrain</t>
  </si>
  <si>
    <t>Ltrain</t>
  </si>
  <si>
    <t>Dtest</t>
  </si>
  <si>
    <t>Ltest</t>
  </si>
  <si>
    <t>Delta- Training-test D</t>
  </si>
  <si>
    <t>Delta- Training-test L</t>
  </si>
  <si>
    <t>t-pearson</t>
  </si>
  <si>
    <t>df-pearson</t>
  </si>
  <si>
    <t>p-pearson</t>
  </si>
  <si>
    <t>H0</t>
  </si>
  <si>
    <t>z-kendall</t>
  </si>
  <si>
    <t>p-kendal</t>
  </si>
  <si>
    <t>T</t>
  </si>
  <si>
    <t>Model</t>
  </si>
  <si>
    <t>Lowest</t>
  </si>
  <si>
    <t>Highest</t>
  </si>
  <si>
    <t>Average</t>
  </si>
  <si>
    <t>MLm</t>
  </si>
  <si>
    <t>MDt</t>
  </si>
  <si>
    <t>Range overlap at lowest in H1</t>
  </si>
  <si>
    <t>Recalculated value</t>
  </si>
  <si>
    <t>Path</t>
  </si>
  <si>
    <t>Row</t>
  </si>
  <si>
    <t>Scene ID</t>
  </si>
  <si>
    <t>Date</t>
  </si>
  <si>
    <t>LC81290452015052LGN00</t>
  </si>
  <si>
    <t>LC81300442015075LGN00</t>
  </si>
  <si>
    <t>LC81300452015075LGN00</t>
  </si>
  <si>
    <t>LC81310442015066LGN00</t>
  </si>
  <si>
    <t>LC81310452015066LGN00</t>
  </si>
  <si>
    <t>Term</t>
  </si>
  <si>
    <t>Abreviation</t>
  </si>
  <si>
    <t>Landsat 8</t>
  </si>
  <si>
    <t>LS8</t>
  </si>
  <si>
    <t>Operational Land Imager</t>
  </si>
  <si>
    <t>OLI</t>
  </si>
  <si>
    <t>Thermal Infrared Sensor</t>
  </si>
  <si>
    <t>TIRS</t>
  </si>
  <si>
    <t>Thing</t>
  </si>
  <si>
    <t>Category</t>
  </si>
  <si>
    <t>Detail</t>
  </si>
  <si>
    <t>Download Landsat8 tiles</t>
  </si>
  <si>
    <t>Took out Bands 4 and 5</t>
  </si>
  <si>
    <t>Calculated NDVI with Image Analysis tool</t>
  </si>
  <si>
    <t>ArcGIS&gt;Window&gt;ImageAnalysis</t>
  </si>
  <si>
    <t>NDVI is calculated first so there are no seems</t>
  </si>
  <si>
    <t>Export each layer</t>
  </si>
  <si>
    <t>Mosaic with ERDAS</t>
  </si>
  <si>
    <t>Band 6</t>
  </si>
  <si>
    <t>Clip to bounds</t>
  </si>
  <si>
    <t>ArcToobox.DatamgmtTools.Raster.RasterProcessing.Clip</t>
  </si>
  <si>
    <t>Set data frame to WGS1984</t>
  </si>
  <si>
    <t>Export raster data</t>
  </si>
  <si>
    <t>Spatial reference = data frame</t>
  </si>
  <si>
    <t>Raster to ASCII</t>
  </si>
  <si>
    <t>ConversionTools&gt;FromRaster&gt;RasterToASCII</t>
  </si>
  <si>
    <t>Try 2</t>
  </si>
  <si>
    <t>Mosaic with ERDAS 2015</t>
  </si>
  <si>
    <t>Convert to WGS1984</t>
  </si>
  <si>
    <t>Calculate NDVI</t>
  </si>
  <si>
    <t>Image Analysis Window</t>
  </si>
  <si>
    <t>Export to ASCII</t>
  </si>
  <si>
    <t>AcrToolbox&gt;ConversionTools&gt;FromRaster&gt;RasterToASCII</t>
  </si>
  <si>
    <t>Band 5</t>
  </si>
  <si>
    <t>D:\bsu017\Start\Clipped\B5\B5_C_1</t>
  </si>
  <si>
    <t>D:\bsu017\Start\ACSII\B5.ASC</t>
  </si>
  <si>
    <t>Band 4</t>
  </si>
  <si>
    <t>D:\bsu017\Start\Clipped\B4\b4_c_1</t>
  </si>
  <si>
    <t>D:\bsu017\Start\ACSII\B4.ASC</t>
  </si>
  <si>
    <t>Get ASTER tiles</t>
  </si>
  <si>
    <t>D:\bsu017\Start\Clipped\DEM\DEM_C_2</t>
  </si>
  <si>
    <t>Calculate Aspect</t>
  </si>
  <si>
    <t>ArcToolbox&gt;SpatialAnalystTools&gt;Surface&gt;Aspect</t>
  </si>
  <si>
    <t>D:\bsu017\Start\Clipped\Aspect\aspect</t>
  </si>
  <si>
    <t>Slope</t>
  </si>
  <si>
    <t>Calculate Slope - Percent rise and Z factor of 1</t>
  </si>
  <si>
    <t>ArcToolbox&gt;SpatialAnalystTools&gt;Surface&gt;Slope</t>
  </si>
  <si>
    <t>D:\bsu017\Start\Clipped\slope\slope</t>
  </si>
  <si>
    <t>Contor 10m</t>
  </si>
  <si>
    <t>Calculate contors</t>
  </si>
  <si>
    <t>ArcToolbox&gt;SpatialAnalystTools&gt;Surface&gt;Contour</t>
  </si>
  <si>
    <t>D:\bsu017\Start\Clipped\Contour\10m\con_10m.shp</t>
  </si>
  <si>
    <t>Contor 30m</t>
  </si>
  <si>
    <t>D:\bsu017\Start\Clipped\Contour\30m\con_30m.shp</t>
  </si>
  <si>
    <t>Contor 50m</t>
  </si>
  <si>
    <t>D:\bsu017\Start\Clipped\Contour\50m\con_50m.shp</t>
  </si>
  <si>
    <t>Contor 100m</t>
  </si>
  <si>
    <t>D:\bsu017\Start\Clipped\Contour\100m\con_100m.shp</t>
  </si>
  <si>
    <t>Calculate distance to roads</t>
  </si>
  <si>
    <t>ArcToolbox&gt;SpatialAnalystTools&gt;Distance&gt;EuclideanDistance</t>
  </si>
  <si>
    <t>D:\bsu017\Start\Mosaic\Roads\EucDist\rds_ed_8</t>
  </si>
  <si>
    <t>Environments&gt;change everything possible to be the same as ndvi.asc</t>
  </si>
  <si>
    <t>Direction to roads</t>
  </si>
  <si>
    <t>Calculate direction to roads</t>
  </si>
  <si>
    <t>ArcToolbox&gt;SpatialAnalystTools&gt;Distance&gt;EuclideanDirection</t>
  </si>
  <si>
    <t>D:\bsu017\Start\Mosaic\Roads\EucDir\rds_edir_1</t>
  </si>
  <si>
    <t>Cost distance to roads-slope</t>
  </si>
  <si>
    <t>Calculate cost distance to roads using the slope layer</t>
  </si>
  <si>
    <t>ArcToolbox&gt;SpatialAnalystTools&gt;Distance&gt;CostDistance</t>
  </si>
  <si>
    <t>D:\bsu017\Start\Mosaic\Roads\CostDist\rds_edir_1</t>
  </si>
  <si>
    <t>Spectral band</t>
  </si>
  <si>
    <r>
      <t>Wavelength (</t>
    </r>
    <r>
      <rPr>
        <sz val="11"/>
        <color theme="1"/>
        <rFont val="Calibri"/>
        <family val="2"/>
      </rPr>
      <t>µm)</t>
    </r>
  </si>
  <si>
    <t>Resolution (m)</t>
  </si>
  <si>
    <t>Band 1 - Coastal/Aerosol</t>
  </si>
  <si>
    <t>0.433-0.453</t>
  </si>
  <si>
    <t>Band 2 - Blue</t>
  </si>
  <si>
    <t>0.450-0.515</t>
  </si>
  <si>
    <t>Band 3 - Green</t>
  </si>
  <si>
    <t>0.525-0.600</t>
  </si>
  <si>
    <t>Band 4 - Red</t>
  </si>
  <si>
    <t>0.630-0.680</t>
  </si>
  <si>
    <t>Band 5 - Near Infrared</t>
  </si>
  <si>
    <t>0.845-0.885</t>
  </si>
  <si>
    <t>Band 6 - Short Wavelength Infrared</t>
  </si>
  <si>
    <t>1.560-1.660</t>
  </si>
  <si>
    <t>Band 7 - Short Wavelength Infrared</t>
  </si>
  <si>
    <t>2.100-2.300</t>
  </si>
  <si>
    <t>Band 8 - Panchromatic</t>
  </si>
  <si>
    <t>0.500-0.680</t>
  </si>
  <si>
    <t>Band 9 - Cirrus</t>
  </si>
  <si>
    <t>1.360-1.390</t>
  </si>
  <si>
    <t>Band 10 - Long Wavelength Infrared</t>
  </si>
  <si>
    <t>10.30-11.30</t>
  </si>
  <si>
    <t>Band 11 - Long Wavelength Infrared</t>
  </si>
  <si>
    <t>11.50-12.50</t>
  </si>
  <si>
    <t>Veg indices</t>
  </si>
  <si>
    <t>formula</t>
  </si>
  <si>
    <t>Non-Linear vegetation Index (NLI)</t>
  </si>
  <si>
    <t>((B5^2)-B4)/((B5^2)+B4)</t>
  </si>
  <si>
    <t>don't think this one works</t>
  </si>
  <si>
    <t>Re-normalised Difference Vegetation Index (RDVI)</t>
  </si>
  <si>
    <r>
      <t>(B5-B4)/</t>
    </r>
    <r>
      <rPr>
        <sz val="11"/>
        <color theme="1"/>
        <rFont val="Calibri"/>
        <family val="2"/>
      </rPr>
      <t>√(B5+B4)</t>
    </r>
  </si>
  <si>
    <t>Modified Simple Ratio (MSR)</t>
  </si>
  <si>
    <t>(B5/B4-1)/(√(B5/B4)+1)</t>
  </si>
  <si>
    <t>Atmospherically Resistant Vegetation Index (ARVI)</t>
  </si>
  <si>
    <t>(B5-2*B4+B2)/(B5+2*B4-B2)</t>
  </si>
  <si>
    <t>This needs some work</t>
  </si>
  <si>
    <t>B1+B2+B3+B4+B5+B6+B7</t>
  </si>
  <si>
    <t>This might not be right check the formula</t>
  </si>
  <si>
    <t>Tasseled Cap Transformation - greenness</t>
  </si>
  <si>
    <t>(0.3029 * "b2.tif") + (0.2786 * "b3.tif") + (0.4733 * "b4.tif") + (0.5599 * "b5.tif") + (0.508 * "b6.tif") + (0.1872 * "b7.tif")</t>
  </si>
  <si>
    <t>See Baig 2014</t>
  </si>
  <si>
    <t>Tasseled Cap Transformation - brightness</t>
  </si>
  <si>
    <t>(B2* "b2.tif") + (B3 * "b3.tif") + (B4 * "b4.tif") + (B5 * "b5.tif") + (B6 * "b6.tif") + (B7 * "b7.tif")</t>
  </si>
  <si>
    <t>See Baig 2014 where BX is the number shown in table 2</t>
  </si>
  <si>
    <t>Tasseled Cap Transformation - wetness</t>
  </si>
  <si>
    <t>Tasseled Cap Transformation - 4</t>
  </si>
  <si>
    <t>Tasseled Cap Transformation - 5</t>
  </si>
  <si>
    <t>Tasseled Cap Transformation - 6</t>
  </si>
  <si>
    <t>Species</t>
  </si>
  <si>
    <t>D</t>
  </si>
  <si>
    <t>I</t>
  </si>
  <si>
    <t>RR</t>
  </si>
  <si>
    <t>Dendrobium_thrysiflorum.asc</t>
  </si>
  <si>
    <t>Dendrobium thyrsiflorum</t>
  </si>
  <si>
    <t>Luisia magniflora</t>
  </si>
  <si>
    <t>B4, B5, B6</t>
  </si>
  <si>
    <t>Raw LS8 bands</t>
  </si>
  <si>
    <t>Natural</t>
  </si>
  <si>
    <t xml:space="preserve">Dendrobium thyrsiflorum </t>
  </si>
  <si>
    <t xml:space="preserve">Luisia magniflora </t>
  </si>
  <si>
    <t>Number of environmental variables - Test AUC</t>
  </si>
  <si>
    <t>Number of environmental variables - Training AUC</t>
  </si>
  <si>
    <r>
      <t xml:space="preserve">Number of environmental variables - </t>
    </r>
    <r>
      <rPr>
        <sz val="11"/>
        <color theme="1"/>
        <rFont val="Calibri"/>
        <family val="2"/>
      </rPr>
      <t>Δ</t>
    </r>
  </si>
  <si>
    <t>Number of environmental variables - Δ</t>
  </si>
  <si>
    <t>t</t>
  </si>
  <si>
    <t>df</t>
  </si>
  <si>
    <t>p</t>
  </si>
  <si>
    <t>tct4, tct5, tct6</t>
  </si>
  <si>
    <t>tct_bright, tct_green, tct_wet</t>
  </si>
  <si>
    <t xml:space="preserve">Vegetation indices </t>
  </si>
  <si>
    <t>Lights at night</t>
  </si>
  <si>
    <t>Anthropogenic</t>
  </si>
  <si>
    <t>35A</t>
  </si>
  <si>
    <t>35N</t>
  </si>
  <si>
    <t>37A</t>
  </si>
  <si>
    <t>37N</t>
  </si>
  <si>
    <t>Equal training sensitivity and specificity logistic threshold</t>
  </si>
  <si>
    <t>Maximum training sensitivity plus specificity logistic threshold</t>
  </si>
  <si>
    <t>Factor (% contribution)</t>
  </si>
  <si>
    <t>Tasseled cap tranformation for wetness</t>
  </si>
  <si>
    <t>Altitude</t>
  </si>
  <si>
    <t>RDDIR, RDDIST</t>
  </si>
  <si>
    <t>ASP-SLP, DEM</t>
  </si>
  <si>
    <t>Distance and direction to roads</t>
  </si>
  <si>
    <t>Tasseled cap transformations brigthness, greeness, and wetness</t>
  </si>
  <si>
    <t>Tasseled cap transformations 4, 5, and 6</t>
  </si>
  <si>
    <t>ASP, SLP, DEM</t>
  </si>
  <si>
    <t>Aspect, slope, and digital elevation model</t>
  </si>
  <si>
    <t>Aspect-slope combined layer and digital elevation model</t>
  </si>
  <si>
    <t>Tasseled cap transformations brightness, greenness, and wetness</t>
  </si>
  <si>
    <t>NDVI, ALB, MSR, RNDVI, NIGHT</t>
  </si>
  <si>
    <t>TCT-BGW, NIGHT</t>
  </si>
  <si>
    <t>TCT-BGW, TCT 123, NIGHT</t>
  </si>
  <si>
    <t>RDDIST, RDDIR</t>
  </si>
  <si>
    <t>RDDIST, RDDIR, RESIST</t>
  </si>
  <si>
    <t>RDDIST, RDDIR, DEM, ASP, SLP</t>
  </si>
  <si>
    <t>RDDIST, RDDIR, RESIST, DEM, ASP, SLP</t>
  </si>
  <si>
    <t>RDDIST, RDDIR, RESIST, DEM, ASP, SLP, NIGHT</t>
  </si>
  <si>
    <t>DEM, ASP, SLP, ASPSLP</t>
  </si>
  <si>
    <t>DEM, ASPSLP</t>
  </si>
  <si>
    <t>RDDIST, RDDIR, DEM, ASP, SLP, ASPSLP</t>
  </si>
  <si>
    <t>RDDIST, RDDIR, DEM, ASPSLP</t>
  </si>
  <si>
    <t>RDDIST, RDDIR, RESIST, DEM, ASP, SLP, ASPSLP</t>
  </si>
  <si>
    <t>RDDIST, RDDIR, RESIST, DEM, ASPSLP</t>
  </si>
  <si>
    <t>RDDIST, RDDIR, DEM, ASP, SLP, ASPSLP, NIGHT</t>
  </si>
  <si>
    <t>RDDIST, RDDIR, DEM, ASPSLP, NIGHT</t>
  </si>
  <si>
    <t>RDDIST, RDDIR, RESIST, DEM, ASP, SLP, ASPSLP, NIGHT</t>
  </si>
  <si>
    <t>RDDIST, RDDIR, RESIST, DEM, ASPSLP, NIGHT</t>
  </si>
  <si>
    <t>RAW, NDVI</t>
  </si>
  <si>
    <t>RAW, NDVI, ALB, MSR, RNDVI</t>
  </si>
  <si>
    <t>RAW, NDVI, ALB, MSR, RNDVI, TCT-BGW</t>
  </si>
  <si>
    <t>RAW, NDVI, ALB, MSR, RNDVI, TCT-BGW, TCT 123</t>
  </si>
  <si>
    <t>RAW, TCT-BGW, TCT 123</t>
  </si>
  <si>
    <t>RAW, NDVI, NIGHT</t>
  </si>
  <si>
    <t>RAW, NDVI, ALB, MSR, RNDVI, NIGHT</t>
  </si>
  <si>
    <t>RAW, NDVI, ALB, MSR, RNDVI, TCT-BGW, NIGHT</t>
  </si>
  <si>
    <t>RAW, NDVI, ALB, MSR, RNDVI, TCT-BGW, TCT 123, NIGHT</t>
  </si>
  <si>
    <t>RAW, TCT-BGW, TCT 123, NIGHT</t>
  </si>
  <si>
    <t>DEM, ASP, SLP, RAW, NDVI, ALB, MSR, RNDVI, TCT-BGW, TCT 123</t>
  </si>
  <si>
    <t>DEM, ASP, SLP, ASPSLP, RAW, NDVI, ALB, MSR, RNDVI, TCT-BGW, TCT 123</t>
  </si>
  <si>
    <t>DEM, ASPSLP, RAW, NDVI, ALB, MSR, RNDVI, TCT-BGW, TCT 123</t>
  </si>
  <si>
    <t>DEM, ASP, SLP, RAW, NDVI, ALB, MSR, RNDVI, TCT-BGW, TCT 123, NIGHT</t>
  </si>
  <si>
    <t>DEM, ASP, SLP, ASPSLP, RAW, NDVI, ALB, MSR, RNDVI, TCT-BGW, TCT 123, NIGHT</t>
  </si>
  <si>
    <t>DEM, ASPSLP, RAW, NDVI, ALB, MSR, RNDVI, TCT-BGW, TCT 123, NIGHT</t>
  </si>
  <si>
    <t>RDDIST, RDDIR, DEM, ASP, SLP, RAW, NDVI, ALB, MSR, RNDVI, TCT-BGW, TCT 123</t>
  </si>
  <si>
    <t>RDDIST, RDDIR, DEM, ASP, SLP, ASPSLP, RAW, NDVI, ALB, MSR, RNDVI, TCT-BGW, TCT 123</t>
  </si>
  <si>
    <t>RDDIST, RDDIR, DEM, ASPSLP, RAW, NDVI, ALB, MSR, RNDVI, TCT-BGW, TCT 123</t>
  </si>
  <si>
    <t>RDDIST, RDDIR, DEM, ASP, SLP, RAW, NDVI, ALB, MSR, RNDVI, TCT-BGW, TCT 123, NIGHT</t>
  </si>
  <si>
    <t>RDDIST, RDDIR, DEM, ASP, SLP, ASPSLP, RAW, NDVI, ALB, MSR, RNDVI, TCT-BGW, TCT 123, NIGHT</t>
  </si>
  <si>
    <t>RDDIST, RDDIR, DEM, ASPSLP, RAW, NDVI, ALB, MSR, RNDVI, TCT-BGW, TCT 123, NIGHT</t>
  </si>
  <si>
    <t>RDDIST, RDDIR, RESIST, DEM, ASP, SLP, RAW, NDVI, ALB, MSR, RNDVI, TCT-BGW, TCT 123</t>
  </si>
  <si>
    <t>RDDIST, RDDIR, RESIST, DEM, ASP, SLP, ASPSLP, RAW, NDVI, ALB, MSR, RNDVI, TCT-BGW, TCT 123</t>
  </si>
  <si>
    <t>RDDIST, RDDIR, RESIST, DEM, ASPSLP, RAW, NDVI, ALB, MSR, RNDVI, TCT-BGW, TCT 123</t>
  </si>
  <si>
    <t>RDDIST, RDDIR, RESIST, DEM, ASP, SLP, RAW, NDVI, ALB, MSR, RNDVI, TCT-BGW, TCT 123, NIGHT</t>
  </si>
  <si>
    <t>RDDIST, RDDIR, RESIST, DEM, ASP, SLP, ASPSLP, RAW, NDVI, ALB, MSR, RNDVI, TCT-BGW, TCT 123, NIGHT</t>
  </si>
  <si>
    <t>RDDIST, RDDIR, RESIST, DEM, ASPSLP, RAW, NDVI, ALB, MSR, RNDVI, TCT-BGW, TCT 123, NIGHT</t>
  </si>
  <si>
    <t>RDDIST, RDDIR, DEM, ASP, SLP, ASPSLP, RAW, NDVI, ALB, MSR, RNDVI, TCT-BGW, TCT 123, NIGHT, NIGHT</t>
  </si>
  <si>
    <t>RDDIST, RDDIR, DEM, ASPSLP, RAW, NDVI, ALB, MSR, RNDVI, TCT-BGW, TCT 123, NIGHT, NIGHT</t>
  </si>
  <si>
    <t>RAW</t>
  </si>
  <si>
    <r>
      <t xml:space="preserve">Dendrobium </t>
    </r>
    <r>
      <rPr>
        <sz val="11"/>
        <color theme="1"/>
        <rFont val="Courier New"/>
        <family val="3"/>
      </rPr>
      <t>Training AUC</t>
    </r>
  </si>
  <si>
    <r>
      <t>Luisia Training</t>
    </r>
    <r>
      <rPr>
        <sz val="11"/>
        <color theme="1"/>
        <rFont val="Courier New"/>
        <family val="3"/>
      </rPr>
      <t xml:space="preserve"> AUC</t>
    </r>
  </si>
  <si>
    <r>
      <t>Dendrobium Test</t>
    </r>
    <r>
      <rPr>
        <sz val="11"/>
        <color theme="1"/>
        <rFont val="Courier New"/>
        <family val="3"/>
      </rPr>
      <t xml:space="preserve"> AUC</t>
    </r>
  </si>
  <si>
    <r>
      <t>Luisia Test</t>
    </r>
    <r>
      <rPr>
        <sz val="11"/>
        <color theme="1"/>
        <rFont val="Courier New"/>
        <family val="3"/>
      </rPr>
      <t xml:space="preserve"> AUC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</si>
</sst>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ourier New"/>
      <family val="3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onstantia"/>
      <family val="1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ourier New"/>
      <family val="3"/>
    </font>
    <font>
      <i/>
      <sz val="12"/>
      <color theme="1"/>
      <name val="Courier New"/>
      <family val="3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2" borderId="0" xfId="1" applyFont="1"/>
    <xf numFmtId="0" fontId="4" fillId="0" borderId="0" xfId="0" applyFont="1"/>
    <xf numFmtId="0" fontId="6" fillId="0" borderId="0" xfId="0" applyFont="1" applyAlignment="1">
      <alignment vertical="center"/>
    </xf>
    <xf numFmtId="11" fontId="0" fillId="0" borderId="0" xfId="0" applyNumberFormat="1"/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0" fontId="12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090D"/>
      <color rgb="FFFFD70D"/>
      <color rgb="FFD6E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selection'!$F$1</c:f>
              <c:strCache>
                <c:ptCount val="1"/>
                <c:pt idx="0">
                  <c:v>DRA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selection'!$F$2:$F$70</c:f>
              <c:numCache>
                <c:formatCode>General</c:formatCode>
                <c:ptCount val="69"/>
                <c:pt idx="0">
                  <c:v>0.67279999999999995</c:v>
                </c:pt>
                <c:pt idx="1">
                  <c:v>0.71060000000000001</c:v>
                </c:pt>
                <c:pt idx="2">
                  <c:v>0.72340000000000004</c:v>
                </c:pt>
                <c:pt idx="3">
                  <c:v>0.73650000000000004</c:v>
                </c:pt>
                <c:pt idx="4">
                  <c:v>0.73650000000000004</c:v>
                </c:pt>
                <c:pt idx="5">
                  <c:v>0.73650000000000004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0.69820000000000004</c:v>
                </c:pt>
                <c:pt idx="9">
                  <c:v>0.74739999999999995</c:v>
                </c:pt>
                <c:pt idx="10">
                  <c:v>0.75329999999999997</c:v>
                </c:pt>
                <c:pt idx="11">
                  <c:v>0.77939999999999998</c:v>
                </c:pt>
                <c:pt idx="12">
                  <c:v>0.77939999999999998</c:v>
                </c:pt>
                <c:pt idx="13">
                  <c:v>0.77939999999999998</c:v>
                </c:pt>
                <c:pt idx="14">
                  <c:v>0</c:v>
                </c:pt>
                <c:pt idx="15">
                  <c:v>0.7571</c:v>
                </c:pt>
                <c:pt idx="16">
                  <c:v>0.75629999999999997</c:v>
                </c:pt>
                <c:pt idx="17">
                  <c:v>0.69169999999999998</c:v>
                </c:pt>
                <c:pt idx="18">
                  <c:v>0.69710000000000005</c:v>
                </c:pt>
                <c:pt idx="19">
                  <c:v>0.69320000000000004</c:v>
                </c:pt>
                <c:pt idx="20">
                  <c:v>0.79390000000000005</c:v>
                </c:pt>
                <c:pt idx="21">
                  <c:v>0.78220000000000001</c:v>
                </c:pt>
                <c:pt idx="22">
                  <c:v>0.78029999999999999</c:v>
                </c:pt>
                <c:pt idx="23">
                  <c:v>0.79390000000000005</c:v>
                </c:pt>
                <c:pt idx="24">
                  <c:v>0.80059999999999998</c:v>
                </c:pt>
                <c:pt idx="25">
                  <c:v>0.79969999999999997</c:v>
                </c:pt>
                <c:pt idx="26">
                  <c:v>0.73229999999999995</c:v>
                </c:pt>
                <c:pt idx="27">
                  <c:v>0.73219999999999996</c:v>
                </c:pt>
                <c:pt idx="28">
                  <c:v>0.79490000000000005</c:v>
                </c:pt>
                <c:pt idx="29">
                  <c:v>0.80069999999999997</c:v>
                </c:pt>
                <c:pt idx="30">
                  <c:v>0.80030000000000001</c:v>
                </c:pt>
                <c:pt idx="31">
                  <c:v>0.82250000000000001</c:v>
                </c:pt>
                <c:pt idx="32">
                  <c:v>0.83030000000000004</c:v>
                </c:pt>
                <c:pt idx="33">
                  <c:v>0.82989999999999997</c:v>
                </c:pt>
                <c:pt idx="34">
                  <c:v>0.85050000000000003</c:v>
                </c:pt>
                <c:pt idx="35">
                  <c:v>0.85489999999999999</c:v>
                </c:pt>
                <c:pt idx="36">
                  <c:v>0.85509999999999997</c:v>
                </c:pt>
                <c:pt idx="37">
                  <c:v>0.79490000000000005</c:v>
                </c:pt>
                <c:pt idx="38">
                  <c:v>0.80069999999999997</c:v>
                </c:pt>
                <c:pt idx="39">
                  <c:v>0.80030000000000001</c:v>
                </c:pt>
                <c:pt idx="40">
                  <c:v>0.82250000000000001</c:v>
                </c:pt>
                <c:pt idx="41">
                  <c:v>0.83030000000000004</c:v>
                </c:pt>
                <c:pt idx="42">
                  <c:v>0.82989999999999997</c:v>
                </c:pt>
                <c:pt idx="43">
                  <c:v>0.85050000000000003</c:v>
                </c:pt>
                <c:pt idx="44">
                  <c:v>0.85489999999999999</c:v>
                </c:pt>
                <c:pt idx="45">
                  <c:v>0</c:v>
                </c:pt>
                <c:pt idx="46">
                  <c:v>0.83640000000000003</c:v>
                </c:pt>
                <c:pt idx="47">
                  <c:v>0.83630000000000004</c:v>
                </c:pt>
                <c:pt idx="48">
                  <c:v>0.85050000000000003</c:v>
                </c:pt>
                <c:pt idx="49">
                  <c:v>0.85489999999999999</c:v>
                </c:pt>
                <c:pt idx="50">
                  <c:v>0.85499999999999998</c:v>
                </c:pt>
                <c:pt idx="51">
                  <c:v>0.85050000000000003</c:v>
                </c:pt>
                <c:pt idx="52">
                  <c:v>0.85489999999999999</c:v>
                </c:pt>
                <c:pt idx="53">
                  <c:v>0.85499999999999998</c:v>
                </c:pt>
                <c:pt idx="54">
                  <c:v>0.83550000000000002</c:v>
                </c:pt>
                <c:pt idx="55">
                  <c:v>0.83640000000000003</c:v>
                </c:pt>
                <c:pt idx="56">
                  <c:v>0.83630000000000004</c:v>
                </c:pt>
                <c:pt idx="57">
                  <c:v>0.85050000000000003</c:v>
                </c:pt>
                <c:pt idx="58">
                  <c:v>0.84989999999999999</c:v>
                </c:pt>
                <c:pt idx="59">
                  <c:v>0.85499999999999998</c:v>
                </c:pt>
                <c:pt idx="60">
                  <c:v>0.85050000000000003</c:v>
                </c:pt>
                <c:pt idx="61">
                  <c:v>0.85489999999999999</c:v>
                </c:pt>
                <c:pt idx="62">
                  <c:v>0.85499999999999998</c:v>
                </c:pt>
                <c:pt idx="63">
                  <c:v>0.85489999999999999</c:v>
                </c:pt>
                <c:pt idx="64">
                  <c:v>0.85489999999999999</c:v>
                </c:pt>
                <c:pt idx="65">
                  <c:v>0.85489999999999999</c:v>
                </c:pt>
                <c:pt idx="66">
                  <c:v>0.85489999999999999</c:v>
                </c:pt>
                <c:pt idx="67">
                  <c:v>0.85489999999999999</c:v>
                </c:pt>
                <c:pt idx="68">
                  <c:v>0.85489999999999999</c:v>
                </c:pt>
              </c:numCache>
            </c:numRef>
          </c:val>
        </c:ser>
        <c:ser>
          <c:idx val="1"/>
          <c:order val="1"/>
          <c:tx>
            <c:strRef>
              <c:f>'Model selection'!$H$1</c:f>
              <c:strCache>
                <c:ptCount val="1"/>
                <c:pt idx="0">
                  <c:v>DEA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'Model selection'!$A$2:$A$70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'Model selection'!$H$2:$H$70</c:f>
              <c:numCache>
                <c:formatCode>General</c:formatCode>
                <c:ptCount val="69"/>
                <c:pt idx="0">
                  <c:v>0.85389999999999999</c:v>
                </c:pt>
                <c:pt idx="1">
                  <c:v>0.82489999999999997</c:v>
                </c:pt>
                <c:pt idx="2">
                  <c:v>0.57930000000000004</c:v>
                </c:pt>
                <c:pt idx="3">
                  <c:v>0.60599999999999998</c:v>
                </c:pt>
                <c:pt idx="4">
                  <c:v>0.60599999999999998</c:v>
                </c:pt>
                <c:pt idx="5">
                  <c:v>0.60599999999999998</c:v>
                </c:pt>
                <c:pt idx="6">
                  <c:v>0.8216</c:v>
                </c:pt>
                <c:pt idx="7">
                  <c:v>0.8216</c:v>
                </c:pt>
                <c:pt idx="8">
                  <c:v>0.8216</c:v>
                </c:pt>
                <c:pt idx="9">
                  <c:v>0.92749999999999999</c:v>
                </c:pt>
                <c:pt idx="10">
                  <c:v>0.73150000000000004</c:v>
                </c:pt>
                <c:pt idx="11">
                  <c:v>0.76649999999999996</c:v>
                </c:pt>
                <c:pt idx="12">
                  <c:v>0.76649999999999996</c:v>
                </c:pt>
                <c:pt idx="13">
                  <c:v>0.76649999999999996</c:v>
                </c:pt>
                <c:pt idx="14">
                  <c:v>0.94699999999999995</c:v>
                </c:pt>
                <c:pt idx="15">
                  <c:v>0.94710000000000005</c:v>
                </c:pt>
                <c:pt idx="16">
                  <c:v>0.94689999999999996</c:v>
                </c:pt>
                <c:pt idx="17">
                  <c:v>0.84079999999999999</c:v>
                </c:pt>
                <c:pt idx="18">
                  <c:v>0.84419999999999995</c:v>
                </c:pt>
                <c:pt idx="19">
                  <c:v>0.83240000000000003</c:v>
                </c:pt>
                <c:pt idx="20">
                  <c:v>0.86650000000000005</c:v>
                </c:pt>
                <c:pt idx="21">
                  <c:v>0.75690000000000002</c:v>
                </c:pt>
                <c:pt idx="22">
                  <c:v>0.72899999999999998</c:v>
                </c:pt>
                <c:pt idx="23">
                  <c:v>0.86650000000000005</c:v>
                </c:pt>
                <c:pt idx="24">
                  <c:v>0.86739999999999995</c:v>
                </c:pt>
                <c:pt idx="25">
                  <c:v>0.84199999999999997</c:v>
                </c:pt>
                <c:pt idx="26">
                  <c:v>0.6845</c:v>
                </c:pt>
                <c:pt idx="27">
                  <c:v>0.68430000000000002</c:v>
                </c:pt>
                <c:pt idx="28">
                  <c:v>0.87990000000000002</c:v>
                </c:pt>
                <c:pt idx="29">
                  <c:v>0.88119999999999998</c:v>
                </c:pt>
                <c:pt idx="30">
                  <c:v>0.87770000000000004</c:v>
                </c:pt>
                <c:pt idx="31">
                  <c:v>0.8851</c:v>
                </c:pt>
                <c:pt idx="32">
                  <c:v>0.88239999999999996</c:v>
                </c:pt>
                <c:pt idx="33">
                  <c:v>0.87780000000000002</c:v>
                </c:pt>
                <c:pt idx="34">
                  <c:v>0.94130000000000003</c:v>
                </c:pt>
                <c:pt idx="35">
                  <c:v>0.93579999999999997</c:v>
                </c:pt>
                <c:pt idx="36">
                  <c:v>0.93089999999999995</c:v>
                </c:pt>
                <c:pt idx="37">
                  <c:v>0.87990000000000002</c:v>
                </c:pt>
                <c:pt idx="38">
                  <c:v>0.88119999999999998</c:v>
                </c:pt>
                <c:pt idx="39">
                  <c:v>0.87770000000000004</c:v>
                </c:pt>
                <c:pt idx="40">
                  <c:v>0.8851</c:v>
                </c:pt>
                <c:pt idx="41">
                  <c:v>0.88239999999999996</c:v>
                </c:pt>
                <c:pt idx="42">
                  <c:v>0.87780000000000002</c:v>
                </c:pt>
                <c:pt idx="43">
                  <c:v>0.94130000000000003</c:v>
                </c:pt>
                <c:pt idx="44">
                  <c:v>0.93579999999999997</c:v>
                </c:pt>
                <c:pt idx="45">
                  <c:v>0.93089999999999995</c:v>
                </c:pt>
                <c:pt idx="46">
                  <c:v>0.95120000000000005</c:v>
                </c:pt>
                <c:pt idx="47">
                  <c:v>0.94969999999999999</c:v>
                </c:pt>
                <c:pt idx="48">
                  <c:v>0.94130000000000003</c:v>
                </c:pt>
                <c:pt idx="49">
                  <c:v>0.93579999999999997</c:v>
                </c:pt>
                <c:pt idx="50">
                  <c:v>0.93089999999999995</c:v>
                </c:pt>
                <c:pt idx="51">
                  <c:v>0.94130000000000003</c:v>
                </c:pt>
                <c:pt idx="52">
                  <c:v>0.93579999999999997</c:v>
                </c:pt>
                <c:pt idx="53">
                  <c:v>0.93089999999999995</c:v>
                </c:pt>
                <c:pt idx="54">
                  <c:v>0.9536</c:v>
                </c:pt>
                <c:pt idx="55">
                  <c:v>0.95120000000000005</c:v>
                </c:pt>
                <c:pt idx="56">
                  <c:v>0.94969999999999999</c:v>
                </c:pt>
                <c:pt idx="57">
                  <c:v>0.94130000000000003</c:v>
                </c:pt>
                <c:pt idx="58">
                  <c:v>0.9597</c:v>
                </c:pt>
                <c:pt idx="59">
                  <c:v>0.93089999999999995</c:v>
                </c:pt>
                <c:pt idx="60">
                  <c:v>0.94130000000000003</c:v>
                </c:pt>
                <c:pt idx="61">
                  <c:v>0.93579999999999997</c:v>
                </c:pt>
                <c:pt idx="62">
                  <c:v>0.93089999999999995</c:v>
                </c:pt>
                <c:pt idx="63">
                  <c:v>0.93579999999999997</c:v>
                </c:pt>
                <c:pt idx="64">
                  <c:v>0.93579999999999997</c:v>
                </c:pt>
                <c:pt idx="65">
                  <c:v>0.93579999999999997</c:v>
                </c:pt>
                <c:pt idx="66">
                  <c:v>0.93579999999999997</c:v>
                </c:pt>
                <c:pt idx="67">
                  <c:v>0.93579999999999997</c:v>
                </c:pt>
                <c:pt idx="68">
                  <c:v>0.93579999999999997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45950880"/>
        <c:axId val="445951272"/>
      </c:barChart>
      <c:catAx>
        <c:axId val="44595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1272"/>
        <c:crosses val="autoZero"/>
        <c:auto val="1"/>
        <c:lblAlgn val="ctr"/>
        <c:lblOffset val="100"/>
        <c:noMultiLvlLbl val="0"/>
      </c:catAx>
      <c:valAx>
        <c:axId val="445951272"/>
        <c:scaling>
          <c:orientation val="minMax"/>
          <c:max val="0.98"/>
          <c:min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368" cy="60458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1" sqref="C11"/>
    </sheetView>
  </sheetViews>
  <sheetFormatPr defaultRowHeight="15" x14ac:dyDescent="0.25"/>
  <cols>
    <col min="1" max="1" width="19.5703125" bestFit="1" customWidth="1"/>
  </cols>
  <sheetData>
    <row r="1" spans="1:6" x14ac:dyDescent="0.25">
      <c r="A1" t="s">
        <v>0</v>
      </c>
      <c r="B1" t="s">
        <v>1</v>
      </c>
      <c r="C1" t="s">
        <v>80</v>
      </c>
      <c r="D1" t="s">
        <v>2</v>
      </c>
      <c r="E1" t="s">
        <v>27</v>
      </c>
      <c r="F1" t="s">
        <v>51</v>
      </c>
    </row>
    <row r="2" spans="1:6" x14ac:dyDescent="0.25">
      <c r="A2" t="s">
        <v>28</v>
      </c>
      <c r="B2" t="s">
        <v>3</v>
      </c>
      <c r="C2" t="s">
        <v>81</v>
      </c>
      <c r="F2" t="s">
        <v>52</v>
      </c>
    </row>
    <row r="3" spans="1:6" x14ac:dyDescent="0.25">
      <c r="A3" t="s">
        <v>29</v>
      </c>
      <c r="B3" t="s">
        <v>4</v>
      </c>
      <c r="C3" t="s">
        <v>53</v>
      </c>
      <c r="F3" t="s">
        <v>53</v>
      </c>
    </row>
    <row r="4" spans="1:6" x14ac:dyDescent="0.25">
      <c r="B4" t="s">
        <v>5</v>
      </c>
      <c r="C4" t="s">
        <v>82</v>
      </c>
      <c r="F4" t="s">
        <v>53</v>
      </c>
    </row>
    <row r="5" spans="1:6" x14ac:dyDescent="0.25">
      <c r="A5" t="s">
        <v>36</v>
      </c>
      <c r="C5" t="s">
        <v>83</v>
      </c>
      <c r="F5" t="s">
        <v>60</v>
      </c>
    </row>
    <row r="6" spans="1:6" x14ac:dyDescent="0.25">
      <c r="A6" t="s">
        <v>23</v>
      </c>
      <c r="B6" t="s">
        <v>6</v>
      </c>
      <c r="C6" t="s">
        <v>84</v>
      </c>
      <c r="F6" t="s">
        <v>54</v>
      </c>
    </row>
    <row r="7" spans="1:6" x14ac:dyDescent="0.25">
      <c r="A7" t="s">
        <v>24</v>
      </c>
      <c r="B7" t="s">
        <v>7</v>
      </c>
      <c r="C7" t="s">
        <v>85</v>
      </c>
      <c r="F7" t="s">
        <v>54</v>
      </c>
    </row>
    <row r="8" spans="1:6" x14ac:dyDescent="0.25">
      <c r="A8" t="s">
        <v>25</v>
      </c>
      <c r="B8" t="s">
        <v>8</v>
      </c>
      <c r="C8" t="s">
        <v>86</v>
      </c>
      <c r="F8" t="s">
        <v>54</v>
      </c>
    </row>
    <row r="9" spans="1:6" x14ac:dyDescent="0.25">
      <c r="A9" t="s">
        <v>26</v>
      </c>
      <c r="B9" t="s">
        <v>9</v>
      </c>
      <c r="C9" t="s">
        <v>131</v>
      </c>
      <c r="F9" t="s">
        <v>55</v>
      </c>
    </row>
    <row r="10" spans="1:6" x14ac:dyDescent="0.25">
      <c r="A10" t="s">
        <v>59</v>
      </c>
      <c r="B10" t="s">
        <v>10</v>
      </c>
      <c r="C10" t="s">
        <v>132</v>
      </c>
      <c r="F10" t="s">
        <v>55</v>
      </c>
    </row>
    <row r="11" spans="1:6" x14ac:dyDescent="0.25">
      <c r="A11" t="s">
        <v>30</v>
      </c>
      <c r="B11" t="s">
        <v>11</v>
      </c>
      <c r="C11" t="s">
        <v>87</v>
      </c>
      <c r="D11" t="s">
        <v>31</v>
      </c>
      <c r="F11" t="s">
        <v>52</v>
      </c>
    </row>
    <row r="12" spans="1:6" x14ac:dyDescent="0.25">
      <c r="A12" t="s">
        <v>57</v>
      </c>
      <c r="B12" t="s">
        <v>12</v>
      </c>
      <c r="C12" t="s">
        <v>88</v>
      </c>
      <c r="F12" t="s">
        <v>52</v>
      </c>
    </row>
    <row r="13" spans="1:6" x14ac:dyDescent="0.25">
      <c r="B13" t="s">
        <v>13</v>
      </c>
      <c r="C13" t="s">
        <v>89</v>
      </c>
      <c r="F13" t="s">
        <v>52</v>
      </c>
    </row>
    <row r="14" spans="1:6" x14ac:dyDescent="0.25">
      <c r="A14" t="s">
        <v>58</v>
      </c>
      <c r="B14" t="s">
        <v>14</v>
      </c>
      <c r="C14" t="s">
        <v>90</v>
      </c>
      <c r="F14" t="s">
        <v>56</v>
      </c>
    </row>
    <row r="15" spans="1:6" x14ac:dyDescent="0.25">
      <c r="A15" t="s">
        <v>32</v>
      </c>
      <c r="B15" t="s">
        <v>15</v>
      </c>
      <c r="C15" t="s">
        <v>91</v>
      </c>
      <c r="D15" t="s">
        <v>31</v>
      </c>
      <c r="F15" t="s">
        <v>52</v>
      </c>
    </row>
    <row r="16" spans="1:6" x14ac:dyDescent="0.25">
      <c r="B16" t="s">
        <v>16</v>
      </c>
      <c r="C16" t="s">
        <v>92</v>
      </c>
      <c r="F16" t="s">
        <v>53</v>
      </c>
    </row>
    <row r="17" spans="1:6" x14ac:dyDescent="0.25">
      <c r="B17" t="s">
        <v>17</v>
      </c>
      <c r="C17" t="s">
        <v>93</v>
      </c>
      <c r="F17" t="s">
        <v>52</v>
      </c>
    </row>
    <row r="18" spans="1:6" x14ac:dyDescent="0.25">
      <c r="B18" t="s">
        <v>18</v>
      </c>
      <c r="C18" t="s">
        <v>94</v>
      </c>
      <c r="F18" t="s">
        <v>52</v>
      </c>
    </row>
    <row r="19" spans="1:6" x14ac:dyDescent="0.25">
      <c r="B19" t="s">
        <v>19</v>
      </c>
      <c r="C19" t="s">
        <v>95</v>
      </c>
      <c r="F19" t="s">
        <v>52</v>
      </c>
    </row>
    <row r="20" spans="1:6" x14ac:dyDescent="0.25">
      <c r="A20" t="s">
        <v>33</v>
      </c>
      <c r="B20" t="s">
        <v>20</v>
      </c>
      <c r="C20" t="s">
        <v>96</v>
      </c>
      <c r="F20" t="s">
        <v>52</v>
      </c>
    </row>
    <row r="21" spans="1:6" x14ac:dyDescent="0.25">
      <c r="A21" t="s">
        <v>34</v>
      </c>
      <c r="B21" t="s">
        <v>21</v>
      </c>
      <c r="C21" t="s">
        <v>97</v>
      </c>
      <c r="F21" t="s">
        <v>52</v>
      </c>
    </row>
    <row r="22" spans="1:6" x14ac:dyDescent="0.25">
      <c r="A22" t="s">
        <v>35</v>
      </c>
      <c r="B22" t="s">
        <v>22</v>
      </c>
      <c r="C22" t="s">
        <v>98</v>
      </c>
      <c r="F22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184</v>
      </c>
      <c r="B1" t="s">
        <v>185</v>
      </c>
      <c r="C1" t="s">
        <v>186</v>
      </c>
      <c r="D1" t="s">
        <v>187</v>
      </c>
    </row>
    <row r="2" spans="1:4" x14ac:dyDescent="0.25">
      <c r="A2">
        <v>129</v>
      </c>
      <c r="B2">
        <v>45</v>
      </c>
      <c r="C2" t="s">
        <v>188</v>
      </c>
      <c r="D2">
        <v>42056</v>
      </c>
    </row>
    <row r="3" spans="1:4" x14ac:dyDescent="0.25">
      <c r="A3">
        <v>130</v>
      </c>
      <c r="B3">
        <v>44</v>
      </c>
      <c r="C3" t="s">
        <v>189</v>
      </c>
      <c r="D3">
        <v>42080</v>
      </c>
    </row>
    <row r="4" spans="1:4" x14ac:dyDescent="0.25">
      <c r="A4">
        <v>130</v>
      </c>
      <c r="B4">
        <v>45</v>
      </c>
      <c r="C4" t="s">
        <v>190</v>
      </c>
      <c r="D4">
        <v>42080</v>
      </c>
    </row>
    <row r="5" spans="1:4" x14ac:dyDescent="0.25">
      <c r="A5">
        <v>131</v>
      </c>
      <c r="B5">
        <v>44</v>
      </c>
      <c r="C5" t="s">
        <v>191</v>
      </c>
      <c r="D5">
        <v>42070</v>
      </c>
    </row>
    <row r="6" spans="1:4" x14ac:dyDescent="0.25">
      <c r="A6">
        <v>131</v>
      </c>
      <c r="B6">
        <v>45</v>
      </c>
      <c r="C6" t="s">
        <v>192</v>
      </c>
      <c r="D6">
        <v>42070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193</v>
      </c>
      <c r="B1" t="s">
        <v>194</v>
      </c>
    </row>
    <row r="2" spans="1:2" x14ac:dyDescent="0.25">
      <c r="A2" t="s">
        <v>195</v>
      </c>
      <c r="B2" t="s">
        <v>196</v>
      </c>
    </row>
    <row r="3" spans="1:2" x14ac:dyDescent="0.25">
      <c r="A3" t="s">
        <v>197</v>
      </c>
      <c r="B3" t="s">
        <v>198</v>
      </c>
    </row>
    <row r="4" spans="1:2" x14ac:dyDescent="0.25">
      <c r="A4" t="s">
        <v>199</v>
      </c>
      <c r="B4" t="s"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9" sqref="E19"/>
    </sheetView>
  </sheetViews>
  <sheetFormatPr defaultRowHeight="15" x14ac:dyDescent="0.25"/>
  <sheetData>
    <row r="1" spans="1:8" x14ac:dyDescent="0.25">
      <c r="A1" s="30" t="s">
        <v>322</v>
      </c>
      <c r="B1" s="30"/>
      <c r="C1" s="30"/>
      <c r="D1" s="30"/>
    </row>
    <row r="2" spans="1:8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172</v>
      </c>
    </row>
    <row r="3" spans="1:8" ht="15.75" x14ac:dyDescent="0.25">
      <c r="A3" s="18" t="s">
        <v>324</v>
      </c>
      <c r="B3" s="8">
        <v>3.1293000000000002</v>
      </c>
      <c r="C3">
        <v>61</v>
      </c>
      <c r="D3">
        <v>2.6879999999999999E-3</v>
      </c>
      <c r="E3" t="s">
        <v>175</v>
      </c>
      <c r="F3">
        <v>3.8536999999999999</v>
      </c>
      <c r="G3">
        <v>1.1629999999999999E-4</v>
      </c>
      <c r="H3" t="s">
        <v>175</v>
      </c>
    </row>
    <row r="4" spans="1:8" ht="15.75" x14ac:dyDescent="0.25">
      <c r="A4" s="18" t="s">
        <v>325</v>
      </c>
      <c r="B4">
        <v>9.3064999999999998</v>
      </c>
      <c r="C4">
        <v>61</v>
      </c>
      <c r="D4" s="9">
        <v>2.5889999999999999E-13</v>
      </c>
      <c r="E4" t="s">
        <v>175</v>
      </c>
      <c r="F4">
        <v>6.9722999999999997</v>
      </c>
      <c r="G4" s="9">
        <v>3.1179999999999998E-12</v>
      </c>
      <c r="H4" t="s">
        <v>175</v>
      </c>
    </row>
    <row r="5" spans="1:8" ht="15" customHeight="1" x14ac:dyDescent="0.25">
      <c r="A5" s="17" t="s">
        <v>326</v>
      </c>
      <c r="B5">
        <v>0.62853999999999999</v>
      </c>
      <c r="C5">
        <v>60</v>
      </c>
      <c r="D5">
        <v>0.53200000000000003</v>
      </c>
      <c r="E5" t="s">
        <v>175</v>
      </c>
      <c r="F5">
        <v>1.1847000000000001</v>
      </c>
      <c r="G5">
        <v>0.2361</v>
      </c>
      <c r="H5" t="s">
        <v>175</v>
      </c>
    </row>
    <row r="6" spans="1:8" ht="15.75" x14ac:dyDescent="0.25">
      <c r="A6" s="31" t="s">
        <v>323</v>
      </c>
      <c r="B6" s="31"/>
      <c r="C6" s="31"/>
      <c r="D6" s="31"/>
    </row>
    <row r="7" spans="1:8" ht="15.75" x14ac:dyDescent="0.25">
      <c r="A7" s="18" t="s">
        <v>324</v>
      </c>
      <c r="B7">
        <v>1.8149999999999999</v>
      </c>
      <c r="C7">
        <v>61</v>
      </c>
      <c r="D7">
        <v>7.4440000000000006E-2</v>
      </c>
      <c r="E7" t="s">
        <v>175</v>
      </c>
      <c r="F7">
        <v>2.2883</v>
      </c>
      <c r="G7">
        <v>2.2120000000000001E-2</v>
      </c>
      <c r="H7" t="s">
        <v>175</v>
      </c>
    </row>
    <row r="8" spans="1:8" ht="15.75" x14ac:dyDescent="0.25">
      <c r="A8" s="18" t="s">
        <v>325</v>
      </c>
      <c r="B8">
        <v>13.875999999999999</v>
      </c>
      <c r="C8">
        <v>61</v>
      </c>
      <c r="D8" s="9">
        <v>2.2E-16</v>
      </c>
      <c r="E8" t="s">
        <v>175</v>
      </c>
      <c r="F8">
        <v>8.5870999999999995</v>
      </c>
      <c r="G8" s="9">
        <v>2.2E-16</v>
      </c>
      <c r="H8" t="s">
        <v>175</v>
      </c>
    </row>
    <row r="9" spans="1:8" x14ac:dyDescent="0.25">
      <c r="A9" t="s">
        <v>327</v>
      </c>
      <c r="B9">
        <v>1.2369000000000001</v>
      </c>
      <c r="C9">
        <v>60</v>
      </c>
      <c r="D9">
        <v>0.22090000000000001</v>
      </c>
      <c r="E9" t="s">
        <v>175</v>
      </c>
      <c r="F9">
        <v>-0.19525000000000001</v>
      </c>
      <c r="G9">
        <v>0.84519999999999995</v>
      </c>
      <c r="H9" t="s">
        <v>175</v>
      </c>
    </row>
  </sheetData>
  <mergeCells count="2">
    <mergeCell ref="A1:D1"/>
    <mergeCell ref="A6:D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0" sqref="C20"/>
    </sheetView>
  </sheetViews>
  <sheetFormatPr defaultRowHeight="15" x14ac:dyDescent="0.25"/>
  <cols>
    <col min="1" max="1" width="48.85546875" bestFit="1" customWidth="1"/>
  </cols>
  <sheetData>
    <row r="1" spans="1:4" x14ac:dyDescent="0.25">
      <c r="A1" s="20" t="s">
        <v>322</v>
      </c>
      <c r="B1" t="s">
        <v>328</v>
      </c>
      <c r="C1" t="s">
        <v>329</v>
      </c>
      <c r="D1" t="s">
        <v>330</v>
      </c>
    </row>
    <row r="2" spans="1:4" ht="15.75" x14ac:dyDescent="0.25">
      <c r="A2" s="18" t="s">
        <v>324</v>
      </c>
      <c r="B2" s="8">
        <v>3.1293000000000002</v>
      </c>
      <c r="C2">
        <v>61</v>
      </c>
      <c r="D2">
        <v>2.6879999999999999E-3</v>
      </c>
    </row>
    <row r="3" spans="1:4" ht="15.75" x14ac:dyDescent="0.25">
      <c r="A3" s="18" t="s">
        <v>325</v>
      </c>
      <c r="B3">
        <v>9.3064999999999998</v>
      </c>
      <c r="C3">
        <v>61</v>
      </c>
      <c r="D3" s="9">
        <v>2.5889999999999999E-13</v>
      </c>
    </row>
    <row r="4" spans="1:4" ht="15" customHeight="1" x14ac:dyDescent="0.25">
      <c r="A4" s="17" t="s">
        <v>326</v>
      </c>
      <c r="B4">
        <v>0.62853999999999999</v>
      </c>
      <c r="C4">
        <v>60</v>
      </c>
      <c r="D4">
        <v>0.53200000000000003</v>
      </c>
    </row>
    <row r="5" spans="1:4" ht="15.75" x14ac:dyDescent="0.25">
      <c r="A5" s="31"/>
      <c r="B5" s="31"/>
      <c r="C5" s="31"/>
      <c r="D5" s="31"/>
    </row>
    <row r="6" spans="1:4" ht="15.75" x14ac:dyDescent="0.25">
      <c r="A6" s="19" t="s">
        <v>323</v>
      </c>
      <c r="B6" t="s">
        <v>328</v>
      </c>
      <c r="C6" t="s">
        <v>329</v>
      </c>
      <c r="D6" t="s">
        <v>330</v>
      </c>
    </row>
    <row r="7" spans="1:4" ht="15.75" x14ac:dyDescent="0.25">
      <c r="A7" s="18" t="s">
        <v>324</v>
      </c>
      <c r="B7">
        <v>1.8149999999999999</v>
      </c>
      <c r="C7">
        <v>61</v>
      </c>
      <c r="D7">
        <v>7.4440000000000006E-2</v>
      </c>
    </row>
    <row r="8" spans="1:4" ht="15.75" x14ac:dyDescent="0.25">
      <c r="A8" s="18" t="s">
        <v>325</v>
      </c>
      <c r="B8">
        <v>13.875999999999999</v>
      </c>
      <c r="C8">
        <v>61</v>
      </c>
      <c r="D8" s="9">
        <v>2.2E-16</v>
      </c>
    </row>
    <row r="9" spans="1:4" x14ac:dyDescent="0.25">
      <c r="A9" t="s">
        <v>327</v>
      </c>
      <c r="B9">
        <v>1.2369000000000001</v>
      </c>
      <c r="C9">
        <v>60</v>
      </c>
      <c r="D9">
        <v>0.22090000000000001</v>
      </c>
    </row>
  </sheetData>
  <mergeCells count="1">
    <mergeCell ref="A5:D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5" x14ac:dyDescent="0.25"/>
  <cols>
    <col min="1" max="1" width="27.42578125" bestFit="1" customWidth="1"/>
    <col min="2" max="2" width="16.5703125" bestFit="1" customWidth="1"/>
    <col min="3" max="3" width="14.28515625" bestFit="1" customWidth="1"/>
  </cols>
  <sheetData>
    <row r="1" spans="1:3" x14ac:dyDescent="0.25">
      <c r="A1" t="s">
        <v>263</v>
      </c>
      <c r="B1" t="s">
        <v>264</v>
      </c>
      <c r="C1" t="s">
        <v>265</v>
      </c>
    </row>
    <row r="2" spans="1:3" x14ac:dyDescent="0.25">
      <c r="A2" t="s">
        <v>266</v>
      </c>
      <c r="B2" t="s">
        <v>267</v>
      </c>
      <c r="C2">
        <v>30</v>
      </c>
    </row>
    <row r="3" spans="1:3" x14ac:dyDescent="0.25">
      <c r="A3" t="s">
        <v>268</v>
      </c>
      <c r="B3" t="s">
        <v>269</v>
      </c>
      <c r="C3">
        <v>30</v>
      </c>
    </row>
    <row r="4" spans="1:3" x14ac:dyDescent="0.25">
      <c r="A4" t="s">
        <v>270</v>
      </c>
      <c r="B4" t="s">
        <v>271</v>
      </c>
      <c r="C4">
        <v>30</v>
      </c>
    </row>
    <row r="5" spans="1:3" x14ac:dyDescent="0.25">
      <c r="A5" t="s">
        <v>272</v>
      </c>
      <c r="B5" t="s">
        <v>273</v>
      </c>
      <c r="C5">
        <v>30</v>
      </c>
    </row>
    <row r="6" spans="1:3" x14ac:dyDescent="0.25">
      <c r="A6" t="s">
        <v>274</v>
      </c>
      <c r="B6" t="s">
        <v>275</v>
      </c>
      <c r="C6">
        <v>30</v>
      </c>
    </row>
    <row r="7" spans="1:3" x14ac:dyDescent="0.25">
      <c r="A7" t="s">
        <v>276</v>
      </c>
      <c r="B7" t="s">
        <v>277</v>
      </c>
      <c r="C7">
        <v>30</v>
      </c>
    </row>
    <row r="8" spans="1:3" x14ac:dyDescent="0.25">
      <c r="A8" t="s">
        <v>278</v>
      </c>
      <c r="B8" t="s">
        <v>279</v>
      </c>
      <c r="C8">
        <v>30</v>
      </c>
    </row>
    <row r="9" spans="1:3" x14ac:dyDescent="0.25">
      <c r="A9" t="s">
        <v>280</v>
      </c>
      <c r="B9" t="s">
        <v>281</v>
      </c>
      <c r="C9">
        <v>15</v>
      </c>
    </row>
    <row r="10" spans="1:3" x14ac:dyDescent="0.25">
      <c r="A10" t="s">
        <v>282</v>
      </c>
      <c r="B10" t="s">
        <v>283</v>
      </c>
      <c r="C10">
        <v>30</v>
      </c>
    </row>
    <row r="11" spans="1:3" x14ac:dyDescent="0.25">
      <c r="A11" t="s">
        <v>284</v>
      </c>
      <c r="B11" t="s">
        <v>285</v>
      </c>
      <c r="C11">
        <v>100</v>
      </c>
    </row>
    <row r="12" spans="1:3" x14ac:dyDescent="0.25">
      <c r="A12" t="s">
        <v>286</v>
      </c>
      <c r="B12" t="s">
        <v>287</v>
      </c>
      <c r="C1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8" sqref="B8"/>
    </sheetView>
  </sheetViews>
  <sheetFormatPr defaultRowHeight="15" x14ac:dyDescent="0.25"/>
  <cols>
    <col min="1" max="1" width="47" bestFit="1" customWidth="1"/>
    <col min="2" max="2" width="104.28515625" bestFit="1" customWidth="1"/>
    <col min="3" max="3" width="28.5703125" customWidth="1"/>
  </cols>
  <sheetData>
    <row r="1" spans="1:4" x14ac:dyDescent="0.25">
      <c r="A1" t="s">
        <v>288</v>
      </c>
      <c r="B1" t="s">
        <v>289</v>
      </c>
    </row>
    <row r="2" spans="1:4" x14ac:dyDescent="0.25">
      <c r="A2" t="s">
        <v>290</v>
      </c>
      <c r="B2" t="s">
        <v>291</v>
      </c>
      <c r="D2" t="s">
        <v>292</v>
      </c>
    </row>
    <row r="3" spans="1:4" x14ac:dyDescent="0.25">
      <c r="A3" t="s">
        <v>293</v>
      </c>
      <c r="B3" t="s">
        <v>294</v>
      </c>
    </row>
    <row r="4" spans="1:4" x14ac:dyDescent="0.25">
      <c r="A4" t="s">
        <v>295</v>
      </c>
      <c r="B4" t="s">
        <v>296</v>
      </c>
    </row>
    <row r="5" spans="1:4" x14ac:dyDescent="0.25">
      <c r="A5" t="s">
        <v>297</v>
      </c>
      <c r="B5" t="s">
        <v>298</v>
      </c>
      <c r="D5" t="s">
        <v>299</v>
      </c>
    </row>
    <row r="6" spans="1:4" x14ac:dyDescent="0.25">
      <c r="A6" t="s">
        <v>28</v>
      </c>
      <c r="B6" t="s">
        <v>300</v>
      </c>
      <c r="D6" t="s">
        <v>301</v>
      </c>
    </row>
    <row r="7" spans="1:4" x14ac:dyDescent="0.25">
      <c r="A7" t="s">
        <v>302</v>
      </c>
      <c r="B7" t="s">
        <v>303</v>
      </c>
      <c r="D7" t="s">
        <v>304</v>
      </c>
    </row>
    <row r="8" spans="1:4" x14ac:dyDescent="0.25">
      <c r="A8" t="s">
        <v>305</v>
      </c>
      <c r="B8" t="s">
        <v>306</v>
      </c>
      <c r="D8" t="s">
        <v>307</v>
      </c>
    </row>
    <row r="9" spans="1:4" x14ac:dyDescent="0.25">
      <c r="A9" t="s">
        <v>308</v>
      </c>
      <c r="B9" t="s">
        <v>306</v>
      </c>
      <c r="D9" t="s">
        <v>307</v>
      </c>
    </row>
    <row r="10" spans="1:4" x14ac:dyDescent="0.25">
      <c r="A10" t="s">
        <v>309</v>
      </c>
      <c r="B10" t="s">
        <v>306</v>
      </c>
      <c r="D10" t="s">
        <v>307</v>
      </c>
    </row>
    <row r="11" spans="1:4" x14ac:dyDescent="0.25">
      <c r="A11" t="s">
        <v>310</v>
      </c>
      <c r="B11" t="s">
        <v>306</v>
      </c>
      <c r="D11" t="s">
        <v>307</v>
      </c>
    </row>
    <row r="12" spans="1:4" x14ac:dyDescent="0.25">
      <c r="A12" t="s">
        <v>311</v>
      </c>
      <c r="B12" t="s">
        <v>306</v>
      </c>
      <c r="D12" t="s">
        <v>307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55" sqref="C55"/>
    </sheetView>
  </sheetViews>
  <sheetFormatPr defaultRowHeight="15" x14ac:dyDescent="0.25"/>
  <cols>
    <col min="1" max="1" width="21.28515625" customWidth="1"/>
    <col min="2" max="2" width="38.28515625" bestFit="1" customWidth="1"/>
  </cols>
  <sheetData>
    <row r="1" spans="1:5" x14ac:dyDescent="0.25">
      <c r="A1" t="s">
        <v>0</v>
      </c>
      <c r="B1" t="s">
        <v>201</v>
      </c>
      <c r="C1" t="s">
        <v>202</v>
      </c>
      <c r="D1" t="s">
        <v>203</v>
      </c>
    </row>
    <row r="2" spans="1:5" x14ac:dyDescent="0.25">
      <c r="A2" t="s">
        <v>88</v>
      </c>
      <c r="B2" t="s">
        <v>204</v>
      </c>
    </row>
    <row r="3" spans="1:5" x14ac:dyDescent="0.25">
      <c r="B3" t="s">
        <v>205</v>
      </c>
    </row>
    <row r="4" spans="1:5" x14ac:dyDescent="0.25">
      <c r="B4" t="s">
        <v>206</v>
      </c>
      <c r="D4" t="s">
        <v>207</v>
      </c>
      <c r="E4" t="s">
        <v>208</v>
      </c>
    </row>
    <row r="5" spans="1:5" x14ac:dyDescent="0.25">
      <c r="B5" t="s">
        <v>209</v>
      </c>
    </row>
    <row r="6" spans="1:5" x14ac:dyDescent="0.25">
      <c r="B6" t="s">
        <v>210</v>
      </c>
    </row>
    <row r="7" spans="1:5" x14ac:dyDescent="0.25">
      <c r="A7" t="s">
        <v>211</v>
      </c>
      <c r="B7" t="s">
        <v>210</v>
      </c>
    </row>
    <row r="8" spans="1:5" x14ac:dyDescent="0.25">
      <c r="B8" t="s">
        <v>212</v>
      </c>
      <c r="C8" t="s">
        <v>213</v>
      </c>
    </row>
    <row r="9" spans="1:5" x14ac:dyDescent="0.25">
      <c r="B9" t="s">
        <v>214</v>
      </c>
    </row>
    <row r="10" spans="1:5" x14ac:dyDescent="0.25">
      <c r="B10" t="s">
        <v>215</v>
      </c>
      <c r="C10" t="s">
        <v>216</v>
      </c>
    </row>
    <row r="11" spans="1:5" x14ac:dyDescent="0.25">
      <c r="B11" t="s">
        <v>217</v>
      </c>
      <c r="C11" t="s">
        <v>218</v>
      </c>
    </row>
    <row r="13" spans="1:5" x14ac:dyDescent="0.25">
      <c r="A13" t="s">
        <v>219</v>
      </c>
    </row>
    <row r="14" spans="1:5" x14ac:dyDescent="0.25">
      <c r="A14" t="s">
        <v>88</v>
      </c>
      <c r="B14" t="s">
        <v>204</v>
      </c>
    </row>
    <row r="15" spans="1:5" x14ac:dyDescent="0.25">
      <c r="B15" t="s">
        <v>220</v>
      </c>
    </row>
    <row r="16" spans="1:5" x14ac:dyDescent="0.25">
      <c r="B16" t="s">
        <v>221</v>
      </c>
    </row>
    <row r="17" spans="1:4" x14ac:dyDescent="0.25">
      <c r="B17" t="s">
        <v>222</v>
      </c>
      <c r="C17" t="s">
        <v>223</v>
      </c>
    </row>
    <row r="18" spans="1:4" x14ac:dyDescent="0.25">
      <c r="B18" t="s">
        <v>212</v>
      </c>
      <c r="C18" t="s">
        <v>213</v>
      </c>
    </row>
    <row r="19" spans="1:4" x14ac:dyDescent="0.25">
      <c r="B19" t="s">
        <v>224</v>
      </c>
      <c r="C19" t="s">
        <v>225</v>
      </c>
    </row>
    <row r="21" spans="1:4" x14ac:dyDescent="0.25">
      <c r="A21" t="s">
        <v>211</v>
      </c>
      <c r="B21" t="s">
        <v>204</v>
      </c>
    </row>
    <row r="22" spans="1:4" x14ac:dyDescent="0.25">
      <c r="B22" t="s">
        <v>220</v>
      </c>
    </row>
    <row r="23" spans="1:4" x14ac:dyDescent="0.25">
      <c r="B23" t="s">
        <v>221</v>
      </c>
    </row>
    <row r="24" spans="1:4" x14ac:dyDescent="0.25">
      <c r="B24" t="s">
        <v>212</v>
      </c>
      <c r="C24" t="s">
        <v>213</v>
      </c>
    </row>
    <row r="25" spans="1:4" x14ac:dyDescent="0.25">
      <c r="B25" t="s">
        <v>224</v>
      </c>
      <c r="C25" t="s">
        <v>225</v>
      </c>
    </row>
    <row r="27" spans="1:4" x14ac:dyDescent="0.25">
      <c r="A27" t="s">
        <v>226</v>
      </c>
      <c r="B27" t="s">
        <v>204</v>
      </c>
    </row>
    <row r="28" spans="1:4" x14ac:dyDescent="0.25">
      <c r="B28" t="s">
        <v>220</v>
      </c>
    </row>
    <row r="29" spans="1:4" x14ac:dyDescent="0.25">
      <c r="B29" t="s">
        <v>221</v>
      </c>
    </row>
    <row r="30" spans="1:4" x14ac:dyDescent="0.25">
      <c r="B30" t="s">
        <v>212</v>
      </c>
      <c r="C30" t="s">
        <v>213</v>
      </c>
      <c r="D30" t="s">
        <v>227</v>
      </c>
    </row>
    <row r="31" spans="1:4" x14ac:dyDescent="0.25">
      <c r="B31" t="s">
        <v>224</v>
      </c>
      <c r="C31" t="s">
        <v>225</v>
      </c>
      <c r="D31" t="s">
        <v>228</v>
      </c>
    </row>
    <row r="33" spans="1:4" x14ac:dyDescent="0.25">
      <c r="A33" t="s">
        <v>229</v>
      </c>
      <c r="B33" t="s">
        <v>204</v>
      </c>
    </row>
    <row r="34" spans="1:4" x14ac:dyDescent="0.25">
      <c r="B34" t="s">
        <v>220</v>
      </c>
    </row>
    <row r="35" spans="1:4" x14ac:dyDescent="0.25">
      <c r="B35" t="s">
        <v>221</v>
      </c>
    </row>
    <row r="36" spans="1:4" x14ac:dyDescent="0.25">
      <c r="B36" t="s">
        <v>212</v>
      </c>
      <c r="C36" t="s">
        <v>213</v>
      </c>
      <c r="D36" t="s">
        <v>230</v>
      </c>
    </row>
    <row r="37" spans="1:4" x14ac:dyDescent="0.25">
      <c r="B37" t="s">
        <v>224</v>
      </c>
      <c r="C37" t="s">
        <v>225</v>
      </c>
      <c r="D37" t="s">
        <v>231</v>
      </c>
    </row>
    <row r="39" spans="1:4" x14ac:dyDescent="0.25">
      <c r="A39" t="s">
        <v>53</v>
      </c>
      <c r="B39" t="s">
        <v>232</v>
      </c>
    </row>
    <row r="40" spans="1:4" x14ac:dyDescent="0.25">
      <c r="B40" t="s">
        <v>220</v>
      </c>
    </row>
    <row r="41" spans="1:4" x14ac:dyDescent="0.25">
      <c r="B41" t="s">
        <v>212</v>
      </c>
      <c r="C41" t="s">
        <v>213</v>
      </c>
      <c r="D41" t="s">
        <v>233</v>
      </c>
    </row>
    <row r="43" spans="1:4" x14ac:dyDescent="0.25">
      <c r="A43" t="s">
        <v>161</v>
      </c>
      <c r="B43" t="s">
        <v>234</v>
      </c>
      <c r="C43" t="s">
        <v>235</v>
      </c>
      <c r="D43" t="s">
        <v>236</v>
      </c>
    </row>
    <row r="45" spans="1:4" x14ac:dyDescent="0.25">
      <c r="A45" t="s">
        <v>237</v>
      </c>
      <c r="B45" t="s">
        <v>238</v>
      </c>
      <c r="C45" t="s">
        <v>239</v>
      </c>
      <c r="D45" t="s">
        <v>240</v>
      </c>
    </row>
    <row r="47" spans="1:4" x14ac:dyDescent="0.25">
      <c r="A47" t="s">
        <v>241</v>
      </c>
      <c r="B47" t="s">
        <v>242</v>
      </c>
      <c r="C47" t="s">
        <v>243</v>
      </c>
      <c r="D47" t="s">
        <v>244</v>
      </c>
    </row>
    <row r="48" spans="1:4" x14ac:dyDescent="0.25">
      <c r="A48" t="s">
        <v>245</v>
      </c>
      <c r="B48" t="s">
        <v>242</v>
      </c>
      <c r="C48" t="s">
        <v>243</v>
      </c>
      <c r="D48" t="s">
        <v>246</v>
      </c>
    </row>
    <row r="49" spans="1:5" x14ac:dyDescent="0.25">
      <c r="A49" t="s">
        <v>247</v>
      </c>
      <c r="B49" t="s">
        <v>242</v>
      </c>
      <c r="C49" t="s">
        <v>243</v>
      </c>
      <c r="D49" t="s">
        <v>248</v>
      </c>
    </row>
    <row r="50" spans="1:5" x14ac:dyDescent="0.25">
      <c r="A50" t="s">
        <v>249</v>
      </c>
      <c r="B50" t="s">
        <v>242</v>
      </c>
      <c r="C50" t="s">
        <v>243</v>
      </c>
      <c r="D50" t="s">
        <v>250</v>
      </c>
    </row>
    <row r="52" spans="1:5" x14ac:dyDescent="0.25">
      <c r="A52" t="s">
        <v>26</v>
      </c>
      <c r="B52" t="s">
        <v>251</v>
      </c>
      <c r="C52" t="s">
        <v>252</v>
      </c>
      <c r="D52" t="s">
        <v>253</v>
      </c>
      <c r="E52" t="s">
        <v>254</v>
      </c>
    </row>
    <row r="53" spans="1:5" x14ac:dyDescent="0.25">
      <c r="A53" t="s">
        <v>255</v>
      </c>
      <c r="B53" t="s">
        <v>256</v>
      </c>
      <c r="C53" t="s">
        <v>257</v>
      </c>
      <c r="D53" t="s">
        <v>258</v>
      </c>
    </row>
    <row r="55" spans="1:5" x14ac:dyDescent="0.25">
      <c r="A55" t="s">
        <v>259</v>
      </c>
      <c r="B55" t="s">
        <v>260</v>
      </c>
      <c r="C55" t="s">
        <v>261</v>
      </c>
      <c r="D55" t="s">
        <v>262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7" sqref="F7:G7"/>
    </sheetView>
  </sheetViews>
  <sheetFormatPr defaultRowHeight="15" x14ac:dyDescent="0.25"/>
  <sheetData>
    <row r="1" spans="1:4" x14ac:dyDescent="0.25">
      <c r="A1" t="s">
        <v>312</v>
      </c>
      <c r="B1" t="s">
        <v>313</v>
      </c>
      <c r="C1" t="s">
        <v>314</v>
      </c>
      <c r="D1" t="s">
        <v>315</v>
      </c>
    </row>
    <row r="2" spans="1:4" x14ac:dyDescent="0.25">
      <c r="A2" t="s">
        <v>316</v>
      </c>
      <c r="B2">
        <v>0.72022721263416001</v>
      </c>
      <c r="C2">
        <v>0.93018162636708601</v>
      </c>
      <c r="D2">
        <v>0.62344668823477101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C1" workbookViewId="0">
      <selection activeCell="E15" sqref="E15"/>
    </sheetView>
  </sheetViews>
  <sheetFormatPr defaultRowHeight="15" x14ac:dyDescent="0.25"/>
  <cols>
    <col min="1" max="1" width="9.140625" style="22"/>
    <col min="2" max="2" width="21.85546875" style="22" bestFit="1" customWidth="1"/>
    <col min="3" max="3" width="42.5703125" style="22" bestFit="1" customWidth="1"/>
    <col min="4" max="4" width="21.85546875" style="22" bestFit="1" customWidth="1"/>
    <col min="5" max="5" width="59.85546875" style="22" bestFit="1" customWidth="1"/>
    <col min="6" max="16384" width="9.140625" style="22"/>
  </cols>
  <sheetData>
    <row r="1" spans="1:5" ht="16.5" x14ac:dyDescent="0.3">
      <c r="B1" s="32" t="s">
        <v>317</v>
      </c>
      <c r="C1" s="32"/>
      <c r="D1" s="33" t="s">
        <v>318</v>
      </c>
      <c r="E1" s="33"/>
    </row>
    <row r="2" spans="1:5" ht="15.75" x14ac:dyDescent="0.3">
      <c r="B2" s="23" t="s">
        <v>1</v>
      </c>
      <c r="C2" s="23" t="s">
        <v>38</v>
      </c>
      <c r="D2" s="23" t="s">
        <v>1</v>
      </c>
      <c r="E2" s="23" t="s">
        <v>38</v>
      </c>
    </row>
    <row r="3" spans="1:5" ht="15.75" x14ac:dyDescent="0.3">
      <c r="A3" s="34" t="s">
        <v>55</v>
      </c>
      <c r="B3" s="23" t="s">
        <v>319</v>
      </c>
      <c r="C3" s="22" t="s">
        <v>320</v>
      </c>
      <c r="D3" s="23" t="s">
        <v>319</v>
      </c>
      <c r="E3" s="22" t="s">
        <v>320</v>
      </c>
    </row>
    <row r="4" spans="1:5" ht="15.75" x14ac:dyDescent="0.3">
      <c r="A4" s="34"/>
      <c r="B4" s="23" t="s">
        <v>345</v>
      </c>
      <c r="C4" s="22" t="s">
        <v>347</v>
      </c>
      <c r="D4" s="23" t="s">
        <v>345</v>
      </c>
      <c r="E4" s="22" t="s">
        <v>347</v>
      </c>
    </row>
    <row r="5" spans="1:5" ht="15.75" x14ac:dyDescent="0.3">
      <c r="A5" s="34"/>
      <c r="B5" s="23" t="s">
        <v>346</v>
      </c>
      <c r="C5" s="22" t="s">
        <v>352</v>
      </c>
      <c r="D5" s="23" t="s">
        <v>350</v>
      </c>
      <c r="E5" s="22" t="s">
        <v>351</v>
      </c>
    </row>
    <row r="6" spans="1:5" ht="15.75" x14ac:dyDescent="0.3">
      <c r="A6" s="34"/>
      <c r="B6" s="23" t="s">
        <v>42</v>
      </c>
      <c r="C6" s="22" t="s">
        <v>333</v>
      </c>
      <c r="D6" s="23" t="s">
        <v>42</v>
      </c>
      <c r="E6" s="22" t="s">
        <v>333</v>
      </c>
    </row>
    <row r="7" spans="1:5" ht="15.75" x14ac:dyDescent="0.3">
      <c r="A7" s="34"/>
      <c r="B7" s="23" t="s">
        <v>331</v>
      </c>
      <c r="C7" s="22" t="s">
        <v>349</v>
      </c>
      <c r="D7" s="23" t="s">
        <v>331</v>
      </c>
      <c r="E7" s="22" t="s">
        <v>349</v>
      </c>
    </row>
    <row r="8" spans="1:5" ht="15.75" x14ac:dyDescent="0.3">
      <c r="A8" s="34"/>
      <c r="B8" s="23" t="s">
        <v>332</v>
      </c>
      <c r="C8" s="22" t="s">
        <v>348</v>
      </c>
      <c r="D8" s="23" t="s">
        <v>332</v>
      </c>
      <c r="E8" s="22" t="s">
        <v>353</v>
      </c>
    </row>
    <row r="9" spans="1:5" ht="15.75" x14ac:dyDescent="0.3">
      <c r="A9" s="34"/>
      <c r="B9" s="23" t="s">
        <v>89</v>
      </c>
      <c r="C9" s="22" t="s">
        <v>334</v>
      </c>
      <c r="D9" s="23" t="s">
        <v>89</v>
      </c>
      <c r="E9" s="22" t="s">
        <v>334</v>
      </c>
    </row>
    <row r="11" spans="1:5" ht="15.75" x14ac:dyDescent="0.3">
      <c r="B11" s="23" t="s">
        <v>1</v>
      </c>
      <c r="C11" s="23" t="s">
        <v>38</v>
      </c>
      <c r="D11" s="23" t="s">
        <v>1</v>
      </c>
      <c r="E11" s="23" t="s">
        <v>38</v>
      </c>
    </row>
    <row r="12" spans="1:5" ht="15.75" x14ac:dyDescent="0.3">
      <c r="A12" s="34" t="s">
        <v>321</v>
      </c>
      <c r="B12" s="23" t="s">
        <v>319</v>
      </c>
      <c r="C12" s="22" t="s">
        <v>320</v>
      </c>
      <c r="D12" s="23" t="s">
        <v>319</v>
      </c>
      <c r="E12" s="22" t="s">
        <v>320</v>
      </c>
    </row>
    <row r="13" spans="1:5" ht="15.75" x14ac:dyDescent="0.3">
      <c r="A13" s="34"/>
      <c r="B13" s="23" t="s">
        <v>346</v>
      </c>
      <c r="C13" s="22" t="s">
        <v>352</v>
      </c>
      <c r="D13" s="23" t="s">
        <v>350</v>
      </c>
      <c r="E13" s="22" t="s">
        <v>351</v>
      </c>
    </row>
    <row r="14" spans="1:5" ht="15.75" x14ac:dyDescent="0.3">
      <c r="A14" s="34"/>
      <c r="B14" s="23" t="s">
        <v>42</v>
      </c>
      <c r="C14" s="22" t="s">
        <v>333</v>
      </c>
      <c r="D14" s="23" t="s">
        <v>42</v>
      </c>
      <c r="E14" s="22" t="s">
        <v>333</v>
      </c>
    </row>
    <row r="15" spans="1:5" ht="15.75" x14ac:dyDescent="0.3">
      <c r="A15" s="34"/>
      <c r="B15" s="23" t="s">
        <v>331</v>
      </c>
      <c r="C15" s="22" t="s">
        <v>349</v>
      </c>
      <c r="D15" s="23" t="s">
        <v>331</v>
      </c>
      <c r="E15" s="22" t="s">
        <v>349</v>
      </c>
    </row>
    <row r="16" spans="1:5" ht="15.75" x14ac:dyDescent="0.3">
      <c r="A16" s="34"/>
      <c r="B16" s="23" t="s">
        <v>332</v>
      </c>
      <c r="C16" s="22" t="s">
        <v>348</v>
      </c>
      <c r="D16" s="23" t="s">
        <v>332</v>
      </c>
      <c r="E16" s="22" t="s">
        <v>353</v>
      </c>
    </row>
    <row r="22" spans="2:5" ht="16.5" x14ac:dyDescent="0.3">
      <c r="B22" s="32" t="s">
        <v>317</v>
      </c>
      <c r="C22" s="32"/>
      <c r="D22" s="33" t="s">
        <v>318</v>
      </c>
      <c r="E22" s="33"/>
    </row>
    <row r="23" spans="2:5" ht="15.75" x14ac:dyDescent="0.3">
      <c r="B23" s="23" t="s">
        <v>1</v>
      </c>
      <c r="C23" s="23" t="s">
        <v>38</v>
      </c>
      <c r="D23" s="23" t="s">
        <v>1</v>
      </c>
      <c r="E23" s="23" t="s">
        <v>38</v>
      </c>
    </row>
    <row r="24" spans="2:5" ht="15.75" x14ac:dyDescent="0.3">
      <c r="B24" s="23" t="s">
        <v>89</v>
      </c>
      <c r="C24" s="22" t="s">
        <v>334</v>
      </c>
      <c r="D24" s="23" t="s">
        <v>131</v>
      </c>
      <c r="E24" s="22" t="s">
        <v>26</v>
      </c>
    </row>
    <row r="25" spans="2:5" ht="15.75" x14ac:dyDescent="0.3">
      <c r="B25" s="23" t="s">
        <v>131</v>
      </c>
      <c r="C25" s="22" t="s">
        <v>26</v>
      </c>
      <c r="D25" s="23" t="s">
        <v>22</v>
      </c>
      <c r="E25" s="22" t="s">
        <v>343</v>
      </c>
    </row>
    <row r="26" spans="2:5" ht="15.75" x14ac:dyDescent="0.3">
      <c r="B26" s="23" t="s">
        <v>53</v>
      </c>
      <c r="C26" s="22" t="s">
        <v>344</v>
      </c>
      <c r="D26" s="23" t="s">
        <v>89</v>
      </c>
      <c r="E26" s="22" t="s">
        <v>334</v>
      </c>
    </row>
    <row r="27" spans="2:5" ht="15.75" x14ac:dyDescent="0.3">
      <c r="B27" s="23" t="s">
        <v>22</v>
      </c>
      <c r="C27" s="22" t="s">
        <v>343</v>
      </c>
      <c r="D27" s="23" t="s">
        <v>92</v>
      </c>
      <c r="E27" s="22" t="s">
        <v>237</v>
      </c>
    </row>
    <row r="28" spans="2:5" ht="15.75" x14ac:dyDescent="0.3">
      <c r="D28" s="23"/>
    </row>
    <row r="29" spans="2:5" ht="15.75" x14ac:dyDescent="0.3">
      <c r="D29" s="23"/>
    </row>
    <row r="30" spans="2:5" ht="15.75" x14ac:dyDescent="0.3">
      <c r="D30" s="23"/>
    </row>
  </sheetData>
  <mergeCells count="6">
    <mergeCell ref="B1:C1"/>
    <mergeCell ref="D1:E1"/>
    <mergeCell ref="A12:A16"/>
    <mergeCell ref="A3:A9"/>
    <mergeCell ref="B22:C22"/>
    <mergeCell ref="D22:E22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B6" sqref="B6"/>
    </sheetView>
  </sheetViews>
  <sheetFormatPr defaultRowHeight="15" x14ac:dyDescent="0.25"/>
  <sheetData>
    <row r="4" spans="1:3" x14ac:dyDescent="0.25">
      <c r="B4" t="s">
        <v>335</v>
      </c>
      <c r="C4" t="s">
        <v>321</v>
      </c>
    </row>
    <row r="5" spans="1:3" x14ac:dyDescent="0.25">
      <c r="A5" s="21" t="s">
        <v>317</v>
      </c>
      <c r="B5" s="22">
        <v>0.89880000000000004</v>
      </c>
      <c r="C5" s="22">
        <v>0.80049999999999999</v>
      </c>
    </row>
    <row r="6" spans="1:3" x14ac:dyDescent="0.25">
      <c r="A6" s="21" t="s">
        <v>323</v>
      </c>
      <c r="B6" s="22">
        <v>0.91669999999999996</v>
      </c>
      <c r="C6" s="22">
        <v>0.87619999999999998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12.5703125" style="2" bestFit="1" customWidth="1"/>
  </cols>
  <sheetData>
    <row r="1" spans="1:10" x14ac:dyDescent="0.25">
      <c r="A1" s="3"/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</row>
    <row r="2" spans="1:10" x14ac:dyDescent="0.25">
      <c r="A2" s="3" t="s">
        <v>149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</row>
    <row r="3" spans="1:10" x14ac:dyDescent="0.25">
      <c r="A3" s="5" t="s">
        <v>151</v>
      </c>
      <c r="B3" s="4">
        <v>21</v>
      </c>
      <c r="C3" s="4">
        <v>22</v>
      </c>
      <c r="D3" s="4">
        <v>23</v>
      </c>
      <c r="E3" s="4">
        <v>24</v>
      </c>
      <c r="F3" s="4">
        <v>25</v>
      </c>
      <c r="G3" s="4">
        <v>26</v>
      </c>
      <c r="H3" s="4">
        <v>27</v>
      </c>
      <c r="I3" s="4">
        <v>28</v>
      </c>
    </row>
    <row r="4" spans="1:10" x14ac:dyDescent="0.25">
      <c r="A4" s="3" t="s">
        <v>150</v>
      </c>
      <c r="B4" s="4">
        <v>31</v>
      </c>
      <c r="C4" s="4">
        <v>32</v>
      </c>
      <c r="D4" s="4">
        <v>33</v>
      </c>
      <c r="E4" s="4">
        <v>34</v>
      </c>
      <c r="F4" s="4">
        <v>35</v>
      </c>
      <c r="G4" s="4">
        <v>36</v>
      </c>
      <c r="H4" s="4">
        <v>37</v>
      </c>
      <c r="I4" s="4">
        <v>38</v>
      </c>
    </row>
    <row r="5" spans="1:10" x14ac:dyDescent="0.25">
      <c r="A5" s="3" t="s">
        <v>152</v>
      </c>
      <c r="B5" s="4">
        <v>41</v>
      </c>
      <c r="C5" s="4">
        <v>42</v>
      </c>
      <c r="D5" s="4">
        <v>43</v>
      </c>
      <c r="E5" s="4">
        <v>44</v>
      </c>
      <c r="F5" s="4">
        <v>45</v>
      </c>
      <c r="G5" s="4">
        <v>46</v>
      </c>
      <c r="H5" s="4">
        <v>47</v>
      </c>
      <c r="I5" s="4">
        <v>48</v>
      </c>
    </row>
    <row r="6" spans="1:10" x14ac:dyDescent="0.25">
      <c r="A6" s="3" t="s">
        <v>162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2" sqref="G12"/>
    </sheetView>
  </sheetViews>
  <sheetFormatPr defaultRowHeight="15" x14ac:dyDescent="0.25"/>
  <cols>
    <col min="1" max="1" width="21.7109375" bestFit="1" customWidth="1"/>
    <col min="2" max="5" width="8" bestFit="1" customWidth="1"/>
  </cols>
  <sheetData>
    <row r="1" spans="1:7" x14ac:dyDescent="0.25">
      <c r="A1" s="35" t="s">
        <v>342</v>
      </c>
      <c r="B1" s="35" t="s">
        <v>176</v>
      </c>
      <c r="C1" s="35"/>
      <c r="D1" s="35"/>
      <c r="E1" s="35"/>
    </row>
    <row r="2" spans="1:7" x14ac:dyDescent="0.25">
      <c r="A2" s="35"/>
      <c r="B2" t="s">
        <v>336</v>
      </c>
      <c r="C2" t="s">
        <v>338</v>
      </c>
      <c r="D2" t="s">
        <v>337</v>
      </c>
      <c r="E2" t="s">
        <v>339</v>
      </c>
    </row>
    <row r="3" spans="1:7" x14ac:dyDescent="0.25">
      <c r="A3" t="s">
        <v>81</v>
      </c>
      <c r="B3">
        <v>0</v>
      </c>
      <c r="C3">
        <v>0</v>
      </c>
      <c r="D3">
        <v>0</v>
      </c>
      <c r="E3">
        <v>0</v>
      </c>
      <c r="F3">
        <f>SUM(B3:E3)</f>
        <v>0</v>
      </c>
      <c r="G3">
        <f>AVERAGE(B3:E3)</f>
        <v>0</v>
      </c>
    </row>
    <row r="4" spans="1:7" x14ac:dyDescent="0.25">
      <c r="A4" t="s">
        <v>82</v>
      </c>
      <c r="B4">
        <v>0</v>
      </c>
      <c r="D4">
        <v>0</v>
      </c>
      <c r="F4">
        <f t="shared" ref="F4:F22" si="0">SUM(B4:E4)</f>
        <v>0</v>
      </c>
      <c r="G4">
        <f t="shared" ref="G4:G22" si="1">AVERAGE(B4:E4)</f>
        <v>0</v>
      </c>
    </row>
    <row r="5" spans="1:7" x14ac:dyDescent="0.25">
      <c r="A5" t="s">
        <v>83</v>
      </c>
      <c r="C5">
        <v>0</v>
      </c>
      <c r="E5">
        <v>0</v>
      </c>
      <c r="F5">
        <f t="shared" si="0"/>
        <v>0</v>
      </c>
      <c r="G5">
        <f t="shared" si="1"/>
        <v>0</v>
      </c>
    </row>
    <row r="6" spans="1:7" x14ac:dyDescent="0.25">
      <c r="A6" t="s">
        <v>84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</row>
    <row r="7" spans="1:7" x14ac:dyDescent="0.25">
      <c r="A7" t="s">
        <v>85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G7">
        <f t="shared" si="1"/>
        <v>0</v>
      </c>
    </row>
    <row r="8" spans="1:7" x14ac:dyDescent="0.25">
      <c r="A8" t="s">
        <v>86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1"/>
        <v>0</v>
      </c>
    </row>
    <row r="9" spans="1:7" x14ac:dyDescent="0.25">
      <c r="A9" s="7" t="s">
        <v>53</v>
      </c>
      <c r="B9">
        <v>6.9432</v>
      </c>
      <c r="C9">
        <v>5.3489000000000004</v>
      </c>
      <c r="D9" s="7">
        <v>16.827100000000002</v>
      </c>
      <c r="E9" s="7">
        <v>45.8767</v>
      </c>
      <c r="F9" s="7">
        <f t="shared" si="0"/>
        <v>74.995900000000006</v>
      </c>
      <c r="G9" s="7">
        <f t="shared" si="1"/>
        <v>18.748975000000002</v>
      </c>
    </row>
    <row r="10" spans="1:7" x14ac:dyDescent="0.25">
      <c r="A10" t="s">
        <v>87</v>
      </c>
      <c r="B10">
        <v>0</v>
      </c>
      <c r="C10">
        <v>6.9400000000000003E-2</v>
      </c>
      <c r="D10">
        <v>0</v>
      </c>
      <c r="E10">
        <v>0.57279999999999998</v>
      </c>
      <c r="F10">
        <f t="shared" si="0"/>
        <v>0.64219999999999999</v>
      </c>
      <c r="G10">
        <f t="shared" si="1"/>
        <v>0.16055</v>
      </c>
    </row>
    <row r="11" spans="1:7" x14ac:dyDescent="0.25">
      <c r="A11" t="s">
        <v>88</v>
      </c>
      <c r="B11">
        <v>0.89859999999999995</v>
      </c>
      <c r="C11">
        <v>0</v>
      </c>
      <c r="D11">
        <v>7.0385</v>
      </c>
      <c r="E11">
        <v>0</v>
      </c>
      <c r="F11">
        <f t="shared" si="0"/>
        <v>7.9371</v>
      </c>
      <c r="G11">
        <f t="shared" si="1"/>
        <v>1.984275</v>
      </c>
    </row>
    <row r="12" spans="1:7" x14ac:dyDescent="0.25">
      <c r="A12" s="7" t="s">
        <v>89</v>
      </c>
      <c r="B12" s="7">
        <v>20.501999999999999</v>
      </c>
      <c r="C12" s="7">
        <v>49.018599999999999</v>
      </c>
      <c r="F12" s="7">
        <f t="shared" si="0"/>
        <v>69.520600000000002</v>
      </c>
      <c r="G12" s="7">
        <f t="shared" si="1"/>
        <v>34.760300000000001</v>
      </c>
    </row>
    <row r="13" spans="1:7" x14ac:dyDescent="0.25">
      <c r="A13" t="s">
        <v>132</v>
      </c>
      <c r="B13">
        <v>0.124</v>
      </c>
      <c r="C13">
        <v>1.4423999999999999</v>
      </c>
      <c r="F13">
        <f t="shared" si="0"/>
        <v>1.5663999999999998</v>
      </c>
      <c r="G13">
        <f t="shared" si="1"/>
        <v>0.7831999999999999</v>
      </c>
    </row>
    <row r="14" spans="1:7" x14ac:dyDescent="0.25">
      <c r="A14" s="7" t="s">
        <v>131</v>
      </c>
      <c r="B14" s="7">
        <v>36.555700000000002</v>
      </c>
      <c r="C14" s="7">
        <v>39.0899</v>
      </c>
      <c r="F14" s="7">
        <f t="shared" si="0"/>
        <v>75.645600000000002</v>
      </c>
      <c r="G14" s="7">
        <f t="shared" si="1"/>
        <v>37.822800000000001</v>
      </c>
    </row>
    <row r="15" spans="1:7" x14ac:dyDescent="0.25">
      <c r="A15" t="s">
        <v>91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</row>
    <row r="16" spans="1:7" x14ac:dyDescent="0.25">
      <c r="A16" s="7" t="s">
        <v>92</v>
      </c>
      <c r="B16">
        <v>11.386200000000001</v>
      </c>
      <c r="D16" s="7">
        <v>23.208500000000001</v>
      </c>
      <c r="F16" s="7">
        <f t="shared" si="0"/>
        <v>34.594700000000003</v>
      </c>
      <c r="G16" s="7">
        <f t="shared" si="1"/>
        <v>17.297350000000002</v>
      </c>
    </row>
    <row r="17" spans="1:7" x14ac:dyDescent="0.25">
      <c r="A17" t="s">
        <v>17</v>
      </c>
      <c r="B17">
        <v>0</v>
      </c>
      <c r="C17">
        <v>0.38069999999999998</v>
      </c>
      <c r="D17">
        <v>0</v>
      </c>
      <c r="E17">
        <v>8.7806999999999995</v>
      </c>
      <c r="F17">
        <f t="shared" si="0"/>
        <v>9.1613999999999987</v>
      </c>
      <c r="G17">
        <f t="shared" si="1"/>
        <v>2.2903499999999997</v>
      </c>
    </row>
    <row r="18" spans="1:7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</row>
    <row r="19" spans="1:7" x14ac:dyDescent="0.25">
      <c r="A19" s="17" t="s">
        <v>19</v>
      </c>
      <c r="B19">
        <v>0.04</v>
      </c>
      <c r="C19">
        <v>0.42520000000000002</v>
      </c>
      <c r="D19">
        <v>0.3327</v>
      </c>
      <c r="E19">
        <v>0.36720000000000003</v>
      </c>
      <c r="F19">
        <f t="shared" si="0"/>
        <v>1.1651</v>
      </c>
      <c r="G19" s="17">
        <f t="shared" si="1"/>
        <v>0.29127500000000001</v>
      </c>
    </row>
    <row r="20" spans="1:7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0</v>
      </c>
    </row>
    <row r="21" spans="1:7" x14ac:dyDescent="0.25">
      <c r="A21" t="s">
        <v>21</v>
      </c>
      <c r="B21">
        <v>0.2303</v>
      </c>
      <c r="C21">
        <v>0.55379999999999996</v>
      </c>
      <c r="D21">
        <v>1.1132</v>
      </c>
      <c r="E21">
        <v>1.7689999999999999</v>
      </c>
      <c r="F21">
        <f t="shared" si="0"/>
        <v>3.6662999999999997</v>
      </c>
      <c r="G21">
        <f t="shared" si="1"/>
        <v>0.91657499999999992</v>
      </c>
    </row>
    <row r="22" spans="1:7" x14ac:dyDescent="0.25">
      <c r="A22" s="7" t="s">
        <v>22</v>
      </c>
      <c r="B22" s="7">
        <v>23.32</v>
      </c>
      <c r="C22">
        <v>3.6711999999999998</v>
      </c>
      <c r="D22" s="7">
        <v>51.48</v>
      </c>
      <c r="E22" s="7">
        <v>42.633800000000001</v>
      </c>
      <c r="F22" s="7">
        <f t="shared" si="0"/>
        <v>121.10499999999999</v>
      </c>
      <c r="G22" s="7">
        <f t="shared" si="1"/>
        <v>30.276249999999997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0"/>
  <sheetViews>
    <sheetView workbookViewId="0">
      <pane ySplit="1" topLeftCell="A2" activePane="bottomLeft" state="frozen"/>
      <selection pane="bottomLeft" activeCell="E1" sqref="E1:I1048576"/>
    </sheetView>
  </sheetViews>
  <sheetFormatPr defaultRowHeight="15" x14ac:dyDescent="0.25"/>
  <cols>
    <col min="1" max="1" width="12.140625" bestFit="1" customWidth="1"/>
    <col min="2" max="3" width="12.140625" customWidth="1"/>
    <col min="4" max="4" width="17.85546875" customWidth="1"/>
    <col min="5" max="9" width="7" customWidth="1"/>
    <col min="10" max="10" width="9.85546875" bestFit="1" customWidth="1"/>
    <col min="11" max="12" width="9.85546875" style="1" customWidth="1"/>
    <col min="13" max="13" width="9.85546875" customWidth="1"/>
  </cols>
  <sheetData>
    <row r="1" spans="1:34" x14ac:dyDescent="0.25">
      <c r="A1" t="s">
        <v>37</v>
      </c>
      <c r="B1" t="s">
        <v>51</v>
      </c>
      <c r="C1" t="s">
        <v>38</v>
      </c>
      <c r="D1" t="s">
        <v>38</v>
      </c>
      <c r="E1" t="s">
        <v>50</v>
      </c>
      <c r="F1" t="s">
        <v>144</v>
      </c>
      <c r="G1" t="s">
        <v>146</v>
      </c>
      <c r="H1" t="s">
        <v>143</v>
      </c>
      <c r="I1" t="s">
        <v>145</v>
      </c>
      <c r="J1" t="s">
        <v>130</v>
      </c>
      <c r="K1" s="1" t="s">
        <v>133</v>
      </c>
      <c r="L1" s="1" t="s">
        <v>134</v>
      </c>
      <c r="M1" t="s">
        <v>135</v>
      </c>
      <c r="N1" t="s">
        <v>3</v>
      </c>
      <c r="O1" t="s">
        <v>4</v>
      </c>
      <c r="P1" t="s">
        <v>5</v>
      </c>
      <c r="Q1" t="s">
        <v>39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49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</row>
    <row r="2" spans="1:34" x14ac:dyDescent="0.25">
      <c r="A2">
        <v>1</v>
      </c>
      <c r="B2" t="s">
        <v>61</v>
      </c>
      <c r="D2" t="s">
        <v>40</v>
      </c>
      <c r="E2">
        <f>SUM(N2:AH2)</f>
        <v>3</v>
      </c>
      <c r="F2">
        <v>0.67279999999999995</v>
      </c>
      <c r="G2">
        <v>0.75</v>
      </c>
      <c r="H2">
        <v>0.85389999999999999</v>
      </c>
      <c r="I2">
        <v>0.50509999999999999</v>
      </c>
      <c r="J2">
        <v>2</v>
      </c>
      <c r="M2" s="1">
        <v>2.7777777777777779E-3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2</v>
      </c>
      <c r="B3" t="s">
        <v>52</v>
      </c>
      <c r="D3" t="s">
        <v>41</v>
      </c>
      <c r="E3">
        <f t="shared" ref="E3:E66" si="0">SUM(N3:AH3)</f>
        <v>4</v>
      </c>
      <c r="F3">
        <v>0.71060000000000001</v>
      </c>
      <c r="G3">
        <v>0.77</v>
      </c>
      <c r="H3">
        <v>0.82489999999999997</v>
      </c>
      <c r="I3">
        <v>0.51139999999999997</v>
      </c>
      <c r="J3">
        <v>2</v>
      </c>
      <c r="K3" s="1">
        <v>0.77986111111111101</v>
      </c>
      <c r="L3" s="1">
        <v>0.78194444444444444</v>
      </c>
      <c r="M3" s="1">
        <f t="shared" ref="M3:M67" si="1">L3-K3</f>
        <v>2.083333333333437E-3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3</v>
      </c>
      <c r="B4" t="s">
        <v>52</v>
      </c>
      <c r="D4" t="s">
        <v>42</v>
      </c>
      <c r="E4">
        <f t="shared" si="0"/>
        <v>4</v>
      </c>
      <c r="F4">
        <v>0.72340000000000004</v>
      </c>
      <c r="G4">
        <v>0.75570000000000004</v>
      </c>
      <c r="H4">
        <v>0.57930000000000004</v>
      </c>
      <c r="I4">
        <v>0.54420000000000002</v>
      </c>
      <c r="J4">
        <v>2</v>
      </c>
      <c r="K4" s="1">
        <v>0.78263888888888899</v>
      </c>
      <c r="L4" s="1">
        <v>0.78541666666666676</v>
      </c>
      <c r="M4" s="1">
        <f t="shared" si="1"/>
        <v>2.7777777777777679E-3</v>
      </c>
      <c r="N4">
        <v>1</v>
      </c>
      <c r="W4">
        <v>1</v>
      </c>
      <c r="X4">
        <v>1</v>
      </c>
      <c r="AA4">
        <v>1</v>
      </c>
    </row>
    <row r="5" spans="1:34" x14ac:dyDescent="0.25">
      <c r="A5">
        <v>4</v>
      </c>
      <c r="B5" t="s">
        <v>52</v>
      </c>
      <c r="D5" t="s">
        <v>43</v>
      </c>
      <c r="E5">
        <f t="shared" si="0"/>
        <v>7</v>
      </c>
      <c r="F5">
        <v>0.73650000000000004</v>
      </c>
      <c r="G5">
        <v>0.77</v>
      </c>
      <c r="H5">
        <v>0.60599999999999998</v>
      </c>
      <c r="I5">
        <v>0.51139999999999997</v>
      </c>
      <c r="J5">
        <v>2</v>
      </c>
      <c r="K5" s="1">
        <v>0.78541666666666676</v>
      </c>
      <c r="L5" s="1">
        <v>0.78749999999999998</v>
      </c>
      <c r="M5" s="1">
        <f t="shared" si="1"/>
        <v>2.0833333333332149E-3</v>
      </c>
      <c r="N5">
        <v>1</v>
      </c>
      <c r="R5">
        <v>1</v>
      </c>
      <c r="S5">
        <v>1</v>
      </c>
      <c r="T5">
        <v>1</v>
      </c>
      <c r="W5">
        <v>1</v>
      </c>
      <c r="X5">
        <v>1</v>
      </c>
      <c r="AA5">
        <v>1</v>
      </c>
    </row>
    <row r="6" spans="1:34" x14ac:dyDescent="0.25">
      <c r="A6">
        <v>5</v>
      </c>
      <c r="B6" t="s">
        <v>52</v>
      </c>
      <c r="D6" t="s">
        <v>44</v>
      </c>
      <c r="E6">
        <f t="shared" si="0"/>
        <v>10</v>
      </c>
      <c r="F6">
        <v>0.73650000000000004</v>
      </c>
      <c r="G6">
        <v>0.76249999999999996</v>
      </c>
      <c r="H6">
        <v>0.60599999999999998</v>
      </c>
      <c r="I6">
        <v>0.53590000000000004</v>
      </c>
      <c r="J6">
        <v>4</v>
      </c>
      <c r="K6" s="1">
        <v>0.78680555555555554</v>
      </c>
      <c r="L6" s="1">
        <v>0.79166666666666663</v>
      </c>
      <c r="M6" s="1">
        <f t="shared" si="1"/>
        <v>4.8611111111110938E-3</v>
      </c>
      <c r="N6">
        <v>1</v>
      </c>
      <c r="R6">
        <v>1</v>
      </c>
      <c r="S6">
        <v>1</v>
      </c>
      <c r="T6">
        <v>1</v>
      </c>
      <c r="W6">
        <v>1</v>
      </c>
      <c r="X6">
        <v>1</v>
      </c>
      <c r="AA6">
        <v>1</v>
      </c>
      <c r="AF6">
        <v>1</v>
      </c>
      <c r="AG6">
        <v>1</v>
      </c>
      <c r="AH6">
        <v>1</v>
      </c>
    </row>
    <row r="7" spans="1:34" x14ac:dyDescent="0.25">
      <c r="A7">
        <v>6</v>
      </c>
      <c r="B7" t="s">
        <v>52</v>
      </c>
      <c r="D7" t="s">
        <v>45</v>
      </c>
      <c r="E7">
        <f t="shared" si="0"/>
        <v>13</v>
      </c>
      <c r="F7">
        <v>0.73650000000000004</v>
      </c>
      <c r="G7">
        <v>0.79049999999999998</v>
      </c>
      <c r="H7">
        <v>0.60599999999999998</v>
      </c>
      <c r="I7">
        <v>0.57620000000000005</v>
      </c>
      <c r="J7">
        <v>2</v>
      </c>
      <c r="K7" s="1">
        <v>0.78749999999999998</v>
      </c>
      <c r="L7" s="1">
        <v>0.79166666666666663</v>
      </c>
      <c r="M7" s="1">
        <f t="shared" si="1"/>
        <v>4.1666666666666519E-3</v>
      </c>
      <c r="N7">
        <v>1</v>
      </c>
      <c r="R7">
        <v>1</v>
      </c>
      <c r="S7">
        <v>1</v>
      </c>
      <c r="T7">
        <v>1</v>
      </c>
      <c r="W7">
        <v>1</v>
      </c>
      <c r="X7">
        <v>1</v>
      </c>
      <c r="AA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>
        <v>7</v>
      </c>
      <c r="B8" t="s">
        <v>52</v>
      </c>
      <c r="D8" t="s">
        <v>63</v>
      </c>
      <c r="E8">
        <f t="shared" si="0"/>
        <v>3</v>
      </c>
      <c r="F8">
        <v>0.69820000000000004</v>
      </c>
      <c r="G8">
        <v>0.76619999999999999</v>
      </c>
      <c r="H8">
        <v>0.8216</v>
      </c>
      <c r="I8">
        <v>0.54479999999999995</v>
      </c>
      <c r="J8">
        <v>5</v>
      </c>
      <c r="K8" s="1">
        <v>0.79375000000000007</v>
      </c>
      <c r="L8" s="1">
        <v>0.79652777777777783</v>
      </c>
      <c r="M8" s="1">
        <f t="shared" si="1"/>
        <v>2.7777777777777679E-3</v>
      </c>
      <c r="AF8">
        <v>1</v>
      </c>
      <c r="AG8">
        <v>1</v>
      </c>
      <c r="AH8">
        <v>1</v>
      </c>
    </row>
    <row r="9" spans="1:34" x14ac:dyDescent="0.25">
      <c r="A9">
        <v>8</v>
      </c>
      <c r="B9" t="s">
        <v>52</v>
      </c>
      <c r="D9" t="s">
        <v>62</v>
      </c>
      <c r="E9">
        <f t="shared" si="0"/>
        <v>6</v>
      </c>
      <c r="F9">
        <v>0.69820000000000004</v>
      </c>
      <c r="G9">
        <v>0.79010000000000002</v>
      </c>
      <c r="H9">
        <v>0.8216</v>
      </c>
      <c r="I9">
        <v>0.5756</v>
      </c>
      <c r="J9">
        <v>2</v>
      </c>
      <c r="K9" s="1">
        <v>0.79236111111111107</v>
      </c>
      <c r="L9" s="1">
        <v>0.79513888888888884</v>
      </c>
      <c r="M9" s="1">
        <f t="shared" si="1"/>
        <v>2.7777777777777679E-3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>
        <v>9</v>
      </c>
      <c r="B10" t="s">
        <v>52</v>
      </c>
      <c r="D10" t="s">
        <v>64</v>
      </c>
      <c r="E10">
        <f t="shared" si="0"/>
        <v>3</v>
      </c>
      <c r="F10">
        <v>0.69820000000000004</v>
      </c>
      <c r="G10">
        <v>0.79010000000000002</v>
      </c>
      <c r="H10">
        <v>0.8216</v>
      </c>
      <c r="I10">
        <v>0.5756</v>
      </c>
      <c r="J10">
        <v>4</v>
      </c>
      <c r="K10" s="1">
        <v>0.79305555555555562</v>
      </c>
      <c r="L10" s="1">
        <v>0.79652777777777783</v>
      </c>
      <c r="M10" s="1">
        <f t="shared" si="1"/>
        <v>3.4722222222222099E-3</v>
      </c>
      <c r="R10">
        <v>1</v>
      </c>
      <c r="S10">
        <v>1</v>
      </c>
      <c r="T10">
        <v>1</v>
      </c>
    </row>
    <row r="11" spans="1:34" x14ac:dyDescent="0.25">
      <c r="A11">
        <v>10</v>
      </c>
      <c r="B11" t="s">
        <v>52</v>
      </c>
      <c r="D11" t="s">
        <v>65</v>
      </c>
      <c r="E11">
        <f t="shared" si="0"/>
        <v>5</v>
      </c>
      <c r="F11">
        <v>0.74739999999999995</v>
      </c>
      <c r="G11">
        <v>0.83730000000000004</v>
      </c>
      <c r="H11">
        <v>0.92749999999999999</v>
      </c>
      <c r="I11">
        <v>0.44</v>
      </c>
      <c r="J11">
        <v>8</v>
      </c>
      <c r="K11" s="1">
        <v>0.79513888888888884</v>
      </c>
      <c r="L11" s="1">
        <v>0.7993055555555556</v>
      </c>
      <c r="M11" s="1">
        <f t="shared" si="1"/>
        <v>4.1666666666667629E-3</v>
      </c>
      <c r="R11">
        <v>1</v>
      </c>
      <c r="S11">
        <v>1</v>
      </c>
      <c r="T11">
        <v>1</v>
      </c>
      <c r="X11">
        <v>1</v>
      </c>
      <c r="Y11">
        <v>1</v>
      </c>
    </row>
    <row r="12" spans="1:34" x14ac:dyDescent="0.25">
      <c r="A12">
        <v>11</v>
      </c>
      <c r="B12" t="s">
        <v>52</v>
      </c>
      <c r="D12" t="s">
        <v>66</v>
      </c>
      <c r="E12">
        <f t="shared" si="0"/>
        <v>5</v>
      </c>
      <c r="F12">
        <v>0.75329999999999997</v>
      </c>
      <c r="G12">
        <v>0.82369999999999999</v>
      </c>
      <c r="H12">
        <v>0.73150000000000004</v>
      </c>
      <c r="I12">
        <v>0.4254</v>
      </c>
      <c r="J12">
        <v>2</v>
      </c>
      <c r="K12" s="1">
        <v>0.79652777777777783</v>
      </c>
      <c r="L12" s="1">
        <v>0.79861111111111116</v>
      </c>
      <c r="M12" s="1">
        <f t="shared" si="1"/>
        <v>2.0833333333333259E-3</v>
      </c>
      <c r="N12">
        <v>1</v>
      </c>
      <c r="W12">
        <v>1</v>
      </c>
      <c r="X12">
        <v>1</v>
      </c>
      <c r="Y12">
        <v>1</v>
      </c>
      <c r="AA12">
        <v>1</v>
      </c>
    </row>
    <row r="13" spans="1:34" x14ac:dyDescent="0.25">
      <c r="A13">
        <v>12</v>
      </c>
      <c r="B13" t="s">
        <v>52</v>
      </c>
      <c r="D13" t="s">
        <v>67</v>
      </c>
      <c r="E13">
        <f t="shared" si="0"/>
        <v>8</v>
      </c>
      <c r="F13">
        <v>0.77939999999999998</v>
      </c>
      <c r="G13">
        <v>0.83730000000000004</v>
      </c>
      <c r="H13">
        <v>0.76649999999999996</v>
      </c>
      <c r="I13">
        <v>0.44</v>
      </c>
      <c r="J13">
        <v>4</v>
      </c>
      <c r="K13" s="1">
        <v>0.79722222222222217</v>
      </c>
      <c r="L13" s="1">
        <v>0.7993055555555556</v>
      </c>
      <c r="M13" s="1">
        <f t="shared" si="1"/>
        <v>2.083333333333437E-3</v>
      </c>
      <c r="N13">
        <v>1</v>
      </c>
      <c r="R13">
        <v>1</v>
      </c>
      <c r="S13">
        <v>1</v>
      </c>
      <c r="T13">
        <v>1</v>
      </c>
      <c r="W13">
        <v>1</v>
      </c>
      <c r="X13">
        <v>1</v>
      </c>
      <c r="Y13">
        <v>1</v>
      </c>
      <c r="AA13">
        <v>1</v>
      </c>
    </row>
    <row r="14" spans="1:34" x14ac:dyDescent="0.25">
      <c r="A14">
        <v>13</v>
      </c>
      <c r="B14" t="s">
        <v>52</v>
      </c>
      <c r="D14" t="s">
        <v>69</v>
      </c>
      <c r="E14">
        <f t="shared" si="0"/>
        <v>11</v>
      </c>
      <c r="F14">
        <v>0.77939999999999998</v>
      </c>
      <c r="G14">
        <v>0.84150000000000003</v>
      </c>
      <c r="H14">
        <v>0.76649999999999996</v>
      </c>
      <c r="I14">
        <v>0.4531</v>
      </c>
      <c r="J14">
        <v>5</v>
      </c>
      <c r="K14" s="1">
        <v>0.79791666666666661</v>
      </c>
      <c r="L14" s="1">
        <v>0.80138888888888893</v>
      </c>
      <c r="M14" s="1">
        <f t="shared" si="1"/>
        <v>3.4722222222223209E-3</v>
      </c>
      <c r="N14">
        <v>1</v>
      </c>
      <c r="R14">
        <v>1</v>
      </c>
      <c r="S14">
        <v>1</v>
      </c>
      <c r="T14">
        <v>1</v>
      </c>
      <c r="W14">
        <v>1</v>
      </c>
      <c r="X14">
        <v>1</v>
      </c>
      <c r="Y14">
        <v>1</v>
      </c>
      <c r="AA14">
        <v>1</v>
      </c>
      <c r="AF14">
        <v>1</v>
      </c>
      <c r="AG14">
        <v>1</v>
      </c>
      <c r="AH14">
        <v>1</v>
      </c>
    </row>
    <row r="15" spans="1:34" x14ac:dyDescent="0.25">
      <c r="A15">
        <v>14</v>
      </c>
      <c r="B15" t="s">
        <v>52</v>
      </c>
      <c r="D15" t="s">
        <v>68</v>
      </c>
      <c r="E15">
        <f t="shared" si="0"/>
        <v>14</v>
      </c>
      <c r="F15">
        <v>0.77939999999999998</v>
      </c>
      <c r="G15">
        <v>0.84370000000000001</v>
      </c>
      <c r="H15">
        <v>0.76649999999999996</v>
      </c>
      <c r="I15">
        <v>0.46210000000000001</v>
      </c>
      <c r="J15">
        <v>2</v>
      </c>
      <c r="K15" s="1">
        <v>0.7993055555555556</v>
      </c>
      <c r="L15" s="1">
        <v>0.8027777777777777</v>
      </c>
      <c r="M15" s="1">
        <f t="shared" si="1"/>
        <v>3.4722222222220989E-3</v>
      </c>
      <c r="N15">
        <v>1</v>
      </c>
      <c r="R15">
        <v>1</v>
      </c>
      <c r="S15">
        <v>1</v>
      </c>
      <c r="T15">
        <v>1</v>
      </c>
      <c r="W15">
        <v>1</v>
      </c>
      <c r="X15">
        <v>1</v>
      </c>
      <c r="Y15">
        <v>1</v>
      </c>
      <c r="AA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>
        <v>15</v>
      </c>
      <c r="B16" t="s">
        <v>52</v>
      </c>
      <c r="D16" t="s">
        <v>70</v>
      </c>
      <c r="E16">
        <f t="shared" si="0"/>
        <v>4</v>
      </c>
      <c r="F16" t="s">
        <v>147</v>
      </c>
      <c r="G16" t="s">
        <v>148</v>
      </c>
      <c r="H16">
        <v>0.94699999999999995</v>
      </c>
      <c r="I16">
        <v>0.4531</v>
      </c>
      <c r="J16">
        <v>4</v>
      </c>
      <c r="K16" s="1">
        <v>0.79999999999999993</v>
      </c>
      <c r="L16" s="1">
        <v>0.80208333333333337</v>
      </c>
      <c r="M16" s="1">
        <f t="shared" si="1"/>
        <v>2.083333333333437E-3</v>
      </c>
      <c r="Y16">
        <v>1</v>
      </c>
      <c r="AF16">
        <v>1</v>
      </c>
      <c r="AG16">
        <v>1</v>
      </c>
      <c r="AH16">
        <v>1</v>
      </c>
    </row>
    <row r="17" spans="1:34" x14ac:dyDescent="0.25">
      <c r="A17">
        <v>16</v>
      </c>
      <c r="B17" t="s">
        <v>52</v>
      </c>
      <c r="D17" t="s">
        <v>71</v>
      </c>
      <c r="E17">
        <f t="shared" si="0"/>
        <v>7</v>
      </c>
      <c r="F17">
        <v>0.7571</v>
      </c>
      <c r="G17">
        <v>0.84370000000000001</v>
      </c>
      <c r="H17">
        <v>0.94710000000000005</v>
      </c>
      <c r="I17">
        <v>0.46210000000000001</v>
      </c>
      <c r="J17">
        <v>8</v>
      </c>
      <c r="K17" s="1">
        <v>0.80069444444444438</v>
      </c>
      <c r="L17" s="1">
        <v>0.8041666666666667</v>
      </c>
      <c r="M17" s="1">
        <f t="shared" si="1"/>
        <v>3.4722222222223209E-3</v>
      </c>
      <c r="Y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>
        <v>17</v>
      </c>
      <c r="B18" t="s">
        <v>52</v>
      </c>
      <c r="D18" t="s">
        <v>72</v>
      </c>
      <c r="E18">
        <f t="shared" si="0"/>
        <v>10</v>
      </c>
      <c r="F18">
        <v>0.75629999999999997</v>
      </c>
      <c r="G18">
        <v>0.84370000000000001</v>
      </c>
      <c r="H18">
        <v>0.94689999999999996</v>
      </c>
      <c r="I18">
        <v>0.46210000000000001</v>
      </c>
      <c r="J18">
        <v>5</v>
      </c>
      <c r="K18" s="1">
        <v>0.80208333333333337</v>
      </c>
      <c r="L18" s="1">
        <v>0.80486111111111114</v>
      </c>
      <c r="M18" s="1">
        <f t="shared" si="1"/>
        <v>2.7777777777777679E-3</v>
      </c>
      <c r="R18">
        <v>1</v>
      </c>
      <c r="S18">
        <v>1</v>
      </c>
      <c r="T18">
        <v>1</v>
      </c>
      <c r="Y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>
        <v>18</v>
      </c>
      <c r="B19" t="s">
        <v>53</v>
      </c>
      <c r="D19" t="s">
        <v>46</v>
      </c>
      <c r="E19">
        <f t="shared" si="0"/>
        <v>3</v>
      </c>
      <c r="F19">
        <v>0.69169999999999998</v>
      </c>
      <c r="G19">
        <v>0.78990000000000005</v>
      </c>
      <c r="H19">
        <v>0.84079999999999999</v>
      </c>
      <c r="I19">
        <v>0.73460000000000003</v>
      </c>
      <c r="J19">
        <v>4</v>
      </c>
      <c r="K19" s="1">
        <v>0.8027777777777777</v>
      </c>
      <c r="L19" s="1">
        <v>0.80486111111111114</v>
      </c>
      <c r="M19" s="1">
        <f t="shared" si="1"/>
        <v>2.083333333333437E-3</v>
      </c>
      <c r="O19">
        <v>1</v>
      </c>
      <c r="P19">
        <v>1</v>
      </c>
      <c r="AB19">
        <v>1</v>
      </c>
    </row>
    <row r="20" spans="1:34" x14ac:dyDescent="0.25">
      <c r="A20">
        <v>19</v>
      </c>
      <c r="B20" t="s">
        <v>53</v>
      </c>
      <c r="D20" t="s">
        <v>47</v>
      </c>
      <c r="E20">
        <f t="shared" si="0"/>
        <v>4</v>
      </c>
      <c r="F20">
        <v>0.69710000000000005</v>
      </c>
      <c r="G20">
        <v>0.79069999999999996</v>
      </c>
      <c r="H20">
        <v>0.84419999999999995</v>
      </c>
      <c r="I20">
        <v>0.72940000000000005</v>
      </c>
      <c r="J20">
        <v>2</v>
      </c>
      <c r="K20" s="1">
        <v>0.80347222222222225</v>
      </c>
      <c r="L20" s="1">
        <v>0.80625000000000002</v>
      </c>
      <c r="M20" s="1">
        <f t="shared" si="1"/>
        <v>2.7777777777777679E-3</v>
      </c>
      <c r="O20">
        <v>1</v>
      </c>
      <c r="P20">
        <v>1</v>
      </c>
      <c r="Q20">
        <v>1</v>
      </c>
      <c r="AB20">
        <v>1</v>
      </c>
    </row>
    <row r="21" spans="1:34" x14ac:dyDescent="0.25">
      <c r="A21">
        <v>20</v>
      </c>
      <c r="B21" t="s">
        <v>53</v>
      </c>
      <c r="D21" t="s">
        <v>48</v>
      </c>
      <c r="E21">
        <f t="shared" si="0"/>
        <v>2</v>
      </c>
      <c r="F21">
        <v>0.69320000000000004</v>
      </c>
      <c r="G21">
        <v>0.74099999999999999</v>
      </c>
      <c r="H21">
        <v>0.83240000000000003</v>
      </c>
      <c r="I21">
        <v>0.66139999999999999</v>
      </c>
      <c r="J21">
        <v>9</v>
      </c>
      <c r="K21" s="1">
        <v>0.8041666666666667</v>
      </c>
      <c r="L21" s="1">
        <v>0.80902777777777779</v>
      </c>
      <c r="M21" s="1">
        <f t="shared" si="1"/>
        <v>4.8611111111110938E-3</v>
      </c>
      <c r="O21">
        <v>1</v>
      </c>
      <c r="Q21">
        <v>1</v>
      </c>
    </row>
    <row r="22" spans="1:34" x14ac:dyDescent="0.25">
      <c r="A22">
        <v>21</v>
      </c>
      <c r="B22" t="s">
        <v>73</v>
      </c>
      <c r="D22" t="s">
        <v>74</v>
      </c>
      <c r="E22">
        <f t="shared" si="0"/>
        <v>16</v>
      </c>
      <c r="F22">
        <v>0.79390000000000005</v>
      </c>
      <c r="G22">
        <v>0.90629999999999999</v>
      </c>
      <c r="H22">
        <v>0.86650000000000005</v>
      </c>
      <c r="I22">
        <v>0.58160000000000001</v>
      </c>
      <c r="J22">
        <v>8</v>
      </c>
      <c r="K22" s="1">
        <v>0.80625000000000002</v>
      </c>
      <c r="L22" s="1">
        <v>0.80972222222222223</v>
      </c>
      <c r="M22" s="1">
        <f t="shared" si="1"/>
        <v>3.4722222222222099E-3</v>
      </c>
      <c r="N22">
        <v>1</v>
      </c>
      <c r="O22">
        <v>1</v>
      </c>
      <c r="P22">
        <v>1</v>
      </c>
      <c r="R22">
        <v>1</v>
      </c>
      <c r="S22">
        <v>1</v>
      </c>
      <c r="T22">
        <v>1</v>
      </c>
      <c r="W22">
        <v>1</v>
      </c>
      <c r="X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>
        <v>22</v>
      </c>
      <c r="B23" t="s">
        <v>73</v>
      </c>
      <c r="D23" t="s">
        <v>75</v>
      </c>
      <c r="E23">
        <f t="shared" si="0"/>
        <v>17</v>
      </c>
      <c r="F23">
        <v>0.78220000000000001</v>
      </c>
      <c r="G23">
        <v>0.88980000000000004</v>
      </c>
      <c r="H23">
        <v>0.75690000000000002</v>
      </c>
      <c r="I23">
        <v>0.65110000000000001</v>
      </c>
      <c r="J23">
        <v>2</v>
      </c>
      <c r="K23" s="1">
        <v>0.80694444444444446</v>
      </c>
      <c r="L23" s="1">
        <v>0.8125</v>
      </c>
      <c r="M23" s="1">
        <f t="shared" si="1"/>
        <v>5.5555555555555358E-3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W23">
        <v>1</v>
      </c>
      <c r="X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>
        <v>23</v>
      </c>
      <c r="B24" t="s">
        <v>73</v>
      </c>
      <c r="D24" t="s">
        <v>76</v>
      </c>
      <c r="E24">
        <f t="shared" si="0"/>
        <v>15</v>
      </c>
      <c r="F24">
        <v>0.78029999999999999</v>
      </c>
      <c r="G24">
        <v>0.85670000000000002</v>
      </c>
      <c r="H24">
        <v>0.72899999999999998</v>
      </c>
      <c r="I24">
        <v>0.60740000000000005</v>
      </c>
      <c r="J24">
        <v>4</v>
      </c>
      <c r="K24" s="1">
        <v>0.80833333333333324</v>
      </c>
      <c r="L24" s="1">
        <v>0.8125</v>
      </c>
      <c r="M24" s="1">
        <f t="shared" si="1"/>
        <v>4.1666666666667629E-3</v>
      </c>
      <c r="N24">
        <v>1</v>
      </c>
      <c r="O24">
        <v>1</v>
      </c>
      <c r="Q24">
        <v>1</v>
      </c>
      <c r="R24">
        <v>1</v>
      </c>
      <c r="S24">
        <v>1</v>
      </c>
      <c r="T24">
        <v>1</v>
      </c>
      <c r="W24">
        <v>1</v>
      </c>
      <c r="X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>
        <v>24</v>
      </c>
      <c r="B25" t="s">
        <v>73</v>
      </c>
      <c r="D25" t="s">
        <v>77</v>
      </c>
      <c r="E25">
        <f t="shared" si="0"/>
        <v>17</v>
      </c>
      <c r="F25">
        <v>0.79390000000000005</v>
      </c>
      <c r="G25">
        <v>0.90629999999999999</v>
      </c>
      <c r="H25">
        <v>0.86650000000000005</v>
      </c>
      <c r="I25">
        <v>0.58160000000000001</v>
      </c>
      <c r="J25">
        <v>5</v>
      </c>
      <c r="K25" s="1">
        <v>0.80902777777777779</v>
      </c>
      <c r="L25" s="1">
        <v>0.8125</v>
      </c>
      <c r="M25" s="1">
        <f t="shared" si="1"/>
        <v>3.4722222222222099E-3</v>
      </c>
      <c r="N25">
        <v>1</v>
      </c>
      <c r="O25">
        <v>1</v>
      </c>
      <c r="P25">
        <v>1</v>
      </c>
      <c r="R25">
        <v>1</v>
      </c>
      <c r="S25">
        <v>1</v>
      </c>
      <c r="T25">
        <v>1</v>
      </c>
      <c r="W25">
        <v>1</v>
      </c>
      <c r="X25">
        <v>1</v>
      </c>
      <c r="Y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>
        <v>25</v>
      </c>
      <c r="B26" t="s">
        <v>73</v>
      </c>
      <c r="D26" t="s">
        <v>78</v>
      </c>
      <c r="E26">
        <f t="shared" si="0"/>
        <v>18</v>
      </c>
      <c r="F26">
        <v>0.80059999999999998</v>
      </c>
      <c r="G26">
        <v>0.89990000000000003</v>
      </c>
      <c r="H26">
        <v>0.86739999999999995</v>
      </c>
      <c r="I26">
        <v>0.56559999999999999</v>
      </c>
      <c r="J26">
        <v>9</v>
      </c>
      <c r="K26" s="1">
        <v>0.80972222222222223</v>
      </c>
      <c r="L26" s="1">
        <v>0.81527777777777777</v>
      </c>
      <c r="M26" s="1">
        <f t="shared" si="1"/>
        <v>5.5555555555555358E-3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W26">
        <v>1</v>
      </c>
      <c r="X26">
        <v>1</v>
      </c>
      <c r="Y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>
        <v>26</v>
      </c>
      <c r="B27" t="s">
        <v>73</v>
      </c>
      <c r="D27" t="s">
        <v>79</v>
      </c>
      <c r="E27">
        <f t="shared" si="0"/>
        <v>16</v>
      </c>
      <c r="F27">
        <v>0.79969999999999997</v>
      </c>
      <c r="G27">
        <v>0.87319999999999998</v>
      </c>
      <c r="H27">
        <v>0.84199999999999997</v>
      </c>
      <c r="I27">
        <v>0.52780000000000005</v>
      </c>
      <c r="J27">
        <v>2</v>
      </c>
      <c r="K27" s="1">
        <v>0.81388888888888899</v>
      </c>
      <c r="L27" s="1">
        <v>0.81666666666666676</v>
      </c>
      <c r="M27" s="1">
        <f t="shared" si="1"/>
        <v>2.7777777777777679E-3</v>
      </c>
      <c r="N27">
        <v>1</v>
      </c>
      <c r="O27">
        <v>1</v>
      </c>
      <c r="Q27">
        <v>1</v>
      </c>
      <c r="R27">
        <v>1</v>
      </c>
      <c r="S27">
        <v>1</v>
      </c>
      <c r="T27">
        <v>1</v>
      </c>
      <c r="W27">
        <v>1</v>
      </c>
      <c r="X27">
        <v>1</v>
      </c>
      <c r="Y27">
        <v>1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>
        <v>27</v>
      </c>
      <c r="B28" t="s">
        <v>55</v>
      </c>
      <c r="D28" t="s">
        <v>99</v>
      </c>
      <c r="E28">
        <f t="shared" si="0"/>
        <v>2</v>
      </c>
      <c r="F28">
        <v>0.73229999999999995</v>
      </c>
      <c r="G28">
        <v>0.65710000000000002</v>
      </c>
      <c r="H28">
        <v>0.6845</v>
      </c>
      <c r="I28">
        <v>0.84260000000000002</v>
      </c>
      <c r="J28">
        <v>4</v>
      </c>
      <c r="K28" s="1">
        <v>0.81388888888888899</v>
      </c>
      <c r="L28" s="1">
        <v>0.81666666666666676</v>
      </c>
      <c r="M28" s="1">
        <f t="shared" si="1"/>
        <v>2.7777777777777679E-3</v>
      </c>
      <c r="U28">
        <v>1</v>
      </c>
      <c r="V28">
        <v>1</v>
      </c>
    </row>
    <row r="29" spans="1:34" x14ac:dyDescent="0.25">
      <c r="A29">
        <v>28</v>
      </c>
      <c r="B29" t="s">
        <v>55</v>
      </c>
      <c r="D29" t="s">
        <v>100</v>
      </c>
      <c r="E29">
        <f t="shared" si="0"/>
        <v>3</v>
      </c>
      <c r="F29">
        <v>0.73219999999999996</v>
      </c>
      <c r="G29">
        <v>0.70009999999999994</v>
      </c>
      <c r="H29">
        <v>0.68430000000000002</v>
      </c>
      <c r="I29">
        <v>0.90990000000000004</v>
      </c>
      <c r="J29">
        <v>5</v>
      </c>
      <c r="K29" s="1">
        <v>0.81458333333333333</v>
      </c>
      <c r="L29" s="1">
        <v>0.81666666666666676</v>
      </c>
      <c r="M29" s="1">
        <f t="shared" si="1"/>
        <v>2.083333333333437E-3</v>
      </c>
      <c r="U29">
        <v>1</v>
      </c>
      <c r="V29">
        <v>1</v>
      </c>
      <c r="Z29">
        <v>1</v>
      </c>
    </row>
    <row r="30" spans="1:34" x14ac:dyDescent="0.25">
      <c r="A30">
        <v>29</v>
      </c>
      <c r="B30" t="s">
        <v>55</v>
      </c>
      <c r="D30" t="s">
        <v>112</v>
      </c>
      <c r="E30">
        <f t="shared" si="0"/>
        <v>5</v>
      </c>
      <c r="F30">
        <v>0.79490000000000005</v>
      </c>
      <c r="G30">
        <v>0.82189999999999996</v>
      </c>
      <c r="H30">
        <v>0.87990000000000002</v>
      </c>
      <c r="I30">
        <v>0.87470000000000003</v>
      </c>
      <c r="J30">
        <v>8</v>
      </c>
      <c r="K30" s="1">
        <v>0.81666666666666676</v>
      </c>
      <c r="L30" s="1">
        <v>0.81944444444444453</v>
      </c>
      <c r="M30" s="1">
        <f t="shared" si="1"/>
        <v>2.7777777777777679E-3</v>
      </c>
      <c r="O30">
        <v>1</v>
      </c>
      <c r="P30">
        <v>1</v>
      </c>
      <c r="U30">
        <v>1</v>
      </c>
      <c r="V30">
        <v>1</v>
      </c>
      <c r="AB30">
        <v>1</v>
      </c>
    </row>
    <row r="31" spans="1:34" x14ac:dyDescent="0.25">
      <c r="A31">
        <v>30</v>
      </c>
      <c r="B31" t="s">
        <v>101</v>
      </c>
      <c r="D31" t="s">
        <v>113</v>
      </c>
      <c r="E31">
        <f t="shared" si="0"/>
        <v>6</v>
      </c>
      <c r="F31">
        <v>0.80069999999999997</v>
      </c>
      <c r="G31">
        <v>0.8226</v>
      </c>
      <c r="H31">
        <v>0.88119999999999998</v>
      </c>
      <c r="I31">
        <v>0.877</v>
      </c>
      <c r="J31">
        <v>5</v>
      </c>
      <c r="K31" s="1">
        <v>0.81805555555555554</v>
      </c>
      <c r="L31" s="1">
        <v>0.82013888888888886</v>
      </c>
      <c r="M31" s="1">
        <f t="shared" si="1"/>
        <v>2.0833333333333259E-3</v>
      </c>
      <c r="O31">
        <v>1</v>
      </c>
      <c r="P31">
        <v>1</v>
      </c>
      <c r="Q31">
        <v>1</v>
      </c>
      <c r="U31">
        <v>1</v>
      </c>
      <c r="V31">
        <v>1</v>
      </c>
      <c r="AB31">
        <v>1</v>
      </c>
    </row>
    <row r="32" spans="1:34" x14ac:dyDescent="0.25">
      <c r="A32">
        <v>31</v>
      </c>
      <c r="B32" t="s">
        <v>101</v>
      </c>
      <c r="D32" t="s">
        <v>114</v>
      </c>
      <c r="E32">
        <f t="shared" si="0"/>
        <v>4</v>
      </c>
      <c r="F32">
        <v>0.80030000000000001</v>
      </c>
      <c r="G32">
        <v>0.79410000000000003</v>
      </c>
      <c r="H32">
        <v>0.87770000000000004</v>
      </c>
      <c r="I32">
        <v>0.85709999999999997</v>
      </c>
      <c r="J32">
        <v>2</v>
      </c>
      <c r="K32" s="1">
        <v>0.81874999999999998</v>
      </c>
      <c r="L32" s="1">
        <v>0.82013888888888886</v>
      </c>
      <c r="M32" s="1">
        <f t="shared" si="1"/>
        <v>1.388888888888884E-3</v>
      </c>
      <c r="O32">
        <v>1</v>
      </c>
      <c r="Q32">
        <v>1</v>
      </c>
      <c r="U32">
        <v>1</v>
      </c>
      <c r="V32">
        <v>1</v>
      </c>
    </row>
    <row r="33" spans="1:34" x14ac:dyDescent="0.25">
      <c r="A33">
        <v>32</v>
      </c>
      <c r="B33" t="s">
        <v>101</v>
      </c>
      <c r="D33" t="s">
        <v>115</v>
      </c>
      <c r="E33">
        <f t="shared" si="0"/>
        <v>18</v>
      </c>
      <c r="F33">
        <v>0.82250000000000001</v>
      </c>
      <c r="G33">
        <v>0.90949999999999998</v>
      </c>
      <c r="H33">
        <v>0.8851</v>
      </c>
      <c r="I33">
        <v>0.80210000000000004</v>
      </c>
      <c r="J33">
        <v>4</v>
      </c>
      <c r="K33" s="1">
        <v>0.82013888888888886</v>
      </c>
      <c r="L33" s="1">
        <v>0.82291666666666663</v>
      </c>
      <c r="M33" s="1">
        <f t="shared" si="1"/>
        <v>2.7777777777777679E-3</v>
      </c>
      <c r="N33">
        <v>1</v>
      </c>
      <c r="O33">
        <v>1</v>
      </c>
      <c r="P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 x14ac:dyDescent="0.25">
      <c r="A34">
        <v>33</v>
      </c>
      <c r="B34" t="s">
        <v>101</v>
      </c>
      <c r="D34" t="s">
        <v>116</v>
      </c>
      <c r="E34">
        <f t="shared" si="0"/>
        <v>19</v>
      </c>
      <c r="F34">
        <v>0.83030000000000004</v>
      </c>
      <c r="G34">
        <v>0.90539999999999998</v>
      </c>
      <c r="H34">
        <v>0.88239999999999996</v>
      </c>
      <c r="I34">
        <v>0.80030000000000001</v>
      </c>
      <c r="J34">
        <v>2</v>
      </c>
      <c r="K34" s="1">
        <v>0.8222222222222223</v>
      </c>
      <c r="L34" s="1">
        <v>0.82500000000000007</v>
      </c>
      <c r="M34" s="1">
        <f t="shared" si="1"/>
        <v>2.7777777777777679E-3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 x14ac:dyDescent="0.25">
      <c r="A35">
        <v>34</v>
      </c>
      <c r="B35" t="s">
        <v>101</v>
      </c>
      <c r="D35" t="s">
        <v>117</v>
      </c>
      <c r="E35">
        <f t="shared" si="0"/>
        <v>17</v>
      </c>
      <c r="F35">
        <v>0.82989999999999997</v>
      </c>
      <c r="G35">
        <v>0.88129999999999997</v>
      </c>
      <c r="H35">
        <v>0.87780000000000002</v>
      </c>
      <c r="I35">
        <v>0.7621</v>
      </c>
      <c r="J35">
        <v>8</v>
      </c>
      <c r="K35" s="1">
        <v>0.82291666666666663</v>
      </c>
      <c r="L35" s="1">
        <v>0.82638888888888884</v>
      </c>
      <c r="M35" s="1">
        <f t="shared" si="1"/>
        <v>3.4722222222222099E-3</v>
      </c>
      <c r="N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AA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25">
      <c r="A36">
        <v>35</v>
      </c>
      <c r="B36" t="s">
        <v>101</v>
      </c>
      <c r="D36" t="s">
        <v>118</v>
      </c>
      <c r="E36">
        <f t="shared" si="0"/>
        <v>19</v>
      </c>
      <c r="F36">
        <v>0.85050000000000003</v>
      </c>
      <c r="G36">
        <v>0.91790000000000005</v>
      </c>
      <c r="H36">
        <v>0.94130000000000003</v>
      </c>
      <c r="I36">
        <v>0.73229999999999995</v>
      </c>
      <c r="J36">
        <v>4</v>
      </c>
      <c r="K36" s="1">
        <v>0.82500000000000007</v>
      </c>
      <c r="L36" s="1">
        <v>0.82916666666666661</v>
      </c>
      <c r="M36" s="1">
        <f t="shared" si="1"/>
        <v>4.1666666666665408E-3</v>
      </c>
      <c r="N36">
        <v>1</v>
      </c>
      <c r="O36">
        <v>1</v>
      </c>
      <c r="P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 x14ac:dyDescent="0.25">
      <c r="A37">
        <v>36</v>
      </c>
      <c r="B37" t="s">
        <v>101</v>
      </c>
      <c r="D37" t="s">
        <v>119</v>
      </c>
      <c r="E37">
        <f t="shared" si="0"/>
        <v>20</v>
      </c>
      <c r="F37">
        <v>0.85489999999999999</v>
      </c>
      <c r="G37">
        <v>0.91300000000000003</v>
      </c>
      <c r="H37">
        <v>0.93579999999999997</v>
      </c>
      <c r="I37">
        <v>0.72499999999999998</v>
      </c>
      <c r="J37">
        <v>2</v>
      </c>
      <c r="K37" s="1">
        <v>0.8256944444444444</v>
      </c>
      <c r="L37" s="1">
        <v>0.82986111111111116</v>
      </c>
      <c r="M37" s="1">
        <f t="shared" si="1"/>
        <v>4.1666666666667629E-3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</row>
    <row r="38" spans="1:34" x14ac:dyDescent="0.25">
      <c r="A38">
        <v>37</v>
      </c>
      <c r="B38" t="s">
        <v>101</v>
      </c>
      <c r="D38" t="s">
        <v>120</v>
      </c>
      <c r="E38">
        <f t="shared" si="0"/>
        <v>18</v>
      </c>
      <c r="F38">
        <v>0.85509999999999997</v>
      </c>
      <c r="G38">
        <v>0.89259999999999995</v>
      </c>
      <c r="H38">
        <v>0.93089999999999995</v>
      </c>
      <c r="I38">
        <v>0.69020000000000004</v>
      </c>
      <c r="J38">
        <v>5</v>
      </c>
      <c r="K38" s="1">
        <v>0.82638888888888884</v>
      </c>
      <c r="L38" s="1">
        <v>0.82986111111111116</v>
      </c>
      <c r="M38" s="1">
        <f t="shared" si="1"/>
        <v>3.4722222222223209E-3</v>
      </c>
      <c r="N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AA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 x14ac:dyDescent="0.25">
      <c r="A39">
        <v>38</v>
      </c>
      <c r="B39" t="s">
        <v>101</v>
      </c>
      <c r="D39" t="s">
        <v>102</v>
      </c>
      <c r="E39">
        <f t="shared" si="0"/>
        <v>6</v>
      </c>
      <c r="F39">
        <v>0.79490000000000005</v>
      </c>
      <c r="G39">
        <v>0.82269999999999999</v>
      </c>
      <c r="H39">
        <v>0.87990000000000002</v>
      </c>
      <c r="I39">
        <v>0.91069999999999995</v>
      </c>
      <c r="J39">
        <v>8</v>
      </c>
      <c r="K39" s="1">
        <v>0.82777777777777783</v>
      </c>
      <c r="L39" s="1">
        <v>0.82986111111111116</v>
      </c>
      <c r="M39" s="1">
        <f t="shared" si="1"/>
        <v>2.0833333333333259E-3</v>
      </c>
      <c r="O39">
        <v>1</v>
      </c>
      <c r="P39">
        <v>1</v>
      </c>
      <c r="U39">
        <v>1</v>
      </c>
      <c r="V39">
        <v>1</v>
      </c>
      <c r="Z39">
        <v>1</v>
      </c>
      <c r="AB39">
        <v>1</v>
      </c>
    </row>
    <row r="40" spans="1:34" x14ac:dyDescent="0.25">
      <c r="A40">
        <v>39</v>
      </c>
      <c r="B40" t="s">
        <v>101</v>
      </c>
      <c r="D40" t="s">
        <v>103</v>
      </c>
      <c r="E40">
        <f t="shared" si="0"/>
        <v>7</v>
      </c>
      <c r="F40">
        <v>0.80069999999999997</v>
      </c>
      <c r="G40">
        <v>0.82230000000000003</v>
      </c>
      <c r="H40">
        <v>0.88119999999999998</v>
      </c>
      <c r="I40">
        <v>0.91100000000000003</v>
      </c>
      <c r="J40">
        <v>9</v>
      </c>
      <c r="K40" s="1">
        <v>0.82777777777777783</v>
      </c>
      <c r="L40" s="1">
        <v>0.83124999999999993</v>
      </c>
      <c r="M40" s="1">
        <f t="shared" si="1"/>
        <v>3.4722222222220989E-3</v>
      </c>
      <c r="O40">
        <v>1</v>
      </c>
      <c r="P40">
        <v>1</v>
      </c>
      <c r="Q40">
        <v>1</v>
      </c>
      <c r="U40">
        <v>1</v>
      </c>
      <c r="V40">
        <v>1</v>
      </c>
      <c r="Z40">
        <v>1</v>
      </c>
      <c r="AB40">
        <v>1</v>
      </c>
    </row>
    <row r="41" spans="1:34" x14ac:dyDescent="0.25">
      <c r="A41">
        <v>40</v>
      </c>
      <c r="B41" t="s">
        <v>101</v>
      </c>
      <c r="D41" t="s">
        <v>104</v>
      </c>
      <c r="E41">
        <f t="shared" si="0"/>
        <v>5</v>
      </c>
      <c r="F41">
        <v>0.80030000000000001</v>
      </c>
      <c r="G41">
        <v>0.80059999999999998</v>
      </c>
      <c r="H41">
        <v>0.87770000000000004</v>
      </c>
      <c r="I41">
        <v>0.89739999999999998</v>
      </c>
      <c r="J41">
        <v>4</v>
      </c>
      <c r="K41" s="1">
        <v>0.82986111111111116</v>
      </c>
      <c r="L41" s="1">
        <v>0.83194444444444438</v>
      </c>
      <c r="M41" s="1">
        <f t="shared" si="1"/>
        <v>2.0833333333332149E-3</v>
      </c>
      <c r="O41">
        <v>1</v>
      </c>
      <c r="Q41">
        <v>1</v>
      </c>
      <c r="U41">
        <v>1</v>
      </c>
      <c r="V41">
        <v>1</v>
      </c>
      <c r="Z41">
        <v>1</v>
      </c>
    </row>
    <row r="42" spans="1:34" x14ac:dyDescent="0.25">
      <c r="A42">
        <v>41</v>
      </c>
      <c r="B42" t="s">
        <v>111</v>
      </c>
      <c r="D42" t="s">
        <v>105</v>
      </c>
      <c r="E42">
        <f t="shared" si="0"/>
        <v>19</v>
      </c>
      <c r="F42">
        <v>0.82250000000000001</v>
      </c>
      <c r="G42">
        <v>0.90959999999999996</v>
      </c>
      <c r="H42">
        <v>0.8851</v>
      </c>
      <c r="I42">
        <v>0.84099999999999997</v>
      </c>
      <c r="J42">
        <v>2</v>
      </c>
      <c r="K42" s="1">
        <v>0.83124999999999993</v>
      </c>
      <c r="L42" s="1">
        <v>0.8340277777777777</v>
      </c>
      <c r="M42" s="1">
        <f t="shared" si="1"/>
        <v>2.7777777777777679E-3</v>
      </c>
      <c r="N42">
        <v>1</v>
      </c>
      <c r="O42">
        <v>1</v>
      </c>
      <c r="P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 x14ac:dyDescent="0.25">
      <c r="A43">
        <v>42</v>
      </c>
      <c r="B43" t="s">
        <v>111</v>
      </c>
      <c r="D43" t="s">
        <v>106</v>
      </c>
      <c r="E43">
        <f t="shared" si="0"/>
        <v>20</v>
      </c>
      <c r="F43">
        <v>0.83030000000000004</v>
      </c>
      <c r="G43">
        <v>0.90600000000000003</v>
      </c>
      <c r="H43">
        <v>0.88239999999999996</v>
      </c>
      <c r="I43">
        <v>0.84099999999999997</v>
      </c>
      <c r="J43">
        <v>8</v>
      </c>
      <c r="K43" s="1">
        <v>0.83194444444444438</v>
      </c>
      <c r="L43" s="1">
        <v>0.83611111111111114</v>
      </c>
      <c r="M43" s="1">
        <f t="shared" si="1"/>
        <v>4.1666666666667629E-3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</row>
    <row r="44" spans="1:34" x14ac:dyDescent="0.25">
      <c r="A44">
        <v>43</v>
      </c>
      <c r="B44" t="s">
        <v>111</v>
      </c>
      <c r="D44" t="s">
        <v>107</v>
      </c>
      <c r="E44">
        <f t="shared" si="0"/>
        <v>18</v>
      </c>
      <c r="F44">
        <v>0.82989999999999997</v>
      </c>
      <c r="G44">
        <v>0.88549999999999995</v>
      </c>
      <c r="H44">
        <v>0.87780000000000002</v>
      </c>
      <c r="I44">
        <v>0.80530000000000002</v>
      </c>
      <c r="J44">
        <v>4</v>
      </c>
      <c r="K44" s="1">
        <v>0.83263888888888893</v>
      </c>
      <c r="L44" s="1">
        <v>0.83611111111111114</v>
      </c>
      <c r="M44" s="1">
        <f t="shared" si="1"/>
        <v>3.4722222222222099E-3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</row>
    <row r="45" spans="1:34" x14ac:dyDescent="0.25">
      <c r="A45">
        <v>44</v>
      </c>
      <c r="B45" t="s">
        <v>111</v>
      </c>
      <c r="D45" t="s">
        <v>108</v>
      </c>
      <c r="E45">
        <f t="shared" si="0"/>
        <v>20</v>
      </c>
      <c r="F45">
        <v>0.85050000000000003</v>
      </c>
      <c r="G45">
        <v>0.91700000000000004</v>
      </c>
      <c r="H45">
        <v>0.94130000000000003</v>
      </c>
      <c r="I45">
        <v>0.78369999999999995</v>
      </c>
      <c r="J45">
        <v>5</v>
      </c>
      <c r="K45" s="1">
        <v>0.83333333333333337</v>
      </c>
      <c r="L45" s="1">
        <v>0.83750000000000002</v>
      </c>
      <c r="M45" s="1">
        <f t="shared" si="1"/>
        <v>4.1666666666666519E-3</v>
      </c>
      <c r="N45">
        <v>1</v>
      </c>
      <c r="O45">
        <v>1</v>
      </c>
      <c r="P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 x14ac:dyDescent="0.25">
      <c r="A46">
        <v>45</v>
      </c>
      <c r="B46" t="s">
        <v>111</v>
      </c>
      <c r="D46" t="s">
        <v>109</v>
      </c>
      <c r="E46">
        <f t="shared" si="0"/>
        <v>21</v>
      </c>
      <c r="F46">
        <v>0.85489999999999999</v>
      </c>
      <c r="G46">
        <v>0.91259999999999997</v>
      </c>
      <c r="H46">
        <v>0.93579999999999997</v>
      </c>
      <c r="I46">
        <v>0.77529999999999999</v>
      </c>
      <c r="J46">
        <v>9</v>
      </c>
      <c r="K46" s="1">
        <v>0.8340277777777777</v>
      </c>
      <c r="L46" s="1">
        <v>0.83750000000000002</v>
      </c>
      <c r="M46" s="1">
        <f t="shared" si="1"/>
        <v>3.4722222222223209E-3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25">
      <c r="A47">
        <v>46</v>
      </c>
      <c r="B47" t="s">
        <v>111</v>
      </c>
      <c r="D47" t="s">
        <v>110</v>
      </c>
      <c r="E47">
        <f t="shared" si="0"/>
        <v>19</v>
      </c>
      <c r="F47" t="s">
        <v>147</v>
      </c>
      <c r="G47" t="s">
        <v>148</v>
      </c>
      <c r="H47">
        <v>0.93089999999999995</v>
      </c>
      <c r="I47">
        <v>0.75</v>
      </c>
      <c r="J47">
        <v>2</v>
      </c>
      <c r="K47" s="1">
        <v>0.83472222222222225</v>
      </c>
      <c r="L47" s="1">
        <v>0.83750000000000002</v>
      </c>
      <c r="M47" s="1">
        <f t="shared" si="1"/>
        <v>2.7777777777777679E-3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</row>
    <row r="48" spans="1:34" x14ac:dyDescent="0.25">
      <c r="A48">
        <v>47</v>
      </c>
      <c r="B48" t="s">
        <v>101</v>
      </c>
      <c r="D48" t="s">
        <v>121</v>
      </c>
      <c r="E48">
        <f t="shared" si="0"/>
        <v>7</v>
      </c>
      <c r="F48">
        <v>0.83640000000000003</v>
      </c>
      <c r="G48">
        <v>0.85870000000000002</v>
      </c>
      <c r="H48">
        <v>0.95120000000000005</v>
      </c>
      <c r="I48">
        <v>0.68620000000000003</v>
      </c>
      <c r="J48">
        <v>10</v>
      </c>
      <c r="K48" s="1">
        <v>0.83611111111111114</v>
      </c>
      <c r="L48" s="1">
        <v>0.84027777777777779</v>
      </c>
      <c r="M48" s="1">
        <f t="shared" si="1"/>
        <v>4.1666666666666519E-3</v>
      </c>
      <c r="O48">
        <v>1</v>
      </c>
      <c r="P48">
        <v>1</v>
      </c>
      <c r="Q48">
        <v>1</v>
      </c>
      <c r="U48">
        <v>1</v>
      </c>
      <c r="V48">
        <v>1</v>
      </c>
      <c r="Y48">
        <v>1</v>
      </c>
      <c r="AB48">
        <v>1</v>
      </c>
    </row>
    <row r="49" spans="1:34" x14ac:dyDescent="0.25">
      <c r="A49">
        <v>48</v>
      </c>
      <c r="B49" t="s">
        <v>101</v>
      </c>
      <c r="D49" t="s">
        <v>122</v>
      </c>
      <c r="E49">
        <f t="shared" si="0"/>
        <v>5</v>
      </c>
      <c r="F49">
        <v>0.83630000000000004</v>
      </c>
      <c r="G49">
        <v>0.83809999999999996</v>
      </c>
      <c r="H49">
        <v>0.94969999999999999</v>
      </c>
      <c r="I49">
        <v>0.65349999999999997</v>
      </c>
      <c r="J49">
        <v>5</v>
      </c>
      <c r="K49" s="1">
        <v>0.83958333333333324</v>
      </c>
      <c r="L49" s="1">
        <v>0.84166666666666667</v>
      </c>
      <c r="M49" s="1">
        <f t="shared" si="1"/>
        <v>2.083333333333437E-3</v>
      </c>
      <c r="O49">
        <v>1</v>
      </c>
      <c r="Q49">
        <v>1</v>
      </c>
      <c r="U49">
        <v>1</v>
      </c>
      <c r="V49">
        <v>1</v>
      </c>
      <c r="Y49">
        <v>1</v>
      </c>
    </row>
    <row r="50" spans="1:34" x14ac:dyDescent="0.25">
      <c r="A50">
        <v>49</v>
      </c>
      <c r="B50" t="s">
        <v>101</v>
      </c>
      <c r="D50" t="s">
        <v>118</v>
      </c>
      <c r="E50">
        <f t="shared" si="0"/>
        <v>19</v>
      </c>
      <c r="F50">
        <v>0.85050000000000003</v>
      </c>
      <c r="G50">
        <v>0.91790000000000005</v>
      </c>
      <c r="H50">
        <v>0.94130000000000003</v>
      </c>
      <c r="I50">
        <v>0.73229999999999995</v>
      </c>
      <c r="J50">
        <v>2</v>
      </c>
      <c r="K50" s="1">
        <v>0.83888888888888891</v>
      </c>
      <c r="L50" s="1">
        <v>0.84236111111111101</v>
      </c>
      <c r="M50" s="1">
        <f t="shared" si="1"/>
        <v>3.4722222222220989E-3</v>
      </c>
      <c r="N50">
        <v>1</v>
      </c>
      <c r="O50">
        <v>1</v>
      </c>
      <c r="P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</row>
    <row r="51" spans="1:34" x14ac:dyDescent="0.25">
      <c r="A51">
        <v>50</v>
      </c>
      <c r="B51" t="s">
        <v>101</v>
      </c>
      <c r="D51" t="s">
        <v>119</v>
      </c>
      <c r="E51">
        <f t="shared" si="0"/>
        <v>20</v>
      </c>
      <c r="F51">
        <v>0.85489999999999999</v>
      </c>
      <c r="G51">
        <v>0.91300000000000003</v>
      </c>
      <c r="H51">
        <v>0.93579999999999997</v>
      </c>
      <c r="I51">
        <v>0.72499999999999998</v>
      </c>
      <c r="J51">
        <v>4</v>
      </c>
      <c r="K51" s="1">
        <v>0.83750000000000002</v>
      </c>
      <c r="L51" s="1">
        <v>0.84097222222222223</v>
      </c>
      <c r="M51" s="1">
        <f t="shared" si="1"/>
        <v>3.4722222222222099E-3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</row>
    <row r="52" spans="1:34" x14ac:dyDescent="0.25">
      <c r="A52">
        <v>51</v>
      </c>
      <c r="B52" t="s">
        <v>101</v>
      </c>
      <c r="D52" t="s">
        <v>120</v>
      </c>
      <c r="E52">
        <f t="shared" si="0"/>
        <v>18</v>
      </c>
      <c r="F52">
        <v>0.85499999999999998</v>
      </c>
      <c r="G52">
        <v>0.89259999999999995</v>
      </c>
      <c r="H52">
        <v>0.93089999999999995</v>
      </c>
      <c r="I52">
        <v>0.69020000000000004</v>
      </c>
      <c r="J52">
        <v>8</v>
      </c>
      <c r="K52" s="1">
        <v>0.84097222222222223</v>
      </c>
      <c r="L52" s="1">
        <v>0.84375</v>
      </c>
      <c r="M52" s="1">
        <f t="shared" si="1"/>
        <v>2.7777777777777679E-3</v>
      </c>
      <c r="N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 x14ac:dyDescent="0.25">
      <c r="A53">
        <v>52</v>
      </c>
      <c r="B53" t="s">
        <v>101</v>
      </c>
      <c r="D53" t="s">
        <v>118</v>
      </c>
      <c r="E53">
        <f t="shared" si="0"/>
        <v>19</v>
      </c>
      <c r="F53">
        <v>0.85050000000000003</v>
      </c>
      <c r="G53">
        <v>0.91790000000000005</v>
      </c>
      <c r="H53">
        <v>0.94130000000000003</v>
      </c>
      <c r="I53">
        <v>0.73229999999999995</v>
      </c>
      <c r="J53">
        <v>4</v>
      </c>
      <c r="K53" s="1">
        <v>0.84166666666666667</v>
      </c>
      <c r="L53" s="1">
        <v>0.84513888888888899</v>
      </c>
      <c r="M53" s="1">
        <f t="shared" si="1"/>
        <v>3.4722222222223209E-3</v>
      </c>
      <c r="N53">
        <v>1</v>
      </c>
      <c r="O53">
        <v>1</v>
      </c>
      <c r="P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 x14ac:dyDescent="0.25">
      <c r="A54">
        <v>53</v>
      </c>
      <c r="B54" t="s">
        <v>101</v>
      </c>
      <c r="D54" t="s">
        <v>123</v>
      </c>
      <c r="E54">
        <f t="shared" si="0"/>
        <v>20</v>
      </c>
      <c r="F54">
        <v>0.85489999999999999</v>
      </c>
      <c r="G54">
        <v>0.91300000000000003</v>
      </c>
      <c r="H54">
        <v>0.93579999999999997</v>
      </c>
      <c r="I54">
        <v>0.72499999999999998</v>
      </c>
      <c r="J54">
        <v>5</v>
      </c>
      <c r="K54" s="1">
        <v>0.84236111111111101</v>
      </c>
      <c r="L54" s="1">
        <v>0.84513888888888899</v>
      </c>
      <c r="M54" s="1">
        <f t="shared" si="1"/>
        <v>2.77777777777799E-3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 x14ac:dyDescent="0.25">
      <c r="A55">
        <v>54</v>
      </c>
      <c r="B55" t="s">
        <v>101</v>
      </c>
      <c r="D55" t="s">
        <v>124</v>
      </c>
      <c r="E55">
        <f t="shared" si="0"/>
        <v>18</v>
      </c>
      <c r="F55">
        <v>0.85499999999999998</v>
      </c>
      <c r="G55">
        <v>0.89259999999999995</v>
      </c>
      <c r="H55">
        <v>0.93089999999999995</v>
      </c>
      <c r="I55">
        <v>0.69020000000000004</v>
      </c>
      <c r="J55">
        <v>2</v>
      </c>
      <c r="K55" s="1">
        <v>0.84305555555555556</v>
      </c>
      <c r="L55" s="1">
        <v>0.84652777777777777</v>
      </c>
      <c r="M55" s="1">
        <f t="shared" si="1"/>
        <v>3.4722222222222099E-3</v>
      </c>
      <c r="N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AA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 x14ac:dyDescent="0.25">
      <c r="A56">
        <v>55</v>
      </c>
      <c r="B56" t="s">
        <v>101</v>
      </c>
      <c r="D56" t="s">
        <v>125</v>
      </c>
      <c r="E56">
        <f t="shared" si="0"/>
        <v>7</v>
      </c>
      <c r="F56">
        <v>0.83550000000000002</v>
      </c>
      <c r="G56">
        <v>0.86060000000000003</v>
      </c>
      <c r="H56">
        <v>0.9536</v>
      </c>
      <c r="I56">
        <v>0.75819999999999999</v>
      </c>
      <c r="J56">
        <v>10</v>
      </c>
      <c r="K56" s="1">
        <v>0.84375</v>
      </c>
      <c r="L56" s="1">
        <v>0.84652777777777777</v>
      </c>
      <c r="M56" s="1">
        <f t="shared" si="1"/>
        <v>2.7777777777777679E-3</v>
      </c>
      <c r="O56">
        <v>1</v>
      </c>
      <c r="P56">
        <v>1</v>
      </c>
      <c r="U56">
        <v>1</v>
      </c>
      <c r="V56">
        <v>1</v>
      </c>
      <c r="Y56">
        <v>1</v>
      </c>
      <c r="Z56">
        <v>1</v>
      </c>
      <c r="AB56">
        <v>1</v>
      </c>
    </row>
    <row r="57" spans="1:34" x14ac:dyDescent="0.25">
      <c r="A57">
        <v>56</v>
      </c>
      <c r="B57" t="s">
        <v>101</v>
      </c>
      <c r="D57" t="s">
        <v>126</v>
      </c>
      <c r="E57">
        <f t="shared" si="0"/>
        <v>8</v>
      </c>
      <c r="F57">
        <v>0.83640000000000003</v>
      </c>
      <c r="G57">
        <v>0.85970000000000002</v>
      </c>
      <c r="H57">
        <v>0.95120000000000005</v>
      </c>
      <c r="I57">
        <v>0.75360000000000005</v>
      </c>
      <c r="J57">
        <v>8</v>
      </c>
      <c r="K57" s="1">
        <v>0.84513888888888899</v>
      </c>
      <c r="L57" s="1">
        <v>0.84652777777777777</v>
      </c>
      <c r="M57" s="1">
        <f t="shared" si="1"/>
        <v>1.3888888888887729E-3</v>
      </c>
      <c r="O57">
        <v>1</v>
      </c>
      <c r="P57">
        <v>1</v>
      </c>
      <c r="Q57">
        <v>1</v>
      </c>
      <c r="U57">
        <v>1</v>
      </c>
      <c r="V57">
        <v>1</v>
      </c>
      <c r="Y57">
        <v>1</v>
      </c>
      <c r="Z57">
        <v>1</v>
      </c>
      <c r="AB57">
        <v>1</v>
      </c>
    </row>
    <row r="58" spans="1:34" x14ac:dyDescent="0.25">
      <c r="A58">
        <v>57</v>
      </c>
      <c r="B58" t="s">
        <v>101</v>
      </c>
      <c r="D58" t="s">
        <v>127</v>
      </c>
      <c r="E58">
        <f t="shared" si="0"/>
        <v>6</v>
      </c>
      <c r="F58">
        <v>0.83630000000000004</v>
      </c>
      <c r="G58">
        <v>0.84350000000000003</v>
      </c>
      <c r="H58">
        <v>0.94969999999999999</v>
      </c>
      <c r="I58">
        <v>0.72889999999999999</v>
      </c>
      <c r="J58">
        <v>2</v>
      </c>
      <c r="K58" s="1">
        <v>0.84791666666666676</v>
      </c>
      <c r="L58" s="1">
        <v>0.85</v>
      </c>
      <c r="M58" s="1">
        <f t="shared" si="1"/>
        <v>2.0833333333332149E-3</v>
      </c>
      <c r="O58">
        <v>1</v>
      </c>
      <c r="Q58">
        <v>1</v>
      </c>
      <c r="U58">
        <v>1</v>
      </c>
      <c r="V58">
        <v>1</v>
      </c>
      <c r="Y58">
        <v>1</v>
      </c>
      <c r="Z58">
        <v>1</v>
      </c>
    </row>
    <row r="59" spans="1:34" x14ac:dyDescent="0.25">
      <c r="A59">
        <v>58</v>
      </c>
      <c r="B59" t="s">
        <v>111</v>
      </c>
      <c r="D59" t="s">
        <v>108</v>
      </c>
      <c r="E59">
        <f t="shared" si="0"/>
        <v>20</v>
      </c>
      <c r="F59">
        <v>0.85050000000000003</v>
      </c>
      <c r="G59">
        <v>0.91700000000000004</v>
      </c>
      <c r="H59">
        <v>0.94130000000000003</v>
      </c>
      <c r="I59">
        <v>0.78369999999999995</v>
      </c>
      <c r="J59">
        <v>4</v>
      </c>
      <c r="K59" s="1">
        <v>0.84583333333333333</v>
      </c>
      <c r="L59" s="1">
        <v>0.84930555555555554</v>
      </c>
      <c r="M59" s="1">
        <f t="shared" si="1"/>
        <v>3.4722222222222099E-3</v>
      </c>
      <c r="N59">
        <v>1</v>
      </c>
      <c r="O59">
        <v>1</v>
      </c>
      <c r="P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1:34" x14ac:dyDescent="0.25">
      <c r="A60">
        <v>59</v>
      </c>
      <c r="B60" t="s">
        <v>111</v>
      </c>
      <c r="D60" t="s">
        <v>109</v>
      </c>
      <c r="E60">
        <f t="shared" si="0"/>
        <v>18</v>
      </c>
      <c r="F60">
        <v>0.84989999999999999</v>
      </c>
      <c r="G60">
        <v>0.91259999999999997</v>
      </c>
      <c r="H60">
        <v>0.9597</v>
      </c>
      <c r="I60">
        <v>0.77529999999999999</v>
      </c>
      <c r="J60">
        <v>5</v>
      </c>
      <c r="K60" s="1">
        <v>0.84652777777777777</v>
      </c>
      <c r="L60" s="1">
        <v>0.85</v>
      </c>
      <c r="M60" s="1">
        <f t="shared" si="1"/>
        <v>3.4722222222222099E-3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Y60">
        <v>1</v>
      </c>
      <c r="Z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</row>
    <row r="61" spans="1:34" x14ac:dyDescent="0.25">
      <c r="A61">
        <v>60</v>
      </c>
      <c r="B61" t="s">
        <v>111</v>
      </c>
      <c r="D61" t="s">
        <v>110</v>
      </c>
      <c r="E61">
        <f t="shared" si="0"/>
        <v>19</v>
      </c>
      <c r="F61">
        <v>0.85499999999999998</v>
      </c>
      <c r="G61">
        <v>0.89510000000000001</v>
      </c>
      <c r="H61">
        <v>0.93089999999999995</v>
      </c>
      <c r="I61">
        <v>0.75</v>
      </c>
      <c r="J61">
        <v>8</v>
      </c>
      <c r="K61" s="1">
        <v>0.84861111111111109</v>
      </c>
      <c r="L61" s="1">
        <v>0.85416666666666663</v>
      </c>
      <c r="M61" s="1">
        <f t="shared" si="1"/>
        <v>5.5555555555555358E-3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</row>
    <row r="62" spans="1:34" x14ac:dyDescent="0.25">
      <c r="A62">
        <v>61</v>
      </c>
      <c r="B62" t="s">
        <v>111</v>
      </c>
      <c r="D62" t="s">
        <v>128</v>
      </c>
      <c r="E62">
        <f t="shared" si="0"/>
        <v>20</v>
      </c>
      <c r="F62">
        <v>0.85050000000000003</v>
      </c>
      <c r="G62">
        <v>0.91700000000000004</v>
      </c>
      <c r="H62">
        <v>0.94130000000000003</v>
      </c>
      <c r="I62">
        <v>0.78369999999999995</v>
      </c>
      <c r="J62">
        <v>9</v>
      </c>
      <c r="K62" s="1">
        <v>0.84930555555555554</v>
      </c>
      <c r="L62" s="1">
        <v>0.85416666666666663</v>
      </c>
      <c r="M62" s="1">
        <f t="shared" si="1"/>
        <v>4.8611111111110938E-3</v>
      </c>
      <c r="N62">
        <v>1</v>
      </c>
      <c r="O62">
        <v>1</v>
      </c>
      <c r="P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 x14ac:dyDescent="0.25">
      <c r="A63">
        <v>62</v>
      </c>
      <c r="B63" t="s">
        <v>111</v>
      </c>
      <c r="D63" t="s">
        <v>141</v>
      </c>
      <c r="E63">
        <f t="shared" si="0"/>
        <v>21</v>
      </c>
      <c r="F63">
        <v>0.85489999999999999</v>
      </c>
      <c r="G63">
        <v>0.91259999999999997</v>
      </c>
      <c r="H63">
        <v>0.93579999999999997</v>
      </c>
      <c r="I63">
        <v>0.77529999999999999</v>
      </c>
      <c r="J63">
        <v>10</v>
      </c>
      <c r="K63" s="1">
        <v>0.85</v>
      </c>
      <c r="L63" s="1">
        <v>0.85486111111111107</v>
      </c>
      <c r="M63" s="1">
        <f t="shared" si="1"/>
        <v>4.8611111111110938E-3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 x14ac:dyDescent="0.25">
      <c r="A64">
        <v>63</v>
      </c>
      <c r="B64" t="s">
        <v>111</v>
      </c>
      <c r="D64" t="s">
        <v>129</v>
      </c>
      <c r="E64">
        <f t="shared" si="0"/>
        <v>19</v>
      </c>
      <c r="F64">
        <v>0.85499999999999998</v>
      </c>
      <c r="G64">
        <v>0.89510000000000001</v>
      </c>
      <c r="H64">
        <v>0.93089999999999995</v>
      </c>
      <c r="I64">
        <v>0.75</v>
      </c>
      <c r="J64">
        <v>4</v>
      </c>
      <c r="K64" s="1">
        <v>0.85138888888888886</v>
      </c>
      <c r="L64" s="1">
        <v>0.85486111111111107</v>
      </c>
      <c r="M64" s="1">
        <f t="shared" si="1"/>
        <v>3.4722222222222099E-3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</row>
    <row r="65" spans="1:34" x14ac:dyDescent="0.25">
      <c r="A65">
        <v>64</v>
      </c>
      <c r="B65" t="s">
        <v>111</v>
      </c>
      <c r="D65" t="s">
        <v>136</v>
      </c>
      <c r="E65">
        <f t="shared" si="0"/>
        <v>21</v>
      </c>
      <c r="F65">
        <v>0.85489999999999999</v>
      </c>
      <c r="G65">
        <v>0.91259999999999997</v>
      </c>
      <c r="H65">
        <v>0.93579999999999997</v>
      </c>
      <c r="I65">
        <v>0.77529999999999999</v>
      </c>
      <c r="J65">
        <v>2</v>
      </c>
      <c r="K65" s="1">
        <v>0.85277777777777775</v>
      </c>
      <c r="L65" s="1">
        <v>0.85625000000000007</v>
      </c>
      <c r="M65" s="1">
        <f t="shared" si="1"/>
        <v>3.4722222222223209E-3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 x14ac:dyDescent="0.25">
      <c r="A66">
        <v>65</v>
      </c>
      <c r="B66" t="s">
        <v>111</v>
      </c>
      <c r="D66" t="s">
        <v>137</v>
      </c>
      <c r="E66">
        <f t="shared" si="0"/>
        <v>21</v>
      </c>
      <c r="F66">
        <v>0.85489999999999999</v>
      </c>
      <c r="G66">
        <v>0.91259999999999997</v>
      </c>
      <c r="H66">
        <v>0.93579999999999997</v>
      </c>
      <c r="I66">
        <v>0.77529999999999999</v>
      </c>
      <c r="J66">
        <v>4</v>
      </c>
      <c r="K66" s="1">
        <v>0.85486111111111107</v>
      </c>
      <c r="L66" s="1">
        <v>0.85833333333333339</v>
      </c>
      <c r="M66" s="1">
        <f t="shared" si="1"/>
        <v>3.4722222222223209E-3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 x14ac:dyDescent="0.25">
      <c r="A67">
        <v>66</v>
      </c>
      <c r="B67" t="s">
        <v>111</v>
      </c>
      <c r="D67" t="s">
        <v>138</v>
      </c>
      <c r="E67">
        <f>SUM(N67:AH67)</f>
        <v>21</v>
      </c>
      <c r="F67">
        <v>0.85489999999999999</v>
      </c>
      <c r="G67">
        <v>0.91259999999999997</v>
      </c>
      <c r="H67">
        <v>0.93579999999999997</v>
      </c>
      <c r="I67">
        <v>0.77529999999999999</v>
      </c>
      <c r="J67">
        <v>5</v>
      </c>
      <c r="K67" s="1">
        <v>0.8534722222222223</v>
      </c>
      <c r="L67" s="1">
        <v>0.8569444444444444</v>
      </c>
      <c r="M67" s="1">
        <f t="shared" si="1"/>
        <v>3.4722222222220989E-3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</row>
    <row r="68" spans="1:34" x14ac:dyDescent="0.25">
      <c r="A68">
        <v>67</v>
      </c>
      <c r="B68" t="s">
        <v>111</v>
      </c>
      <c r="D68" t="s">
        <v>139</v>
      </c>
      <c r="E68">
        <f>SUM(N68:AH68)</f>
        <v>21</v>
      </c>
      <c r="F68">
        <v>0.85489999999999999</v>
      </c>
      <c r="G68">
        <v>0.91259999999999997</v>
      </c>
      <c r="H68">
        <v>0.93579999999999997</v>
      </c>
      <c r="I68">
        <v>0.77529999999999999</v>
      </c>
      <c r="J68">
        <v>8</v>
      </c>
      <c r="K68" s="1">
        <v>0.85416666666666663</v>
      </c>
      <c r="L68" s="1">
        <v>0.85763888888888884</v>
      </c>
      <c r="M68" s="1">
        <f>L68-K68</f>
        <v>3.4722222222222099E-3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</row>
    <row r="69" spans="1:34" x14ac:dyDescent="0.25">
      <c r="A69">
        <v>68</v>
      </c>
      <c r="B69" t="s">
        <v>111</v>
      </c>
      <c r="D69" t="s">
        <v>140</v>
      </c>
      <c r="E69">
        <f>SUM(N69:AH69)</f>
        <v>21</v>
      </c>
      <c r="F69">
        <v>0.85489999999999999</v>
      </c>
      <c r="G69">
        <v>0.91259999999999997</v>
      </c>
      <c r="H69">
        <v>0.93579999999999997</v>
      </c>
      <c r="I69">
        <v>0.77529999999999999</v>
      </c>
      <c r="J69">
        <v>9</v>
      </c>
      <c r="K69" s="1">
        <v>0.85486111111111107</v>
      </c>
      <c r="L69" s="1">
        <v>0.85833333333333339</v>
      </c>
      <c r="M69" s="1">
        <f>L69-K69</f>
        <v>3.4722222222223209E-3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</row>
    <row r="70" spans="1:34" x14ac:dyDescent="0.25">
      <c r="A70">
        <v>69</v>
      </c>
      <c r="B70" t="s">
        <v>111</v>
      </c>
      <c r="D70" t="s">
        <v>142</v>
      </c>
      <c r="E70">
        <f>SUM(N70:AH70)</f>
        <v>21</v>
      </c>
      <c r="F70">
        <v>0.85489999999999999</v>
      </c>
      <c r="G70">
        <v>0.91259999999999997</v>
      </c>
      <c r="H70">
        <v>0.93579999999999997</v>
      </c>
      <c r="I70">
        <v>0.77529999999999999</v>
      </c>
      <c r="J70">
        <v>10</v>
      </c>
      <c r="K70" s="1">
        <v>0.85555555555555562</v>
      </c>
      <c r="L70" s="1">
        <v>0.85902777777777783</v>
      </c>
      <c r="M70" s="1">
        <f>L70-K70</f>
        <v>3.4722222222222099E-3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7" workbookViewId="0">
      <selection sqref="A1:F64"/>
    </sheetView>
  </sheetViews>
  <sheetFormatPr defaultRowHeight="15" x14ac:dyDescent="0.25"/>
  <cols>
    <col min="1" max="1" width="8.28515625" style="26" customWidth="1"/>
    <col min="2" max="2" width="10.85546875" style="26" customWidth="1"/>
    <col min="3" max="3" width="15.42578125" style="26" customWidth="1"/>
    <col min="4" max="4" width="12.140625" style="26" bestFit="1" customWidth="1"/>
    <col min="5" max="5" width="14.28515625" style="26" customWidth="1"/>
    <col min="6" max="6" width="9.5703125" style="26" bestFit="1" customWidth="1"/>
    <col min="7" max="16384" width="9.140625" style="26"/>
  </cols>
  <sheetData>
    <row r="1" spans="1:6" ht="46.5" x14ac:dyDescent="0.25">
      <c r="A1" s="28" t="s">
        <v>37</v>
      </c>
      <c r="B1" s="28" t="s">
        <v>50</v>
      </c>
      <c r="C1" s="29" t="s">
        <v>403</v>
      </c>
      <c r="D1" s="29" t="s">
        <v>404</v>
      </c>
      <c r="E1" s="29" t="s">
        <v>405</v>
      </c>
      <c r="F1" s="29" t="s">
        <v>406</v>
      </c>
    </row>
    <row r="2" spans="1:6" x14ac:dyDescent="0.25">
      <c r="A2" s="26">
        <v>1</v>
      </c>
      <c r="B2" s="26">
        <v>3</v>
      </c>
      <c r="C2" s="26">
        <v>0.67279999999999995</v>
      </c>
      <c r="D2" s="26">
        <v>0.75</v>
      </c>
      <c r="E2" s="26">
        <v>0.85389999999999999</v>
      </c>
      <c r="F2" s="26">
        <v>0.50509999999999999</v>
      </c>
    </row>
    <row r="3" spans="1:6" x14ac:dyDescent="0.25">
      <c r="A3" s="26">
        <v>2</v>
      </c>
      <c r="B3" s="26">
        <v>4</v>
      </c>
      <c r="C3" s="26">
        <v>0.71060000000000001</v>
      </c>
      <c r="D3" s="26">
        <v>0.77</v>
      </c>
      <c r="E3" s="26">
        <v>0.82489999999999997</v>
      </c>
      <c r="F3" s="26">
        <v>0.51139999999999997</v>
      </c>
    </row>
    <row r="4" spans="1:6" x14ac:dyDescent="0.25">
      <c r="A4" s="26">
        <v>3</v>
      </c>
      <c r="B4" s="26">
        <v>4</v>
      </c>
      <c r="C4" s="26">
        <v>0.72340000000000004</v>
      </c>
      <c r="D4" s="26">
        <v>0.75570000000000004</v>
      </c>
      <c r="E4" s="26">
        <v>0.57930000000000004</v>
      </c>
      <c r="F4" s="26">
        <v>0.54420000000000002</v>
      </c>
    </row>
    <row r="5" spans="1:6" x14ac:dyDescent="0.25">
      <c r="A5" s="26">
        <v>4</v>
      </c>
      <c r="B5" s="26">
        <v>7</v>
      </c>
      <c r="C5" s="26">
        <v>0.73650000000000004</v>
      </c>
      <c r="D5" s="26">
        <v>0.77</v>
      </c>
      <c r="E5" s="26">
        <v>0.60599999999999998</v>
      </c>
      <c r="F5" s="26">
        <v>0.51139999999999997</v>
      </c>
    </row>
    <row r="6" spans="1:6" x14ac:dyDescent="0.25">
      <c r="A6" s="26">
        <v>5</v>
      </c>
      <c r="B6" s="26">
        <v>10</v>
      </c>
      <c r="C6" s="26">
        <v>0.73650000000000004</v>
      </c>
      <c r="D6" s="26">
        <v>0.76249999999999996</v>
      </c>
      <c r="E6" s="26">
        <v>0.60599999999999998</v>
      </c>
      <c r="F6" s="26">
        <v>0.53590000000000004</v>
      </c>
    </row>
    <row r="7" spans="1:6" x14ac:dyDescent="0.25">
      <c r="A7" s="26">
        <v>6</v>
      </c>
      <c r="B7" s="26">
        <v>13</v>
      </c>
      <c r="C7" s="26">
        <v>0.73650000000000004</v>
      </c>
      <c r="D7" s="26">
        <v>0.79049999999999998</v>
      </c>
      <c r="E7" s="26">
        <v>0.60599999999999998</v>
      </c>
      <c r="F7" s="26">
        <v>0.57620000000000005</v>
      </c>
    </row>
    <row r="8" spans="1:6" x14ac:dyDescent="0.25">
      <c r="A8" s="26">
        <v>7</v>
      </c>
      <c r="B8" s="26">
        <v>3</v>
      </c>
      <c r="C8" s="26">
        <v>0.69820000000000004</v>
      </c>
      <c r="D8" s="26">
        <v>0.76619999999999999</v>
      </c>
      <c r="E8" s="26">
        <v>0.8216</v>
      </c>
      <c r="F8" s="26">
        <v>0.54479999999999995</v>
      </c>
    </row>
    <row r="9" spans="1:6" x14ac:dyDescent="0.25">
      <c r="A9" s="26">
        <v>8</v>
      </c>
      <c r="B9" s="26">
        <v>6</v>
      </c>
      <c r="C9" s="26">
        <v>0.69820000000000004</v>
      </c>
      <c r="D9" s="26">
        <v>0.79010000000000002</v>
      </c>
      <c r="E9" s="26">
        <v>0.8216</v>
      </c>
      <c r="F9" s="26">
        <v>0.5756</v>
      </c>
    </row>
    <row r="10" spans="1:6" x14ac:dyDescent="0.25">
      <c r="A10" s="26">
        <v>9</v>
      </c>
      <c r="B10" s="26">
        <v>3</v>
      </c>
      <c r="C10" s="26">
        <v>0.69820000000000004</v>
      </c>
      <c r="D10" s="26">
        <v>0.79010000000000002</v>
      </c>
      <c r="E10" s="26">
        <v>0.8216</v>
      </c>
      <c r="F10" s="26">
        <v>0.5756</v>
      </c>
    </row>
    <row r="11" spans="1:6" x14ac:dyDescent="0.25">
      <c r="A11" s="26">
        <v>10</v>
      </c>
      <c r="B11" s="26">
        <v>5</v>
      </c>
      <c r="C11" s="26">
        <v>0.74739999999999995</v>
      </c>
      <c r="D11" s="26">
        <v>0.83730000000000004</v>
      </c>
      <c r="E11" s="26">
        <v>0.92749999999999999</v>
      </c>
      <c r="F11" s="26">
        <v>0.44</v>
      </c>
    </row>
    <row r="12" spans="1:6" x14ac:dyDescent="0.25">
      <c r="A12" s="26">
        <v>11</v>
      </c>
      <c r="B12" s="26">
        <v>5</v>
      </c>
      <c r="C12" s="26">
        <v>0.75329999999999997</v>
      </c>
      <c r="D12" s="26">
        <v>0.82369999999999999</v>
      </c>
      <c r="E12" s="26">
        <v>0.73150000000000004</v>
      </c>
      <c r="F12" s="26">
        <v>0.4254</v>
      </c>
    </row>
    <row r="13" spans="1:6" x14ac:dyDescent="0.25">
      <c r="A13" s="26">
        <v>12</v>
      </c>
      <c r="B13" s="26">
        <v>8</v>
      </c>
      <c r="C13" s="26">
        <v>0.77939999999999998</v>
      </c>
      <c r="D13" s="26">
        <v>0.83730000000000004</v>
      </c>
      <c r="E13" s="26">
        <v>0.76649999999999996</v>
      </c>
      <c r="F13" s="26">
        <v>0.44</v>
      </c>
    </row>
    <row r="14" spans="1:6" x14ac:dyDescent="0.25">
      <c r="A14" s="26">
        <v>13</v>
      </c>
      <c r="B14" s="26">
        <v>11</v>
      </c>
      <c r="C14" s="26">
        <v>0.77939999999999998</v>
      </c>
      <c r="D14" s="26">
        <v>0.84150000000000003</v>
      </c>
      <c r="E14" s="26">
        <v>0.76649999999999996</v>
      </c>
      <c r="F14" s="26">
        <v>0.4531</v>
      </c>
    </row>
    <row r="15" spans="1:6" x14ac:dyDescent="0.25">
      <c r="A15" s="26">
        <v>14</v>
      </c>
      <c r="B15" s="26">
        <v>14</v>
      </c>
      <c r="C15" s="26">
        <v>0.77939999999999998</v>
      </c>
      <c r="D15" s="26">
        <v>0.84370000000000001</v>
      </c>
      <c r="E15" s="26">
        <v>0.76649999999999996</v>
      </c>
      <c r="F15" s="26">
        <v>0.46210000000000001</v>
      </c>
    </row>
    <row r="16" spans="1:6" x14ac:dyDescent="0.25">
      <c r="A16" s="26">
        <v>15</v>
      </c>
      <c r="B16" s="26">
        <v>4</v>
      </c>
      <c r="C16" s="26">
        <v>0.75670000000000004</v>
      </c>
      <c r="D16" s="26">
        <v>0.84150000000000003</v>
      </c>
      <c r="E16" s="26">
        <v>0.94699999999999995</v>
      </c>
      <c r="F16" s="26">
        <v>0.4531</v>
      </c>
    </row>
    <row r="17" spans="1:6" x14ac:dyDescent="0.25">
      <c r="A17" s="26">
        <v>16</v>
      </c>
      <c r="B17" s="26">
        <v>7</v>
      </c>
      <c r="C17" s="26">
        <v>0.7571</v>
      </c>
      <c r="D17" s="26">
        <v>0.84370000000000001</v>
      </c>
      <c r="E17" s="26">
        <v>0.94710000000000005</v>
      </c>
      <c r="F17" s="26">
        <v>0.46210000000000001</v>
      </c>
    </row>
    <row r="18" spans="1:6" x14ac:dyDescent="0.25">
      <c r="A18" s="26">
        <v>17</v>
      </c>
      <c r="B18" s="26">
        <v>10</v>
      </c>
      <c r="C18" s="26">
        <v>0.75629999999999997</v>
      </c>
      <c r="D18" s="26">
        <v>0.84370000000000001</v>
      </c>
      <c r="E18" s="26">
        <v>0.94689999999999996</v>
      </c>
      <c r="F18" s="26">
        <v>0.46210000000000001</v>
      </c>
    </row>
    <row r="19" spans="1:6" x14ac:dyDescent="0.25">
      <c r="A19" s="26">
        <v>18</v>
      </c>
      <c r="B19" s="26">
        <v>3</v>
      </c>
      <c r="C19" s="26">
        <v>0.69169999999999998</v>
      </c>
      <c r="D19" s="26">
        <v>0.78990000000000005</v>
      </c>
      <c r="E19" s="26">
        <v>0.84079999999999999</v>
      </c>
      <c r="F19" s="26">
        <v>0.73460000000000003</v>
      </c>
    </row>
    <row r="20" spans="1:6" x14ac:dyDescent="0.25">
      <c r="A20" s="26">
        <v>19</v>
      </c>
      <c r="B20" s="26">
        <v>4</v>
      </c>
      <c r="C20" s="26">
        <v>0.69710000000000005</v>
      </c>
      <c r="D20" s="26">
        <v>0.79069999999999996</v>
      </c>
      <c r="E20" s="26">
        <v>0.84419999999999995</v>
      </c>
      <c r="F20" s="26">
        <v>0.72940000000000005</v>
      </c>
    </row>
    <row r="21" spans="1:6" x14ac:dyDescent="0.25">
      <c r="A21" s="26">
        <v>20</v>
      </c>
      <c r="B21" s="26">
        <v>2</v>
      </c>
      <c r="C21" s="26">
        <v>0.69320000000000004</v>
      </c>
      <c r="D21" s="26">
        <v>0.74099999999999999</v>
      </c>
      <c r="E21" s="26">
        <v>0.83240000000000003</v>
      </c>
      <c r="F21" s="26">
        <v>0.66139999999999999</v>
      </c>
    </row>
    <row r="22" spans="1:6" x14ac:dyDescent="0.25">
      <c r="A22" s="26">
        <v>21</v>
      </c>
      <c r="B22" s="26">
        <v>16</v>
      </c>
      <c r="C22" s="26">
        <v>0.79390000000000005</v>
      </c>
      <c r="D22" s="26">
        <v>0.90629999999999999</v>
      </c>
      <c r="E22" s="26">
        <v>0.86650000000000005</v>
      </c>
      <c r="F22" s="26">
        <v>0.58160000000000001</v>
      </c>
    </row>
    <row r="23" spans="1:6" x14ac:dyDescent="0.25">
      <c r="A23" s="26">
        <v>22</v>
      </c>
      <c r="B23" s="26">
        <v>17</v>
      </c>
      <c r="C23" s="26">
        <v>0.78220000000000001</v>
      </c>
      <c r="D23" s="26">
        <v>0.88980000000000004</v>
      </c>
      <c r="E23" s="26">
        <v>0.75690000000000002</v>
      </c>
      <c r="F23" s="26">
        <v>0.65110000000000001</v>
      </c>
    </row>
    <row r="24" spans="1:6" x14ac:dyDescent="0.25">
      <c r="A24" s="26">
        <v>23</v>
      </c>
      <c r="B24" s="26">
        <v>15</v>
      </c>
      <c r="C24" s="26">
        <v>0.78029999999999999</v>
      </c>
      <c r="D24" s="26">
        <v>0.85670000000000002</v>
      </c>
      <c r="E24" s="26">
        <v>0.72899999999999998</v>
      </c>
      <c r="F24" s="26">
        <v>0.60740000000000005</v>
      </c>
    </row>
    <row r="25" spans="1:6" x14ac:dyDescent="0.25">
      <c r="A25" s="26">
        <v>24</v>
      </c>
      <c r="B25" s="26">
        <v>17</v>
      </c>
      <c r="C25" s="26">
        <v>0.79390000000000005</v>
      </c>
      <c r="D25" s="26">
        <v>0.90629999999999999</v>
      </c>
      <c r="E25" s="26">
        <v>0.86650000000000005</v>
      </c>
      <c r="F25" s="26">
        <v>0.58160000000000001</v>
      </c>
    </row>
    <row r="26" spans="1:6" x14ac:dyDescent="0.25">
      <c r="A26" s="26">
        <v>25</v>
      </c>
      <c r="B26" s="26">
        <v>18</v>
      </c>
      <c r="C26" s="26">
        <v>0.80059999999999998</v>
      </c>
      <c r="D26" s="26">
        <v>0.89990000000000003</v>
      </c>
      <c r="E26" s="26">
        <v>0.86739999999999995</v>
      </c>
      <c r="F26" s="26">
        <v>0.56559999999999999</v>
      </c>
    </row>
    <row r="27" spans="1:6" x14ac:dyDescent="0.25">
      <c r="A27" s="26">
        <v>26</v>
      </c>
      <c r="B27" s="26">
        <v>16</v>
      </c>
      <c r="C27" s="26">
        <v>0.79969999999999997</v>
      </c>
      <c r="D27" s="26">
        <v>0.87319999999999998</v>
      </c>
      <c r="E27" s="26">
        <v>0.84199999999999997</v>
      </c>
      <c r="F27" s="26">
        <v>0.52780000000000005</v>
      </c>
    </row>
    <row r="28" spans="1:6" x14ac:dyDescent="0.25">
      <c r="A28" s="26">
        <v>27</v>
      </c>
      <c r="B28" s="26">
        <v>2</v>
      </c>
      <c r="C28" s="26">
        <v>0.73229999999999995</v>
      </c>
      <c r="D28" s="26">
        <v>0.65710000000000002</v>
      </c>
      <c r="E28" s="26">
        <v>0.6845</v>
      </c>
      <c r="F28" s="26">
        <v>0.84260000000000002</v>
      </c>
    </row>
    <row r="29" spans="1:6" x14ac:dyDescent="0.25">
      <c r="A29" s="26">
        <v>28</v>
      </c>
      <c r="B29" s="26">
        <v>3</v>
      </c>
      <c r="C29" s="26">
        <v>0.73219999999999996</v>
      </c>
      <c r="D29" s="26">
        <v>0.70009999999999994</v>
      </c>
      <c r="E29" s="26">
        <v>0.68430000000000002</v>
      </c>
      <c r="F29" s="26">
        <v>0.90990000000000004</v>
      </c>
    </row>
    <row r="30" spans="1:6" x14ac:dyDescent="0.25">
      <c r="A30" s="26">
        <v>29</v>
      </c>
      <c r="B30" s="26">
        <v>5</v>
      </c>
      <c r="C30" s="26">
        <v>0.79490000000000005</v>
      </c>
      <c r="D30" s="26">
        <v>0.82189999999999996</v>
      </c>
      <c r="E30" s="26">
        <v>0.87990000000000002</v>
      </c>
      <c r="F30" s="26">
        <v>0.87470000000000003</v>
      </c>
    </row>
    <row r="31" spans="1:6" x14ac:dyDescent="0.25">
      <c r="A31" s="26">
        <v>30</v>
      </c>
      <c r="B31" s="26">
        <v>6</v>
      </c>
      <c r="C31" s="26">
        <v>0.80069999999999997</v>
      </c>
      <c r="D31" s="26">
        <v>0.8226</v>
      </c>
      <c r="E31" s="26">
        <v>0.88119999999999998</v>
      </c>
      <c r="F31" s="26">
        <v>0.877</v>
      </c>
    </row>
    <row r="32" spans="1:6" x14ac:dyDescent="0.25">
      <c r="A32" s="26">
        <v>31</v>
      </c>
      <c r="B32" s="26">
        <v>4</v>
      </c>
      <c r="C32" s="26">
        <v>0.80030000000000001</v>
      </c>
      <c r="D32" s="26">
        <v>0.79410000000000003</v>
      </c>
      <c r="E32" s="26">
        <v>0.87770000000000004</v>
      </c>
      <c r="F32" s="26">
        <v>0.85709999999999997</v>
      </c>
    </row>
    <row r="33" spans="1:6" x14ac:dyDescent="0.25">
      <c r="A33" s="26">
        <v>32</v>
      </c>
      <c r="B33" s="26">
        <v>18</v>
      </c>
      <c r="C33" s="26">
        <v>0.82250000000000001</v>
      </c>
      <c r="D33" s="26">
        <v>0.90949999999999998</v>
      </c>
      <c r="E33" s="26">
        <v>0.8851</v>
      </c>
      <c r="F33" s="26">
        <v>0.80210000000000004</v>
      </c>
    </row>
    <row r="34" spans="1:6" x14ac:dyDescent="0.25">
      <c r="A34" s="26">
        <v>33</v>
      </c>
      <c r="B34" s="26">
        <v>19</v>
      </c>
      <c r="C34" s="26">
        <v>0.83030000000000004</v>
      </c>
      <c r="D34" s="26">
        <v>0.90539999999999998</v>
      </c>
      <c r="E34" s="26">
        <v>0.88239999999999996</v>
      </c>
      <c r="F34" s="26">
        <v>0.80030000000000001</v>
      </c>
    </row>
    <row r="35" spans="1:6" x14ac:dyDescent="0.25">
      <c r="A35" s="26">
        <v>34</v>
      </c>
      <c r="B35" s="26">
        <v>17</v>
      </c>
      <c r="C35" s="26">
        <v>0.82989999999999997</v>
      </c>
      <c r="D35" s="26">
        <v>0.88129999999999997</v>
      </c>
      <c r="E35" s="26">
        <v>0.87780000000000002</v>
      </c>
      <c r="F35" s="26">
        <v>0.7621</v>
      </c>
    </row>
    <row r="36" spans="1:6" x14ac:dyDescent="0.25">
      <c r="A36" s="26">
        <v>35</v>
      </c>
      <c r="B36" s="26">
        <v>19</v>
      </c>
      <c r="C36" s="26">
        <v>0.85050000000000003</v>
      </c>
      <c r="D36" s="26">
        <v>0.91790000000000005</v>
      </c>
      <c r="E36" s="26">
        <v>0.94130000000000003</v>
      </c>
      <c r="F36" s="26">
        <v>0.73229999999999995</v>
      </c>
    </row>
    <row r="37" spans="1:6" x14ac:dyDescent="0.25">
      <c r="A37" s="26">
        <v>36</v>
      </c>
      <c r="B37" s="26">
        <v>20</v>
      </c>
      <c r="C37" s="26">
        <v>0.85489999999999999</v>
      </c>
      <c r="D37" s="26">
        <v>0.91300000000000003</v>
      </c>
      <c r="E37" s="26">
        <v>0.93579999999999997</v>
      </c>
      <c r="F37" s="26">
        <v>0.72499999999999998</v>
      </c>
    </row>
    <row r="38" spans="1:6" x14ac:dyDescent="0.25">
      <c r="A38" s="26">
        <v>37</v>
      </c>
      <c r="B38" s="26">
        <v>18</v>
      </c>
      <c r="C38" s="26">
        <v>0.85509999999999997</v>
      </c>
      <c r="D38" s="26">
        <v>0.89259999999999995</v>
      </c>
      <c r="E38" s="26">
        <v>0.93089999999999995</v>
      </c>
      <c r="F38" s="26">
        <v>0.69020000000000004</v>
      </c>
    </row>
    <row r="39" spans="1:6" x14ac:dyDescent="0.25">
      <c r="A39" s="26">
        <v>38</v>
      </c>
      <c r="B39" s="26">
        <v>6</v>
      </c>
      <c r="C39" s="26">
        <v>0.79490000000000005</v>
      </c>
      <c r="D39" s="26">
        <v>0.82269999999999999</v>
      </c>
      <c r="E39" s="26">
        <v>0.87990000000000002</v>
      </c>
      <c r="F39" s="26">
        <v>0.91069999999999995</v>
      </c>
    </row>
    <row r="40" spans="1:6" x14ac:dyDescent="0.25">
      <c r="A40" s="26">
        <v>39</v>
      </c>
      <c r="B40" s="26">
        <v>7</v>
      </c>
      <c r="C40" s="26">
        <v>0.80069999999999997</v>
      </c>
      <c r="D40" s="26">
        <v>0.82230000000000003</v>
      </c>
      <c r="E40" s="26">
        <v>0.88119999999999998</v>
      </c>
      <c r="F40" s="26">
        <v>0.91100000000000003</v>
      </c>
    </row>
    <row r="41" spans="1:6" x14ac:dyDescent="0.25">
      <c r="A41" s="26">
        <v>40</v>
      </c>
      <c r="B41" s="26">
        <v>5</v>
      </c>
      <c r="C41" s="26">
        <v>0.80030000000000001</v>
      </c>
      <c r="D41" s="26">
        <v>0.80059999999999998</v>
      </c>
      <c r="E41" s="26">
        <v>0.87770000000000004</v>
      </c>
      <c r="F41" s="26">
        <v>0.89739999999999998</v>
      </c>
    </row>
    <row r="42" spans="1:6" x14ac:dyDescent="0.25">
      <c r="A42" s="26">
        <v>41</v>
      </c>
      <c r="B42" s="26">
        <v>19</v>
      </c>
      <c r="C42" s="26">
        <v>0.82250000000000001</v>
      </c>
      <c r="D42" s="26">
        <v>0.90959999999999996</v>
      </c>
      <c r="E42" s="26">
        <v>0.8851</v>
      </c>
      <c r="F42" s="26">
        <v>0.84099999999999997</v>
      </c>
    </row>
    <row r="43" spans="1:6" x14ac:dyDescent="0.25">
      <c r="A43" s="26">
        <v>42</v>
      </c>
      <c r="B43" s="26">
        <v>20</v>
      </c>
      <c r="C43" s="26">
        <v>0.83030000000000004</v>
      </c>
      <c r="D43" s="26">
        <v>0.90600000000000003</v>
      </c>
      <c r="E43" s="26">
        <v>0.88239999999999996</v>
      </c>
      <c r="F43" s="26">
        <v>0.84099999999999997</v>
      </c>
    </row>
    <row r="44" spans="1:6" x14ac:dyDescent="0.25">
      <c r="A44" s="26">
        <v>43</v>
      </c>
      <c r="B44" s="26">
        <v>18</v>
      </c>
      <c r="C44" s="26">
        <v>0.82989999999999997</v>
      </c>
      <c r="D44" s="26">
        <v>0.88549999999999995</v>
      </c>
      <c r="E44" s="26">
        <v>0.87780000000000002</v>
      </c>
      <c r="F44" s="26">
        <v>0.80530000000000002</v>
      </c>
    </row>
    <row r="45" spans="1:6" x14ac:dyDescent="0.25">
      <c r="A45" s="26">
        <v>44</v>
      </c>
      <c r="B45" s="26">
        <v>20</v>
      </c>
      <c r="C45" s="26">
        <v>0.85050000000000003</v>
      </c>
      <c r="D45" s="26">
        <v>0.91700000000000004</v>
      </c>
      <c r="E45" s="26">
        <v>0.94130000000000003</v>
      </c>
      <c r="F45" s="26">
        <v>0.78369999999999995</v>
      </c>
    </row>
    <row r="46" spans="1:6" x14ac:dyDescent="0.25">
      <c r="A46" s="26">
        <v>45</v>
      </c>
      <c r="B46" s="26">
        <v>21</v>
      </c>
      <c r="C46" s="26">
        <v>0.85489999999999999</v>
      </c>
      <c r="D46" s="26">
        <v>0.91259999999999997</v>
      </c>
      <c r="E46" s="26">
        <v>0.93579999999999997</v>
      </c>
      <c r="F46" s="26">
        <v>0.77529999999999999</v>
      </c>
    </row>
    <row r="47" spans="1:6" x14ac:dyDescent="0.25">
      <c r="A47" s="26">
        <v>46</v>
      </c>
      <c r="B47" s="26">
        <v>19</v>
      </c>
      <c r="C47" s="26">
        <v>0.85499999999999998</v>
      </c>
      <c r="D47" s="26">
        <v>0.89510000000000001</v>
      </c>
      <c r="E47" s="26">
        <v>0.93089999999999995</v>
      </c>
      <c r="F47" s="26">
        <v>0.75</v>
      </c>
    </row>
    <row r="48" spans="1:6" x14ac:dyDescent="0.25">
      <c r="A48" s="26">
        <v>47</v>
      </c>
      <c r="B48" s="26">
        <v>7</v>
      </c>
      <c r="C48" s="26">
        <v>0.83640000000000003</v>
      </c>
      <c r="D48" s="26">
        <v>0.85870000000000002</v>
      </c>
      <c r="E48" s="26">
        <v>0.95120000000000005</v>
      </c>
      <c r="F48" s="26">
        <v>0.68620000000000003</v>
      </c>
    </row>
    <row r="49" spans="1:6" x14ac:dyDescent="0.25">
      <c r="A49" s="26">
        <v>48</v>
      </c>
      <c r="B49" s="26">
        <v>5</v>
      </c>
      <c r="C49" s="26">
        <v>0.83630000000000004</v>
      </c>
      <c r="D49" s="26">
        <v>0.83809999999999996</v>
      </c>
      <c r="E49" s="26">
        <v>0.94969999999999999</v>
      </c>
      <c r="F49" s="26">
        <v>0.65349999999999997</v>
      </c>
    </row>
    <row r="50" spans="1:6" x14ac:dyDescent="0.25">
      <c r="A50" s="26">
        <v>49</v>
      </c>
      <c r="B50" s="26">
        <v>19</v>
      </c>
      <c r="C50" s="26">
        <v>0.85050000000000003</v>
      </c>
      <c r="D50" s="26">
        <v>0.91790000000000005</v>
      </c>
      <c r="E50" s="26">
        <v>0.94130000000000003</v>
      </c>
      <c r="F50" s="26">
        <v>0.73229999999999995</v>
      </c>
    </row>
    <row r="51" spans="1:6" x14ac:dyDescent="0.25">
      <c r="A51" s="26">
        <v>50</v>
      </c>
      <c r="B51" s="26">
        <v>20</v>
      </c>
      <c r="C51" s="26">
        <v>0.85489999999999999</v>
      </c>
      <c r="D51" s="26">
        <v>0.91300000000000003</v>
      </c>
      <c r="E51" s="26">
        <v>0.93579999999999997</v>
      </c>
      <c r="F51" s="26">
        <v>0.72499999999999998</v>
      </c>
    </row>
    <row r="52" spans="1:6" x14ac:dyDescent="0.25">
      <c r="A52" s="26">
        <v>51</v>
      </c>
      <c r="B52" s="26">
        <v>18</v>
      </c>
      <c r="C52" s="26">
        <v>0.85499999999999998</v>
      </c>
      <c r="D52" s="26">
        <v>0.89259999999999995</v>
      </c>
      <c r="E52" s="26">
        <v>0.93089999999999995</v>
      </c>
      <c r="F52" s="26">
        <v>0.69020000000000004</v>
      </c>
    </row>
    <row r="53" spans="1:6" x14ac:dyDescent="0.25">
      <c r="A53" s="26">
        <v>52</v>
      </c>
      <c r="B53" s="26">
        <v>19</v>
      </c>
      <c r="C53" s="26">
        <v>0.85050000000000003</v>
      </c>
      <c r="D53" s="26">
        <v>0.91790000000000005</v>
      </c>
      <c r="E53" s="26">
        <v>0.94130000000000003</v>
      </c>
      <c r="F53" s="26">
        <v>0.73229999999999995</v>
      </c>
    </row>
    <row r="54" spans="1:6" x14ac:dyDescent="0.25">
      <c r="A54" s="26">
        <v>53</v>
      </c>
      <c r="B54" s="26">
        <v>20</v>
      </c>
      <c r="C54" s="26">
        <v>0.85489999999999999</v>
      </c>
      <c r="D54" s="26">
        <v>0.91300000000000003</v>
      </c>
      <c r="E54" s="26">
        <v>0.93579999999999997</v>
      </c>
      <c r="F54" s="26">
        <v>0.72499999999999998</v>
      </c>
    </row>
    <row r="55" spans="1:6" x14ac:dyDescent="0.25">
      <c r="A55" s="26">
        <v>54</v>
      </c>
      <c r="B55" s="26">
        <v>18</v>
      </c>
      <c r="C55" s="26">
        <v>0.85499999999999998</v>
      </c>
      <c r="D55" s="26">
        <v>0.89259999999999995</v>
      </c>
      <c r="E55" s="26">
        <v>0.93089999999999995</v>
      </c>
      <c r="F55" s="26">
        <v>0.69020000000000004</v>
      </c>
    </row>
    <row r="56" spans="1:6" x14ac:dyDescent="0.25">
      <c r="A56" s="26">
        <v>55</v>
      </c>
      <c r="B56" s="26">
        <v>7</v>
      </c>
      <c r="C56" s="26">
        <v>0.83550000000000002</v>
      </c>
      <c r="D56" s="26">
        <v>0.86060000000000003</v>
      </c>
      <c r="E56" s="26">
        <v>0.9536</v>
      </c>
      <c r="F56" s="26">
        <v>0.75819999999999999</v>
      </c>
    </row>
    <row r="57" spans="1:6" x14ac:dyDescent="0.25">
      <c r="A57" s="26">
        <v>56</v>
      </c>
      <c r="B57" s="26">
        <v>8</v>
      </c>
      <c r="C57" s="26">
        <v>0.83640000000000003</v>
      </c>
      <c r="D57" s="26">
        <v>0.85970000000000002</v>
      </c>
      <c r="E57" s="26">
        <v>0.95120000000000005</v>
      </c>
      <c r="F57" s="26">
        <v>0.75360000000000005</v>
      </c>
    </row>
    <row r="58" spans="1:6" x14ac:dyDescent="0.25">
      <c r="A58" s="26">
        <v>57</v>
      </c>
      <c r="B58" s="26">
        <v>6</v>
      </c>
      <c r="C58" s="26">
        <v>0.83630000000000004</v>
      </c>
      <c r="D58" s="26">
        <v>0.84350000000000003</v>
      </c>
      <c r="E58" s="26">
        <v>0.94969999999999999</v>
      </c>
      <c r="F58" s="26">
        <v>0.72889999999999999</v>
      </c>
    </row>
    <row r="59" spans="1:6" x14ac:dyDescent="0.25">
      <c r="A59" s="26">
        <v>58</v>
      </c>
      <c r="B59" s="26">
        <v>20</v>
      </c>
      <c r="C59" s="26">
        <v>0.85050000000000003</v>
      </c>
      <c r="D59" s="26">
        <v>0.91700000000000004</v>
      </c>
      <c r="E59" s="26">
        <v>0.94130000000000003</v>
      </c>
      <c r="F59" s="26">
        <v>0.78369999999999995</v>
      </c>
    </row>
    <row r="60" spans="1:6" x14ac:dyDescent="0.25">
      <c r="A60" s="26">
        <v>59</v>
      </c>
      <c r="B60" s="26">
        <v>18</v>
      </c>
      <c r="C60" s="26">
        <v>0.84989999999999999</v>
      </c>
      <c r="D60" s="26">
        <v>0.91259999999999997</v>
      </c>
      <c r="E60" s="26">
        <v>0.9597</v>
      </c>
      <c r="F60" s="26">
        <v>0.77529999999999999</v>
      </c>
    </row>
    <row r="61" spans="1:6" x14ac:dyDescent="0.25">
      <c r="A61" s="26">
        <v>60</v>
      </c>
      <c r="B61" s="26">
        <v>19</v>
      </c>
      <c r="C61" s="26">
        <v>0.85499999999999998</v>
      </c>
      <c r="D61" s="26">
        <v>0.89510000000000001</v>
      </c>
      <c r="E61" s="26">
        <v>0.93089999999999995</v>
      </c>
      <c r="F61" s="26">
        <v>0.75</v>
      </c>
    </row>
    <row r="62" spans="1:6" x14ac:dyDescent="0.25">
      <c r="A62" s="26">
        <v>61</v>
      </c>
      <c r="B62" s="26">
        <v>20</v>
      </c>
      <c r="C62" s="26">
        <v>0.85050000000000003</v>
      </c>
      <c r="D62" s="26">
        <v>0.91700000000000004</v>
      </c>
      <c r="E62" s="26">
        <v>0.94130000000000003</v>
      </c>
      <c r="F62" s="26">
        <v>0.78369999999999995</v>
      </c>
    </row>
    <row r="63" spans="1:6" x14ac:dyDescent="0.25">
      <c r="A63" s="26">
        <v>62</v>
      </c>
      <c r="B63" s="26">
        <v>21</v>
      </c>
      <c r="C63" s="26">
        <v>0.85489999999999999</v>
      </c>
      <c r="D63" s="26">
        <v>0.91259999999999997</v>
      </c>
      <c r="E63" s="26">
        <v>0.93579999999999997</v>
      </c>
      <c r="F63" s="26">
        <v>0.77529999999999999</v>
      </c>
    </row>
    <row r="64" spans="1:6" x14ac:dyDescent="0.25">
      <c r="A64" s="26">
        <v>63</v>
      </c>
      <c r="B64" s="26">
        <v>19</v>
      </c>
      <c r="C64" s="26">
        <v>0.85499999999999998</v>
      </c>
      <c r="D64" s="26">
        <v>0.89510000000000001</v>
      </c>
      <c r="E64" s="26">
        <v>0.93089999999999995</v>
      </c>
      <c r="F64" s="26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N10" sqref="N10"/>
    </sheetView>
  </sheetViews>
  <sheetFormatPr defaultRowHeight="15" x14ac:dyDescent="0.25"/>
  <sheetData>
    <row r="1" spans="1:22" x14ac:dyDescent="0.25">
      <c r="A1" t="s">
        <v>37</v>
      </c>
      <c r="B1" t="s">
        <v>81</v>
      </c>
      <c r="C1" t="s">
        <v>53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131</v>
      </c>
      <c r="J1" t="s">
        <v>132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1</v>
      </c>
      <c r="K4">
        <v>1</v>
      </c>
      <c r="L4">
        <v>1</v>
      </c>
      <c r="O4">
        <v>1</v>
      </c>
    </row>
    <row r="5" spans="1:22" x14ac:dyDescent="0.25">
      <c r="A5">
        <v>4</v>
      </c>
      <c r="B5">
        <v>1</v>
      </c>
      <c r="F5">
        <v>1</v>
      </c>
      <c r="G5">
        <v>1</v>
      </c>
      <c r="H5">
        <v>1</v>
      </c>
      <c r="K5">
        <v>1</v>
      </c>
      <c r="L5">
        <v>1</v>
      </c>
      <c r="O5">
        <v>1</v>
      </c>
    </row>
    <row r="6" spans="1:22" x14ac:dyDescent="0.25">
      <c r="A6">
        <v>5</v>
      </c>
      <c r="B6">
        <v>1</v>
      </c>
      <c r="F6">
        <v>1</v>
      </c>
      <c r="G6">
        <v>1</v>
      </c>
      <c r="H6">
        <v>1</v>
      </c>
      <c r="K6">
        <v>1</v>
      </c>
      <c r="L6">
        <v>1</v>
      </c>
      <c r="O6">
        <v>1</v>
      </c>
      <c r="T6">
        <v>1</v>
      </c>
      <c r="U6">
        <v>1</v>
      </c>
      <c r="V6">
        <v>1</v>
      </c>
    </row>
    <row r="7" spans="1:22" x14ac:dyDescent="0.25">
      <c r="A7">
        <v>6</v>
      </c>
      <c r="B7">
        <v>1</v>
      </c>
      <c r="F7">
        <v>1</v>
      </c>
      <c r="G7">
        <v>1</v>
      </c>
      <c r="H7">
        <v>1</v>
      </c>
      <c r="K7">
        <v>1</v>
      </c>
      <c r="L7">
        <v>1</v>
      </c>
      <c r="O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5">
      <c r="A8">
        <v>7</v>
      </c>
      <c r="T8">
        <v>1</v>
      </c>
      <c r="U8">
        <v>1</v>
      </c>
      <c r="V8">
        <v>1</v>
      </c>
    </row>
    <row r="9" spans="1:22" x14ac:dyDescent="0.25">
      <c r="A9">
        <v>8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25">
      <c r="A10">
        <v>9</v>
      </c>
      <c r="F10">
        <v>1</v>
      </c>
      <c r="G10">
        <v>1</v>
      </c>
      <c r="H10">
        <v>1</v>
      </c>
    </row>
    <row r="11" spans="1:22" x14ac:dyDescent="0.25">
      <c r="A11">
        <v>10</v>
      </c>
      <c r="F11">
        <v>1</v>
      </c>
      <c r="G11">
        <v>1</v>
      </c>
      <c r="H11">
        <v>1</v>
      </c>
      <c r="L11">
        <v>1</v>
      </c>
      <c r="M11">
        <v>1</v>
      </c>
    </row>
    <row r="12" spans="1:22" x14ac:dyDescent="0.25">
      <c r="A12">
        <v>11</v>
      </c>
      <c r="B12">
        <v>1</v>
      </c>
      <c r="K12">
        <v>1</v>
      </c>
      <c r="L12">
        <v>1</v>
      </c>
      <c r="M12">
        <v>1</v>
      </c>
      <c r="O12">
        <v>1</v>
      </c>
    </row>
    <row r="13" spans="1:22" x14ac:dyDescent="0.25">
      <c r="A13">
        <v>12</v>
      </c>
      <c r="B13">
        <v>1</v>
      </c>
      <c r="F13">
        <v>1</v>
      </c>
      <c r="G13">
        <v>1</v>
      </c>
      <c r="H13">
        <v>1</v>
      </c>
      <c r="K13">
        <v>1</v>
      </c>
      <c r="L13">
        <v>1</v>
      </c>
      <c r="M13">
        <v>1</v>
      </c>
      <c r="O13">
        <v>1</v>
      </c>
    </row>
    <row r="14" spans="1:22" x14ac:dyDescent="0.25">
      <c r="A14">
        <v>13</v>
      </c>
      <c r="B14">
        <v>1</v>
      </c>
      <c r="F14">
        <v>1</v>
      </c>
      <c r="G14">
        <v>1</v>
      </c>
      <c r="H14">
        <v>1</v>
      </c>
      <c r="K14">
        <v>1</v>
      </c>
      <c r="L14">
        <v>1</v>
      </c>
      <c r="M14">
        <v>1</v>
      </c>
      <c r="O14">
        <v>1</v>
      </c>
      <c r="T14">
        <v>1</v>
      </c>
      <c r="U14">
        <v>1</v>
      </c>
      <c r="V14">
        <v>1</v>
      </c>
    </row>
    <row r="15" spans="1:22" x14ac:dyDescent="0.25">
      <c r="A15">
        <v>14</v>
      </c>
      <c r="B15">
        <v>1</v>
      </c>
      <c r="F15">
        <v>1</v>
      </c>
      <c r="G15">
        <v>1</v>
      </c>
      <c r="H15">
        <v>1</v>
      </c>
      <c r="K15">
        <v>1</v>
      </c>
      <c r="L15">
        <v>1</v>
      </c>
      <c r="M15">
        <v>1</v>
      </c>
      <c r="O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2" x14ac:dyDescent="0.25">
      <c r="A16">
        <v>15</v>
      </c>
      <c r="M16">
        <v>1</v>
      </c>
      <c r="T16">
        <v>1</v>
      </c>
      <c r="U16">
        <v>1</v>
      </c>
      <c r="V16">
        <v>1</v>
      </c>
    </row>
    <row r="17" spans="1:22" x14ac:dyDescent="0.25">
      <c r="A17">
        <v>16</v>
      </c>
      <c r="M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</row>
    <row r="18" spans="1:22" x14ac:dyDescent="0.25">
      <c r="A18">
        <v>17</v>
      </c>
      <c r="F18">
        <v>1</v>
      </c>
      <c r="G18">
        <v>1</v>
      </c>
      <c r="H18">
        <v>1</v>
      </c>
      <c r="M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</row>
    <row r="19" spans="1:22" x14ac:dyDescent="0.25">
      <c r="A19">
        <v>18</v>
      </c>
      <c r="C19">
        <v>1</v>
      </c>
      <c r="D19">
        <v>1</v>
      </c>
      <c r="P19">
        <v>1</v>
      </c>
    </row>
    <row r="20" spans="1:22" x14ac:dyDescent="0.25">
      <c r="A20">
        <v>19</v>
      </c>
      <c r="C20">
        <v>1</v>
      </c>
      <c r="D20">
        <v>1</v>
      </c>
      <c r="E20">
        <v>1</v>
      </c>
      <c r="P20">
        <v>1</v>
      </c>
    </row>
    <row r="21" spans="1:22" x14ac:dyDescent="0.25">
      <c r="A21">
        <v>20</v>
      </c>
      <c r="C21">
        <v>1</v>
      </c>
      <c r="E21">
        <v>1</v>
      </c>
    </row>
    <row r="22" spans="1:22" x14ac:dyDescent="0.25">
      <c r="A22">
        <v>21</v>
      </c>
      <c r="B22">
        <v>1</v>
      </c>
      <c r="C22">
        <v>1</v>
      </c>
      <c r="D22">
        <v>1</v>
      </c>
      <c r="F22">
        <v>1</v>
      </c>
      <c r="G22">
        <v>1</v>
      </c>
      <c r="H22">
        <v>1</v>
      </c>
      <c r="K22">
        <v>1</v>
      </c>
      <c r="L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K23">
        <v>1</v>
      </c>
      <c r="L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A24">
        <v>23</v>
      </c>
      <c r="B24">
        <v>1</v>
      </c>
      <c r="C24">
        <v>1</v>
      </c>
      <c r="E24">
        <v>1</v>
      </c>
      <c r="F24">
        <v>1</v>
      </c>
      <c r="G24">
        <v>1</v>
      </c>
      <c r="H24">
        <v>1</v>
      </c>
      <c r="K24">
        <v>1</v>
      </c>
      <c r="L24">
        <v>1</v>
      </c>
      <c r="O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5">
      <c r="A25">
        <v>24</v>
      </c>
      <c r="B25">
        <v>1</v>
      </c>
      <c r="C25">
        <v>1</v>
      </c>
      <c r="D25">
        <v>1</v>
      </c>
      <c r="F25">
        <v>1</v>
      </c>
      <c r="G25">
        <v>1</v>
      </c>
      <c r="H25">
        <v>1</v>
      </c>
      <c r="K25">
        <v>1</v>
      </c>
      <c r="L25">
        <v>1</v>
      </c>
      <c r="M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25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K26">
        <v>1</v>
      </c>
      <c r="L26">
        <v>1</v>
      </c>
      <c r="M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25">
      <c r="A27">
        <v>26</v>
      </c>
      <c r="B27">
        <v>1</v>
      </c>
      <c r="C27">
        <v>1</v>
      </c>
      <c r="E27">
        <v>1</v>
      </c>
      <c r="F27">
        <v>1</v>
      </c>
      <c r="G27">
        <v>1</v>
      </c>
      <c r="H27">
        <v>1</v>
      </c>
      <c r="K27">
        <v>1</v>
      </c>
      <c r="L27">
        <v>1</v>
      </c>
      <c r="M27">
        <v>1</v>
      </c>
      <c r="O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 x14ac:dyDescent="0.25">
      <c r="A28">
        <v>27</v>
      </c>
      <c r="I28">
        <v>1</v>
      </c>
      <c r="J28">
        <v>1</v>
      </c>
    </row>
    <row r="29" spans="1:22" x14ac:dyDescent="0.25">
      <c r="A29">
        <v>28</v>
      </c>
      <c r="I29">
        <v>1</v>
      </c>
      <c r="J29">
        <v>1</v>
      </c>
      <c r="N29">
        <v>1</v>
      </c>
    </row>
    <row r="30" spans="1:22" x14ac:dyDescent="0.25">
      <c r="A30">
        <v>29</v>
      </c>
      <c r="C30">
        <v>1</v>
      </c>
      <c r="D30">
        <v>1</v>
      </c>
      <c r="I30">
        <v>1</v>
      </c>
      <c r="J30">
        <v>1</v>
      </c>
      <c r="P30">
        <v>1</v>
      </c>
    </row>
    <row r="31" spans="1:22" x14ac:dyDescent="0.25">
      <c r="A31">
        <v>30</v>
      </c>
      <c r="C31">
        <v>1</v>
      </c>
      <c r="D31">
        <v>1</v>
      </c>
      <c r="E31">
        <v>1</v>
      </c>
      <c r="I31">
        <v>1</v>
      </c>
      <c r="J31">
        <v>1</v>
      </c>
      <c r="P31">
        <v>1</v>
      </c>
    </row>
    <row r="32" spans="1:22" x14ac:dyDescent="0.25">
      <c r="A32">
        <v>31</v>
      </c>
      <c r="C32">
        <v>1</v>
      </c>
      <c r="E32">
        <v>1</v>
      </c>
      <c r="I32">
        <v>1</v>
      </c>
      <c r="J32">
        <v>1</v>
      </c>
    </row>
    <row r="33" spans="1:22" x14ac:dyDescent="0.25">
      <c r="A33">
        <v>32</v>
      </c>
      <c r="B33">
        <v>1</v>
      </c>
      <c r="C33">
        <v>1</v>
      </c>
      <c r="D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2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</row>
    <row r="35" spans="1:22" x14ac:dyDescent="0.25">
      <c r="A35">
        <v>34</v>
      </c>
      <c r="B35">
        <v>1</v>
      </c>
      <c r="C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O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22" x14ac:dyDescent="0.25">
      <c r="A36">
        <v>35</v>
      </c>
      <c r="B36">
        <v>1</v>
      </c>
      <c r="C36">
        <v>1</v>
      </c>
      <c r="D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2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25">
      <c r="A38">
        <v>37</v>
      </c>
      <c r="B38">
        <v>1</v>
      </c>
      <c r="C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O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1:22" x14ac:dyDescent="0.25">
      <c r="A39">
        <v>38</v>
      </c>
      <c r="C39">
        <v>1</v>
      </c>
      <c r="D39">
        <v>1</v>
      </c>
      <c r="I39">
        <v>1</v>
      </c>
      <c r="J39">
        <v>1</v>
      </c>
      <c r="N39">
        <v>1</v>
      </c>
      <c r="P39">
        <v>1</v>
      </c>
    </row>
    <row r="40" spans="1:22" x14ac:dyDescent="0.25">
      <c r="A40">
        <v>39</v>
      </c>
      <c r="C40">
        <v>1</v>
      </c>
      <c r="D40">
        <v>1</v>
      </c>
      <c r="E40">
        <v>1</v>
      </c>
      <c r="I40">
        <v>1</v>
      </c>
      <c r="J40">
        <v>1</v>
      </c>
      <c r="N40">
        <v>1</v>
      </c>
      <c r="P40">
        <v>1</v>
      </c>
    </row>
    <row r="41" spans="1:22" x14ac:dyDescent="0.25">
      <c r="A41">
        <v>40</v>
      </c>
      <c r="C41">
        <v>1</v>
      </c>
      <c r="E41">
        <v>1</v>
      </c>
      <c r="I41">
        <v>1</v>
      </c>
      <c r="J41">
        <v>1</v>
      </c>
      <c r="N41">
        <v>1</v>
      </c>
    </row>
    <row r="42" spans="1:22" x14ac:dyDescent="0.25">
      <c r="A42">
        <v>41</v>
      </c>
      <c r="B42">
        <v>1</v>
      </c>
      <c r="C42">
        <v>1</v>
      </c>
      <c r="D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</row>
    <row r="43" spans="1:22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</row>
    <row r="44" spans="1:22" x14ac:dyDescent="0.25">
      <c r="A44">
        <v>43</v>
      </c>
      <c r="B44">
        <v>1</v>
      </c>
      <c r="C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N44">
        <v>1</v>
      </c>
      <c r="O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25">
      <c r="A45">
        <v>44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1:22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25">
      <c r="A47">
        <v>46</v>
      </c>
      <c r="B47">
        <v>1</v>
      </c>
      <c r="C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</row>
    <row r="48" spans="1:22" x14ac:dyDescent="0.25">
      <c r="A48">
        <v>47</v>
      </c>
      <c r="C48">
        <v>1</v>
      </c>
      <c r="D48">
        <v>1</v>
      </c>
      <c r="E48">
        <v>1</v>
      </c>
      <c r="I48">
        <v>1</v>
      </c>
      <c r="J48">
        <v>1</v>
      </c>
      <c r="M48">
        <v>1</v>
      </c>
      <c r="P48">
        <v>1</v>
      </c>
    </row>
    <row r="49" spans="1:22" x14ac:dyDescent="0.25">
      <c r="A49">
        <v>48</v>
      </c>
      <c r="C49">
        <v>1</v>
      </c>
      <c r="E49">
        <v>1</v>
      </c>
      <c r="I49">
        <v>1</v>
      </c>
      <c r="J49">
        <v>1</v>
      </c>
      <c r="M49">
        <v>1</v>
      </c>
    </row>
    <row r="50" spans="1:22" x14ac:dyDescent="0.25">
      <c r="A50">
        <v>49</v>
      </c>
      <c r="B50">
        <v>1</v>
      </c>
      <c r="C50">
        <v>1</v>
      </c>
      <c r="D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</row>
    <row r="51" spans="1:22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1:22" x14ac:dyDescent="0.25">
      <c r="A52">
        <v>51</v>
      </c>
      <c r="B52">
        <v>1</v>
      </c>
      <c r="C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O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1:22" x14ac:dyDescent="0.25">
      <c r="A53">
        <v>52</v>
      </c>
      <c r="B53">
        <v>1</v>
      </c>
      <c r="C53">
        <v>1</v>
      </c>
      <c r="D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</row>
    <row r="54" spans="1:22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</row>
    <row r="55" spans="1:22" x14ac:dyDescent="0.25">
      <c r="A55">
        <v>54</v>
      </c>
      <c r="B55">
        <v>1</v>
      </c>
      <c r="C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O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</row>
    <row r="56" spans="1:22" x14ac:dyDescent="0.25">
      <c r="A56">
        <v>55</v>
      </c>
      <c r="C56">
        <v>1</v>
      </c>
      <c r="D56">
        <v>1</v>
      </c>
      <c r="I56">
        <v>1</v>
      </c>
      <c r="J56">
        <v>1</v>
      </c>
      <c r="M56">
        <v>1</v>
      </c>
      <c r="N56">
        <v>1</v>
      </c>
      <c r="P56">
        <v>1</v>
      </c>
    </row>
    <row r="57" spans="1:22" x14ac:dyDescent="0.25">
      <c r="A57">
        <v>56</v>
      </c>
      <c r="C57">
        <v>1</v>
      </c>
      <c r="D57">
        <v>1</v>
      </c>
      <c r="E57">
        <v>1</v>
      </c>
      <c r="I57">
        <v>1</v>
      </c>
      <c r="J57">
        <v>1</v>
      </c>
      <c r="M57">
        <v>1</v>
      </c>
      <c r="N57">
        <v>1</v>
      </c>
      <c r="P57">
        <v>1</v>
      </c>
    </row>
    <row r="58" spans="1:22" x14ac:dyDescent="0.25">
      <c r="A58">
        <v>57</v>
      </c>
      <c r="C58">
        <v>1</v>
      </c>
      <c r="E58">
        <v>1</v>
      </c>
      <c r="I58">
        <v>1</v>
      </c>
      <c r="J58">
        <v>1</v>
      </c>
      <c r="M58">
        <v>1</v>
      </c>
      <c r="N58">
        <v>1</v>
      </c>
    </row>
    <row r="59" spans="1:22" x14ac:dyDescent="0.25">
      <c r="A59">
        <v>58</v>
      </c>
      <c r="B59">
        <v>1</v>
      </c>
      <c r="C59">
        <v>1</v>
      </c>
      <c r="D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</row>
    <row r="60" spans="1:22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M60">
        <v>1</v>
      </c>
      <c r="N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</row>
    <row r="61" spans="1:22" x14ac:dyDescent="0.25">
      <c r="A61">
        <v>60</v>
      </c>
      <c r="B61">
        <v>1</v>
      </c>
      <c r="C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</row>
    <row r="62" spans="1:22" x14ac:dyDescent="0.25">
      <c r="A62">
        <v>61</v>
      </c>
      <c r="B62">
        <v>1</v>
      </c>
      <c r="C62">
        <v>1</v>
      </c>
      <c r="D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</row>
    <row r="63" spans="1:22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</row>
    <row r="64" spans="1:22" x14ac:dyDescent="0.25">
      <c r="A64">
        <v>63</v>
      </c>
      <c r="B64">
        <v>1</v>
      </c>
      <c r="C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</row>
    <row r="65" spans="1:22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</row>
    <row r="66" spans="1:22" x14ac:dyDescent="0.25">
      <c r="A66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</row>
    <row r="67" spans="1:22" x14ac:dyDescent="0.25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</row>
    <row r="68" spans="1:22" x14ac:dyDescent="0.25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</row>
    <row r="69" spans="1:22" x14ac:dyDescent="0.25">
      <c r="A69"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28" workbookViewId="0">
      <selection activeCell="D2" sqref="D2:G64"/>
    </sheetView>
  </sheetViews>
  <sheetFormatPr defaultRowHeight="15" x14ac:dyDescent="0.25"/>
  <cols>
    <col min="2" max="2" width="106.7109375" bestFit="1" customWidth="1"/>
    <col min="3" max="3" width="9.42578125" customWidth="1"/>
    <col min="8" max="8" width="20.140625" bestFit="1" customWidth="1"/>
    <col min="9" max="9" width="19.7109375" bestFit="1" customWidth="1"/>
  </cols>
  <sheetData>
    <row r="1" spans="1:9" x14ac:dyDescent="0.25">
      <c r="A1" t="str">
        <f>'Model selection'!A1</f>
        <v>Model name</v>
      </c>
      <c r="B1" t="str">
        <f>'Model selection'!D1</f>
        <v>Description</v>
      </c>
      <c r="C1" t="str">
        <f>'Model selection'!E1</f>
        <v>Number of factors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5">
      <c r="A2">
        <f>'Model selection'!A2</f>
        <v>1</v>
      </c>
      <c r="B2" t="str">
        <f>'Model selection'!D2</f>
        <v>Landsat raw</v>
      </c>
      <c r="C2">
        <f>'Model selection'!E2</f>
        <v>3</v>
      </c>
      <c r="D2">
        <f>'Model selection'!F2</f>
        <v>0.67279999999999995</v>
      </c>
      <c r="E2">
        <f>'Model selection'!G2</f>
        <v>0.75</v>
      </c>
      <c r="F2">
        <f>'Model selection'!H2</f>
        <v>0.85389999999999999</v>
      </c>
      <c r="G2">
        <f>'Model selection'!I2</f>
        <v>0.50509999999999999</v>
      </c>
      <c r="H2">
        <f>D2-F2</f>
        <v>-0.18110000000000004</v>
      </c>
      <c r="I2">
        <f>E2-G2</f>
        <v>0.24490000000000001</v>
      </c>
    </row>
    <row r="3" spans="1:9" x14ac:dyDescent="0.25">
      <c r="A3">
        <f>'Model selection'!A3</f>
        <v>2</v>
      </c>
      <c r="B3" t="str">
        <f>'Model selection'!D3</f>
        <v>Landsat, NDVI</v>
      </c>
      <c r="C3">
        <f>'Model selection'!E3</f>
        <v>4</v>
      </c>
      <c r="D3">
        <f>'Model selection'!F3</f>
        <v>0.71060000000000001</v>
      </c>
      <c r="E3">
        <f>'Model selection'!G3</f>
        <v>0.77</v>
      </c>
      <c r="F3">
        <f>'Model selection'!H3</f>
        <v>0.82489999999999997</v>
      </c>
      <c r="G3">
        <f>'Model selection'!I3</f>
        <v>0.51139999999999997</v>
      </c>
      <c r="H3">
        <f t="shared" ref="H3:H64" si="0">D3-F3</f>
        <v>-0.11429999999999996</v>
      </c>
      <c r="I3">
        <f t="shared" ref="I3:I64" si="1">E3-G3</f>
        <v>0.25860000000000005</v>
      </c>
    </row>
    <row r="4" spans="1:9" x14ac:dyDescent="0.25">
      <c r="A4">
        <f>'Model selection'!A4</f>
        <v>3</v>
      </c>
      <c r="B4" t="str">
        <f>'Model selection'!D4</f>
        <v>NDVI, ALB, MSR, RNDVI</v>
      </c>
      <c r="C4">
        <f>'Model selection'!E4</f>
        <v>4</v>
      </c>
      <c r="D4">
        <f>'Model selection'!F4</f>
        <v>0.72340000000000004</v>
      </c>
      <c r="E4">
        <f>'Model selection'!G4</f>
        <v>0.75570000000000004</v>
      </c>
      <c r="F4">
        <f>'Model selection'!H4</f>
        <v>0.57930000000000004</v>
      </c>
      <c r="G4">
        <f>'Model selection'!I4</f>
        <v>0.54420000000000002</v>
      </c>
      <c r="H4">
        <f t="shared" si="0"/>
        <v>0.14410000000000001</v>
      </c>
      <c r="I4">
        <f t="shared" si="1"/>
        <v>0.21150000000000002</v>
      </c>
    </row>
    <row r="5" spans="1:9" x14ac:dyDescent="0.25">
      <c r="A5">
        <f>'Model selection'!A5</f>
        <v>4</v>
      </c>
      <c r="B5" t="str">
        <f>'Model selection'!D5</f>
        <v>Landsat, NDVI, ALB, MSR, RNDVI</v>
      </c>
      <c r="C5">
        <f>'Model selection'!E5</f>
        <v>7</v>
      </c>
      <c r="D5">
        <f>'Model selection'!F5</f>
        <v>0.73650000000000004</v>
      </c>
      <c r="E5">
        <f>'Model selection'!G5</f>
        <v>0.77</v>
      </c>
      <c r="F5">
        <f>'Model selection'!H5</f>
        <v>0.60599999999999998</v>
      </c>
      <c r="G5">
        <f>'Model selection'!I5</f>
        <v>0.51139999999999997</v>
      </c>
      <c r="H5">
        <f t="shared" si="0"/>
        <v>0.13050000000000006</v>
      </c>
      <c r="I5">
        <f t="shared" si="1"/>
        <v>0.25860000000000005</v>
      </c>
    </row>
    <row r="6" spans="1:9" x14ac:dyDescent="0.25">
      <c r="A6">
        <f>'Model selection'!A6</f>
        <v>5</v>
      </c>
      <c r="B6" t="str">
        <f>'Model selection'!D6</f>
        <v>Landsat, NDVI, ALB, MSR, RNDVI, TCT-BGW</v>
      </c>
      <c r="C6">
        <f>'Model selection'!E6</f>
        <v>10</v>
      </c>
      <c r="D6">
        <f>'Model selection'!F6</f>
        <v>0.73650000000000004</v>
      </c>
      <c r="E6">
        <f>'Model selection'!G6</f>
        <v>0.76249999999999996</v>
      </c>
      <c r="F6">
        <f>'Model selection'!H6</f>
        <v>0.60599999999999998</v>
      </c>
      <c r="G6">
        <f>'Model selection'!I6</f>
        <v>0.53590000000000004</v>
      </c>
      <c r="H6">
        <f t="shared" si="0"/>
        <v>0.13050000000000006</v>
      </c>
      <c r="I6">
        <f t="shared" si="1"/>
        <v>0.22659999999999991</v>
      </c>
    </row>
    <row r="7" spans="1:9" x14ac:dyDescent="0.25">
      <c r="A7">
        <f>'Model selection'!A7</f>
        <v>6</v>
      </c>
      <c r="B7" t="str">
        <f>'Model selection'!D7</f>
        <v>Landsat, NDVI, ALB, MSR, RNDVI, TCT-BGW, TCT 123</v>
      </c>
      <c r="C7">
        <f>'Model selection'!E7</f>
        <v>13</v>
      </c>
      <c r="D7">
        <f>'Model selection'!F7</f>
        <v>0.73650000000000004</v>
      </c>
      <c r="E7">
        <f>'Model selection'!G7</f>
        <v>0.79049999999999998</v>
      </c>
      <c r="F7">
        <f>'Model selection'!H7</f>
        <v>0.60599999999999998</v>
      </c>
      <c r="G7">
        <f>'Model selection'!I7</f>
        <v>0.57620000000000005</v>
      </c>
      <c r="H7">
        <f t="shared" si="0"/>
        <v>0.13050000000000006</v>
      </c>
      <c r="I7">
        <f t="shared" si="1"/>
        <v>0.21429999999999993</v>
      </c>
    </row>
    <row r="8" spans="1:9" x14ac:dyDescent="0.25">
      <c r="A8">
        <f>'Model selection'!A8</f>
        <v>7</v>
      </c>
      <c r="B8" t="str">
        <f>'Model selection'!D8</f>
        <v>TCT-BGW</v>
      </c>
      <c r="C8">
        <f>'Model selection'!E8</f>
        <v>3</v>
      </c>
      <c r="D8">
        <f>'Model selection'!F8</f>
        <v>0.69820000000000004</v>
      </c>
      <c r="E8">
        <f>'Model selection'!G8</f>
        <v>0.76619999999999999</v>
      </c>
      <c r="F8">
        <f>'Model selection'!H8</f>
        <v>0.8216</v>
      </c>
      <c r="G8">
        <f>'Model selection'!I8</f>
        <v>0.54479999999999995</v>
      </c>
      <c r="H8">
        <f t="shared" si="0"/>
        <v>-0.12339999999999995</v>
      </c>
      <c r="I8">
        <f t="shared" si="1"/>
        <v>0.22140000000000004</v>
      </c>
    </row>
    <row r="9" spans="1:9" x14ac:dyDescent="0.25">
      <c r="A9">
        <f>'Model selection'!A9</f>
        <v>8</v>
      </c>
      <c r="B9" t="str">
        <f>'Model selection'!D9</f>
        <v>TCT-BGW, TCT 123</v>
      </c>
      <c r="C9">
        <f>'Model selection'!E9</f>
        <v>6</v>
      </c>
      <c r="D9">
        <f>'Model selection'!F9</f>
        <v>0.69820000000000004</v>
      </c>
      <c r="E9">
        <f>'Model selection'!G9</f>
        <v>0.79010000000000002</v>
      </c>
      <c r="F9">
        <f>'Model selection'!H9</f>
        <v>0.8216</v>
      </c>
      <c r="G9">
        <f>'Model selection'!I9</f>
        <v>0.5756</v>
      </c>
      <c r="H9">
        <f t="shared" si="0"/>
        <v>-0.12339999999999995</v>
      </c>
      <c r="I9">
        <f t="shared" si="1"/>
        <v>0.21450000000000002</v>
      </c>
    </row>
    <row r="10" spans="1:9" x14ac:dyDescent="0.25">
      <c r="A10">
        <f>'Model selection'!A10</f>
        <v>9</v>
      </c>
      <c r="B10" t="str">
        <f>'Model selection'!D10</f>
        <v>Landsat, TCT-BGW, TCT 123</v>
      </c>
      <c r="C10">
        <f>'Model selection'!E10</f>
        <v>3</v>
      </c>
      <c r="D10">
        <f>'Model selection'!F10</f>
        <v>0.69820000000000004</v>
      </c>
      <c r="E10">
        <f>'Model selection'!G10</f>
        <v>0.79010000000000002</v>
      </c>
      <c r="F10">
        <f>'Model selection'!H10</f>
        <v>0.8216</v>
      </c>
      <c r="G10">
        <f>'Model selection'!I10</f>
        <v>0.5756</v>
      </c>
      <c r="H10">
        <f t="shared" si="0"/>
        <v>-0.12339999999999995</v>
      </c>
      <c r="I10">
        <f t="shared" si="1"/>
        <v>0.21450000000000002</v>
      </c>
    </row>
    <row r="11" spans="1:9" x14ac:dyDescent="0.25">
      <c r="A11">
        <f>'Model selection'!A11</f>
        <v>10</v>
      </c>
      <c r="B11" t="str">
        <f>'Model selection'!D11</f>
        <v>Landsat, NDVI, NGHTLGHT</v>
      </c>
      <c r="C11">
        <f>'Model selection'!E11</f>
        <v>5</v>
      </c>
      <c r="D11">
        <f>'Model selection'!F11</f>
        <v>0.74739999999999995</v>
      </c>
      <c r="E11">
        <f>'Model selection'!G11</f>
        <v>0.83730000000000004</v>
      </c>
      <c r="F11">
        <f>'Model selection'!H11</f>
        <v>0.92749999999999999</v>
      </c>
      <c r="G11">
        <f>'Model selection'!I11</f>
        <v>0.44</v>
      </c>
      <c r="H11">
        <f t="shared" si="0"/>
        <v>-0.18010000000000004</v>
      </c>
      <c r="I11">
        <f t="shared" si="1"/>
        <v>0.39730000000000004</v>
      </c>
    </row>
    <row r="12" spans="1:9" x14ac:dyDescent="0.25">
      <c r="A12">
        <f>'Model selection'!A12</f>
        <v>11</v>
      </c>
      <c r="B12" t="str">
        <f>'Model selection'!D12</f>
        <v>NDVI, ALB, MSR, RNDVI, NGHTLGHT</v>
      </c>
      <c r="C12">
        <f>'Model selection'!E12</f>
        <v>5</v>
      </c>
      <c r="D12">
        <f>'Model selection'!F12</f>
        <v>0.75329999999999997</v>
      </c>
      <c r="E12">
        <f>'Model selection'!G12</f>
        <v>0.82369999999999999</v>
      </c>
      <c r="F12">
        <f>'Model selection'!H12</f>
        <v>0.73150000000000004</v>
      </c>
      <c r="G12">
        <f>'Model selection'!I12</f>
        <v>0.4254</v>
      </c>
      <c r="H12">
        <f t="shared" si="0"/>
        <v>2.1799999999999931E-2</v>
      </c>
      <c r="I12">
        <f t="shared" si="1"/>
        <v>0.39829999999999999</v>
      </c>
    </row>
    <row r="13" spans="1:9" x14ac:dyDescent="0.25">
      <c r="A13">
        <f>'Model selection'!A13</f>
        <v>12</v>
      </c>
      <c r="B13" t="str">
        <f>'Model selection'!D13</f>
        <v>Landsat, NDVI, ALB, MSR, RNDVI, NGHTLGHT</v>
      </c>
      <c r="C13">
        <f>'Model selection'!E13</f>
        <v>8</v>
      </c>
      <c r="D13">
        <f>'Model selection'!F13</f>
        <v>0.77939999999999998</v>
      </c>
      <c r="E13">
        <f>'Model selection'!G13</f>
        <v>0.83730000000000004</v>
      </c>
      <c r="F13">
        <f>'Model selection'!H13</f>
        <v>0.76649999999999996</v>
      </c>
      <c r="G13">
        <f>'Model selection'!I13</f>
        <v>0.44</v>
      </c>
      <c r="H13">
        <f t="shared" si="0"/>
        <v>1.2900000000000023E-2</v>
      </c>
      <c r="I13">
        <f t="shared" si="1"/>
        <v>0.39730000000000004</v>
      </c>
    </row>
    <row r="14" spans="1:9" x14ac:dyDescent="0.25">
      <c r="A14">
        <f>'Model selection'!A14</f>
        <v>13</v>
      </c>
      <c r="B14" t="str">
        <f>'Model selection'!D14</f>
        <v>Landsat, NDVI, ALB, MSR, RNDVI, TCT-BGW, NGHTLGHT</v>
      </c>
      <c r="C14">
        <f>'Model selection'!E14</f>
        <v>11</v>
      </c>
      <c r="D14">
        <f>'Model selection'!F14</f>
        <v>0.77939999999999998</v>
      </c>
      <c r="E14">
        <f>'Model selection'!G14</f>
        <v>0.84150000000000003</v>
      </c>
      <c r="F14">
        <f>'Model selection'!H14</f>
        <v>0.76649999999999996</v>
      </c>
      <c r="G14">
        <f>'Model selection'!I14</f>
        <v>0.4531</v>
      </c>
      <c r="H14">
        <f t="shared" si="0"/>
        <v>1.2900000000000023E-2</v>
      </c>
      <c r="I14">
        <f t="shared" si="1"/>
        <v>0.38840000000000002</v>
      </c>
    </row>
    <row r="15" spans="1:9" x14ac:dyDescent="0.25">
      <c r="A15">
        <f>'Model selection'!A15</f>
        <v>14</v>
      </c>
      <c r="B15" t="str">
        <f>'Model selection'!D15</f>
        <v>Landsat, NDVI, ALB, MSR, RNDVI, TCT-BGW, TCT 123, NGHTLGHT</v>
      </c>
      <c r="C15">
        <f>'Model selection'!E15</f>
        <v>14</v>
      </c>
      <c r="D15">
        <f>'Model selection'!F15</f>
        <v>0.77939999999999998</v>
      </c>
      <c r="E15">
        <f>'Model selection'!G15</f>
        <v>0.84370000000000001</v>
      </c>
      <c r="F15">
        <f>'Model selection'!H15</f>
        <v>0.76649999999999996</v>
      </c>
      <c r="G15">
        <f>'Model selection'!I15</f>
        <v>0.46210000000000001</v>
      </c>
      <c r="H15">
        <f t="shared" si="0"/>
        <v>1.2900000000000023E-2</v>
      </c>
      <c r="I15">
        <f t="shared" si="1"/>
        <v>0.38159999999999999</v>
      </c>
    </row>
    <row r="16" spans="1:9" x14ac:dyDescent="0.25">
      <c r="A16">
        <f>'Model selection'!A16</f>
        <v>15</v>
      </c>
      <c r="B16" t="str">
        <f>'Model selection'!D16</f>
        <v>TCT-BGW, NGHTLGHT</v>
      </c>
      <c r="C16">
        <f>'Model selection'!E16</f>
        <v>4</v>
      </c>
      <c r="D16">
        <v>0.75670000000000004</v>
      </c>
      <c r="E16">
        <v>0.84150000000000003</v>
      </c>
      <c r="F16">
        <f>'Model selection'!H16</f>
        <v>0.94699999999999995</v>
      </c>
      <c r="G16">
        <f>'Model selection'!I16</f>
        <v>0.4531</v>
      </c>
      <c r="H16">
        <f t="shared" si="0"/>
        <v>-0.19029999999999991</v>
      </c>
      <c r="I16">
        <f t="shared" si="1"/>
        <v>0.38840000000000002</v>
      </c>
    </row>
    <row r="17" spans="1:9" x14ac:dyDescent="0.25">
      <c r="A17">
        <f>'Model selection'!A17</f>
        <v>16</v>
      </c>
      <c r="B17" t="str">
        <f>'Model selection'!D17</f>
        <v>TCT-BGW, TCT 123, NGHTLGHT</v>
      </c>
      <c r="C17">
        <f>'Model selection'!E17</f>
        <v>7</v>
      </c>
      <c r="D17">
        <f>'Model selection'!F17</f>
        <v>0.7571</v>
      </c>
      <c r="E17">
        <f>'Model selection'!G17</f>
        <v>0.84370000000000001</v>
      </c>
      <c r="F17">
        <f>'Model selection'!H17</f>
        <v>0.94710000000000005</v>
      </c>
      <c r="G17">
        <f>'Model selection'!I17</f>
        <v>0.46210000000000001</v>
      </c>
      <c r="H17">
        <f t="shared" si="0"/>
        <v>-0.19000000000000006</v>
      </c>
      <c r="I17">
        <f t="shared" si="1"/>
        <v>0.38159999999999999</v>
      </c>
    </row>
    <row r="18" spans="1:9" x14ac:dyDescent="0.25">
      <c r="A18">
        <f>'Model selection'!A18</f>
        <v>17</v>
      </c>
      <c r="B18" t="str">
        <f>'Model selection'!D18</f>
        <v>Landsat, TCT-BGW, TCT 123, NGHTLGHT</v>
      </c>
      <c r="C18">
        <f>'Model selection'!E18</f>
        <v>10</v>
      </c>
      <c r="D18">
        <f>'Model selection'!F18</f>
        <v>0.75629999999999997</v>
      </c>
      <c r="E18">
        <f>'Model selection'!G18</f>
        <v>0.84370000000000001</v>
      </c>
      <c r="F18">
        <f>'Model selection'!H18</f>
        <v>0.94689999999999996</v>
      </c>
      <c r="G18">
        <f>'Model selection'!I18</f>
        <v>0.46210000000000001</v>
      </c>
      <c r="H18">
        <f t="shared" si="0"/>
        <v>-0.19059999999999999</v>
      </c>
      <c r="I18">
        <f t="shared" si="1"/>
        <v>0.38159999999999999</v>
      </c>
    </row>
    <row r="19" spans="1:9" x14ac:dyDescent="0.25">
      <c r="A19">
        <f>'Model selection'!A19</f>
        <v>18</v>
      </c>
      <c r="B19" t="str">
        <f>'Model selection'!D19</f>
        <v>DEM, ASP, SLP</v>
      </c>
      <c r="C19">
        <f>'Model selection'!E19</f>
        <v>3</v>
      </c>
      <c r="D19">
        <f>'Model selection'!F19</f>
        <v>0.69169999999999998</v>
      </c>
      <c r="E19">
        <f>'Model selection'!G19</f>
        <v>0.78990000000000005</v>
      </c>
      <c r="F19">
        <f>'Model selection'!H19</f>
        <v>0.84079999999999999</v>
      </c>
      <c r="G19">
        <f>'Model selection'!I19</f>
        <v>0.73460000000000003</v>
      </c>
      <c r="H19">
        <f t="shared" si="0"/>
        <v>-0.14910000000000001</v>
      </c>
      <c r="I19">
        <f t="shared" si="1"/>
        <v>5.5300000000000016E-2</v>
      </c>
    </row>
    <row r="20" spans="1:9" x14ac:dyDescent="0.25">
      <c r="A20">
        <f>'Model selection'!A20</f>
        <v>19</v>
      </c>
      <c r="B20" t="str">
        <f>'Model selection'!D20</f>
        <v>DEM, ASP, SLP, ASP-SLP</v>
      </c>
      <c r="C20">
        <f>'Model selection'!E20</f>
        <v>4</v>
      </c>
      <c r="D20">
        <f>'Model selection'!F20</f>
        <v>0.69710000000000005</v>
      </c>
      <c r="E20">
        <f>'Model selection'!G20</f>
        <v>0.79069999999999996</v>
      </c>
      <c r="F20">
        <f>'Model selection'!H20</f>
        <v>0.84419999999999995</v>
      </c>
      <c r="G20">
        <f>'Model selection'!I20</f>
        <v>0.72940000000000005</v>
      </c>
      <c r="H20">
        <f t="shared" si="0"/>
        <v>-0.1470999999999999</v>
      </c>
      <c r="I20">
        <f t="shared" si="1"/>
        <v>6.129999999999991E-2</v>
      </c>
    </row>
    <row r="21" spans="1:9" x14ac:dyDescent="0.25">
      <c r="A21">
        <f>'Model selection'!A21</f>
        <v>20</v>
      </c>
      <c r="B21" t="str">
        <f>'Model selection'!D21</f>
        <v>DEM, ASP-SLP</v>
      </c>
      <c r="C21">
        <f>'Model selection'!E21</f>
        <v>2</v>
      </c>
      <c r="D21">
        <f>'Model selection'!F21</f>
        <v>0.69320000000000004</v>
      </c>
      <c r="E21">
        <f>'Model selection'!G21</f>
        <v>0.74099999999999999</v>
      </c>
      <c r="F21">
        <f>'Model selection'!H21</f>
        <v>0.83240000000000003</v>
      </c>
      <c r="G21">
        <f>'Model selection'!I21</f>
        <v>0.66139999999999999</v>
      </c>
      <c r="H21">
        <f t="shared" si="0"/>
        <v>-0.13919999999999999</v>
      </c>
      <c r="I21">
        <f t="shared" si="1"/>
        <v>7.9600000000000004E-2</v>
      </c>
    </row>
    <row r="22" spans="1:9" x14ac:dyDescent="0.25">
      <c r="A22">
        <f>'Model selection'!A22</f>
        <v>21</v>
      </c>
      <c r="B22" t="str">
        <f>'Model selection'!D22</f>
        <v>DEM, ASP, SLP, Landsat, NDVI, ALB, MSR, RNDVI, TCT-BGW, TCT 123</v>
      </c>
      <c r="C22">
        <f>'Model selection'!E22</f>
        <v>16</v>
      </c>
      <c r="D22">
        <f>'Model selection'!F22</f>
        <v>0.79390000000000005</v>
      </c>
      <c r="E22">
        <f>'Model selection'!G22</f>
        <v>0.90629999999999999</v>
      </c>
      <c r="F22">
        <f>'Model selection'!H22</f>
        <v>0.86650000000000005</v>
      </c>
      <c r="G22">
        <f>'Model selection'!I22</f>
        <v>0.58160000000000001</v>
      </c>
      <c r="H22">
        <f t="shared" si="0"/>
        <v>-7.2599999999999998E-2</v>
      </c>
      <c r="I22">
        <f t="shared" si="1"/>
        <v>0.32469999999999999</v>
      </c>
    </row>
    <row r="23" spans="1:9" x14ac:dyDescent="0.25">
      <c r="A23">
        <f>'Model selection'!A23</f>
        <v>22</v>
      </c>
      <c r="B23" t="str">
        <f>'Model selection'!D23</f>
        <v>DEM, ASP, SLP, ASP-SLP, Landsat, NDVI, ALB, MSR, RNDVI, TCT-BGW, TCT 123</v>
      </c>
      <c r="C23">
        <f>'Model selection'!E23</f>
        <v>17</v>
      </c>
      <c r="D23">
        <f>'Model selection'!F23</f>
        <v>0.78220000000000001</v>
      </c>
      <c r="E23">
        <f>'Model selection'!G23</f>
        <v>0.88980000000000004</v>
      </c>
      <c r="F23">
        <f>'Model selection'!H23</f>
        <v>0.75690000000000002</v>
      </c>
      <c r="G23">
        <f>'Model selection'!I23</f>
        <v>0.65110000000000001</v>
      </c>
      <c r="H23">
        <f t="shared" si="0"/>
        <v>2.5299999999999989E-2</v>
      </c>
      <c r="I23">
        <f t="shared" si="1"/>
        <v>0.23870000000000002</v>
      </c>
    </row>
    <row r="24" spans="1:9" x14ac:dyDescent="0.25">
      <c r="A24">
        <f>'Model selection'!A24</f>
        <v>23</v>
      </c>
      <c r="B24" t="str">
        <f>'Model selection'!D24</f>
        <v>DEM, ASP-SLP, Landsat, NDVI, ALB, MSR, RNDVI, TCT-BGW, TCT 123</v>
      </c>
      <c r="C24">
        <f>'Model selection'!E24</f>
        <v>15</v>
      </c>
      <c r="D24">
        <f>'Model selection'!F24</f>
        <v>0.78029999999999999</v>
      </c>
      <c r="E24">
        <f>'Model selection'!G24</f>
        <v>0.85670000000000002</v>
      </c>
      <c r="F24">
        <f>'Model selection'!H24</f>
        <v>0.72899999999999998</v>
      </c>
      <c r="G24">
        <f>'Model selection'!I24</f>
        <v>0.60740000000000005</v>
      </c>
      <c r="H24">
        <f t="shared" si="0"/>
        <v>5.1300000000000012E-2</v>
      </c>
      <c r="I24">
        <f t="shared" si="1"/>
        <v>0.24929999999999997</v>
      </c>
    </row>
    <row r="25" spans="1:9" x14ac:dyDescent="0.25">
      <c r="A25">
        <f>'Model selection'!A25</f>
        <v>24</v>
      </c>
      <c r="B25" t="str">
        <f>'Model selection'!D25</f>
        <v>DEM, ASP, SLP, Landsat, NDVI, ALB, MSR, RNDVI, TCT-BGW, TCT 123, NGHTLGHT</v>
      </c>
      <c r="C25">
        <f>'Model selection'!E25</f>
        <v>17</v>
      </c>
      <c r="D25">
        <f>'Model selection'!F25</f>
        <v>0.79390000000000005</v>
      </c>
      <c r="E25">
        <f>'Model selection'!G25</f>
        <v>0.90629999999999999</v>
      </c>
      <c r="F25">
        <f>'Model selection'!H25</f>
        <v>0.86650000000000005</v>
      </c>
      <c r="G25">
        <f>'Model selection'!I25</f>
        <v>0.58160000000000001</v>
      </c>
      <c r="H25">
        <f t="shared" si="0"/>
        <v>-7.2599999999999998E-2</v>
      </c>
      <c r="I25">
        <f t="shared" si="1"/>
        <v>0.32469999999999999</v>
      </c>
    </row>
    <row r="26" spans="1:9" x14ac:dyDescent="0.25">
      <c r="A26">
        <f>'Model selection'!A26</f>
        <v>25</v>
      </c>
      <c r="B26" t="str">
        <f>'Model selection'!D26</f>
        <v>DEM, ASP, SLP, ASP-SLP, Landsat, NDVI, ALB, MSR, RNDVI, TCT-BGW, TCT 123, NGHTLGHT</v>
      </c>
      <c r="C26">
        <f>'Model selection'!E26</f>
        <v>18</v>
      </c>
      <c r="D26">
        <f>'Model selection'!F26</f>
        <v>0.80059999999999998</v>
      </c>
      <c r="E26">
        <f>'Model selection'!G26</f>
        <v>0.89990000000000003</v>
      </c>
      <c r="F26">
        <f>'Model selection'!H26</f>
        <v>0.86739999999999995</v>
      </c>
      <c r="G26">
        <f>'Model selection'!I26</f>
        <v>0.56559999999999999</v>
      </c>
      <c r="H26">
        <f t="shared" si="0"/>
        <v>-6.6799999999999971E-2</v>
      </c>
      <c r="I26">
        <f t="shared" si="1"/>
        <v>0.33430000000000004</v>
      </c>
    </row>
    <row r="27" spans="1:9" x14ac:dyDescent="0.25">
      <c r="A27">
        <f>'Model selection'!A27</f>
        <v>26</v>
      </c>
      <c r="B27" t="str">
        <f>'Model selection'!D27</f>
        <v>DEM, ASP-SLP, Landsat, NDVI, ALB, MSR, RNDVI, TCT-BGW, TCT 123, NGHTLGHT</v>
      </c>
      <c r="C27">
        <f>'Model selection'!E27</f>
        <v>16</v>
      </c>
      <c r="D27">
        <f>'Model selection'!F27</f>
        <v>0.79969999999999997</v>
      </c>
      <c r="E27">
        <f>'Model selection'!G27</f>
        <v>0.87319999999999998</v>
      </c>
      <c r="F27">
        <f>'Model selection'!H27</f>
        <v>0.84199999999999997</v>
      </c>
      <c r="G27">
        <f>'Model selection'!I27</f>
        <v>0.52780000000000005</v>
      </c>
      <c r="H27">
        <f t="shared" si="0"/>
        <v>-4.2300000000000004E-2</v>
      </c>
      <c r="I27">
        <f t="shared" si="1"/>
        <v>0.34539999999999993</v>
      </c>
    </row>
    <row r="28" spans="1:9" x14ac:dyDescent="0.25">
      <c r="A28">
        <f>'Model selection'!A28</f>
        <v>27</v>
      </c>
      <c r="B28" t="str">
        <f>'Model selection'!D28</f>
        <v>RD-DIST, RD-DIR</v>
      </c>
      <c r="C28">
        <f>'Model selection'!E28</f>
        <v>2</v>
      </c>
      <c r="D28">
        <f>'Model selection'!F28</f>
        <v>0.73229999999999995</v>
      </c>
      <c r="E28">
        <f>'Model selection'!G28</f>
        <v>0.65710000000000002</v>
      </c>
      <c r="F28">
        <f>'Model selection'!H28</f>
        <v>0.6845</v>
      </c>
      <c r="G28">
        <f>'Model selection'!I28</f>
        <v>0.84260000000000002</v>
      </c>
      <c r="H28">
        <f t="shared" si="0"/>
        <v>4.7799999999999954E-2</v>
      </c>
      <c r="I28">
        <f t="shared" si="1"/>
        <v>-0.1855</v>
      </c>
    </row>
    <row r="29" spans="1:9" x14ac:dyDescent="0.25">
      <c r="A29">
        <f>'Model selection'!A29</f>
        <v>28</v>
      </c>
      <c r="B29" t="str">
        <f>'Model selection'!D29</f>
        <v>RD-DIST, RD-DIR, RESIST</v>
      </c>
      <c r="C29">
        <f>'Model selection'!E29</f>
        <v>3</v>
      </c>
      <c r="D29">
        <f>'Model selection'!F29</f>
        <v>0.73219999999999996</v>
      </c>
      <c r="E29">
        <f>'Model selection'!G29</f>
        <v>0.70009999999999994</v>
      </c>
      <c r="F29">
        <f>'Model selection'!H29</f>
        <v>0.68430000000000002</v>
      </c>
      <c r="G29">
        <f>'Model selection'!I29</f>
        <v>0.90990000000000004</v>
      </c>
      <c r="H29">
        <f t="shared" si="0"/>
        <v>4.7899999999999943E-2</v>
      </c>
      <c r="I29">
        <f t="shared" si="1"/>
        <v>-0.2098000000000001</v>
      </c>
    </row>
    <row r="30" spans="1:9" x14ac:dyDescent="0.25">
      <c r="A30">
        <f>'Model selection'!A30</f>
        <v>29</v>
      </c>
      <c r="B30" t="str">
        <f>'Model selection'!D30</f>
        <v>RD-DIST, RD-DIR, DEM, ASP, SLP</v>
      </c>
      <c r="C30">
        <f>'Model selection'!E30</f>
        <v>5</v>
      </c>
      <c r="D30">
        <f>'Model selection'!F30</f>
        <v>0.79490000000000005</v>
      </c>
      <c r="E30">
        <f>'Model selection'!G30</f>
        <v>0.82189999999999996</v>
      </c>
      <c r="F30">
        <f>'Model selection'!H30</f>
        <v>0.87990000000000002</v>
      </c>
      <c r="G30">
        <f>'Model selection'!I30</f>
        <v>0.87470000000000003</v>
      </c>
      <c r="H30">
        <f t="shared" si="0"/>
        <v>-8.4999999999999964E-2</v>
      </c>
      <c r="I30">
        <f t="shared" si="1"/>
        <v>-5.2800000000000069E-2</v>
      </c>
    </row>
    <row r="31" spans="1:9" x14ac:dyDescent="0.25">
      <c r="A31">
        <f>'Model selection'!A31</f>
        <v>30</v>
      </c>
      <c r="B31" t="str">
        <f>'Model selection'!D31</f>
        <v>RD-DIST, RD-DIR, DEM, ASP, SLP, ASP-SLP</v>
      </c>
      <c r="C31">
        <f>'Model selection'!E31</f>
        <v>6</v>
      </c>
      <c r="D31">
        <f>'Model selection'!F31</f>
        <v>0.80069999999999997</v>
      </c>
      <c r="E31">
        <f>'Model selection'!G31</f>
        <v>0.8226</v>
      </c>
      <c r="F31">
        <f>'Model selection'!H31</f>
        <v>0.88119999999999998</v>
      </c>
      <c r="G31">
        <f>'Model selection'!I31</f>
        <v>0.877</v>
      </c>
      <c r="H31">
        <f t="shared" si="0"/>
        <v>-8.0500000000000016E-2</v>
      </c>
      <c r="I31">
        <f t="shared" si="1"/>
        <v>-5.4400000000000004E-2</v>
      </c>
    </row>
    <row r="32" spans="1:9" x14ac:dyDescent="0.25">
      <c r="A32">
        <f>'Model selection'!A32</f>
        <v>31</v>
      </c>
      <c r="B32" t="str">
        <f>'Model selection'!D32</f>
        <v>RD-DIST, RD-DIR, DEM, ASP-SLP</v>
      </c>
      <c r="C32">
        <f>'Model selection'!E32</f>
        <v>4</v>
      </c>
      <c r="D32">
        <f>'Model selection'!F32</f>
        <v>0.80030000000000001</v>
      </c>
      <c r="E32">
        <f>'Model selection'!G32</f>
        <v>0.79410000000000003</v>
      </c>
      <c r="F32">
        <f>'Model selection'!H32</f>
        <v>0.87770000000000004</v>
      </c>
      <c r="G32">
        <f>'Model selection'!I32</f>
        <v>0.85709999999999997</v>
      </c>
      <c r="H32">
        <f t="shared" si="0"/>
        <v>-7.7400000000000024E-2</v>
      </c>
      <c r="I32">
        <f t="shared" si="1"/>
        <v>-6.2999999999999945E-2</v>
      </c>
    </row>
    <row r="33" spans="1:9" x14ac:dyDescent="0.25">
      <c r="A33">
        <f>'Model selection'!A33</f>
        <v>32</v>
      </c>
      <c r="B33" t="str">
        <f>'Model selection'!D33</f>
        <v>RD-DIST, RD-DIR, DEM, ASP, SLP, Landsat, NDVI, ALB, MSR, RNDVI, TCT-BGW, TCT 123</v>
      </c>
      <c r="C33">
        <f>'Model selection'!E33</f>
        <v>18</v>
      </c>
      <c r="D33">
        <f>'Model selection'!F33</f>
        <v>0.82250000000000001</v>
      </c>
      <c r="E33">
        <f>'Model selection'!G33</f>
        <v>0.90949999999999998</v>
      </c>
      <c r="F33">
        <f>'Model selection'!H33</f>
        <v>0.8851</v>
      </c>
      <c r="G33">
        <f>'Model selection'!I33</f>
        <v>0.80210000000000004</v>
      </c>
      <c r="H33">
        <f t="shared" si="0"/>
        <v>-6.2599999999999989E-2</v>
      </c>
      <c r="I33">
        <f t="shared" si="1"/>
        <v>0.10739999999999994</v>
      </c>
    </row>
    <row r="34" spans="1:9" x14ac:dyDescent="0.25">
      <c r="A34">
        <f>'Model selection'!A34</f>
        <v>33</v>
      </c>
      <c r="B34" t="str">
        <f>'Model selection'!D34</f>
        <v>RD-DIST, RD-DIR, DEM, ASP, SLP, ASP-SLP, Landsat, NDVI, ALB, MSR, RNDVI, TCT-BGW, TCT 123</v>
      </c>
      <c r="C34">
        <f>'Model selection'!E34</f>
        <v>19</v>
      </c>
      <c r="D34">
        <f>'Model selection'!F34</f>
        <v>0.83030000000000004</v>
      </c>
      <c r="E34">
        <f>'Model selection'!G34</f>
        <v>0.90539999999999998</v>
      </c>
      <c r="F34">
        <f>'Model selection'!H34</f>
        <v>0.88239999999999996</v>
      </c>
      <c r="G34">
        <f>'Model selection'!I34</f>
        <v>0.80030000000000001</v>
      </c>
      <c r="H34">
        <f t="shared" si="0"/>
        <v>-5.2099999999999924E-2</v>
      </c>
      <c r="I34">
        <f t="shared" si="1"/>
        <v>0.10509999999999997</v>
      </c>
    </row>
    <row r="35" spans="1:9" x14ac:dyDescent="0.25">
      <c r="A35">
        <f>'Model selection'!A35</f>
        <v>34</v>
      </c>
      <c r="B35" t="str">
        <f>'Model selection'!D35</f>
        <v>RD-DIST, RD-DIR, DEM, ASP-SLP, Landsat, NDVI, ALB, MSR, RNDVI, TCT-BGW, TCT 123</v>
      </c>
      <c r="C35">
        <f>'Model selection'!E35</f>
        <v>17</v>
      </c>
      <c r="D35">
        <f>'Model selection'!F35</f>
        <v>0.82989999999999997</v>
      </c>
      <c r="E35">
        <f>'Model selection'!G35</f>
        <v>0.88129999999999997</v>
      </c>
      <c r="F35">
        <f>'Model selection'!H35</f>
        <v>0.87780000000000002</v>
      </c>
      <c r="G35">
        <f>'Model selection'!I35</f>
        <v>0.7621</v>
      </c>
      <c r="H35">
        <f t="shared" si="0"/>
        <v>-4.7900000000000054E-2</v>
      </c>
      <c r="I35">
        <f t="shared" si="1"/>
        <v>0.11919999999999997</v>
      </c>
    </row>
    <row r="36" spans="1:9" x14ac:dyDescent="0.25">
      <c r="A36">
        <f>'Model selection'!A36</f>
        <v>35</v>
      </c>
      <c r="B36" s="7" t="str">
        <f>'Model selection'!D36</f>
        <v>RD-DIST, RD-DIR, DEM, ASP, SLP, Landsat, NDVI, ALB, MSR, RNDVI, TCT-BGW, TCT 123, NGHTLGHT</v>
      </c>
      <c r="C36">
        <f>'Model selection'!E36</f>
        <v>19</v>
      </c>
      <c r="D36">
        <f>'Model selection'!F36</f>
        <v>0.85050000000000003</v>
      </c>
      <c r="E36" s="7">
        <f>'Model selection'!G36</f>
        <v>0.91790000000000005</v>
      </c>
      <c r="F36">
        <f>'Model selection'!H36</f>
        <v>0.94130000000000003</v>
      </c>
      <c r="G36">
        <f>'Model selection'!I36</f>
        <v>0.73229999999999995</v>
      </c>
      <c r="H36">
        <f t="shared" si="0"/>
        <v>-9.0799999999999992E-2</v>
      </c>
      <c r="I36">
        <f t="shared" si="1"/>
        <v>0.1856000000000001</v>
      </c>
    </row>
    <row r="37" spans="1:9" x14ac:dyDescent="0.25">
      <c r="A37">
        <f>'Model selection'!A37</f>
        <v>36</v>
      </c>
      <c r="B37" t="str">
        <f>'Model selection'!D37</f>
        <v>RD-DIST, RD-DIR, DEM, ASP, SLP, ASP-SLP, Landsat, NDVI, ALB, MSR, RNDVI, TCT-BGW, TCT 123, NGHTLGHT</v>
      </c>
      <c r="C37">
        <f>'Model selection'!E37</f>
        <v>20</v>
      </c>
      <c r="D37">
        <f>'Model selection'!F37</f>
        <v>0.85489999999999999</v>
      </c>
      <c r="E37">
        <f>'Model selection'!G37</f>
        <v>0.91300000000000003</v>
      </c>
      <c r="F37">
        <f>'Model selection'!H37</f>
        <v>0.93579999999999997</v>
      </c>
      <c r="G37">
        <f>'Model selection'!I37</f>
        <v>0.72499999999999998</v>
      </c>
      <c r="H37">
        <f t="shared" si="0"/>
        <v>-8.0899999999999972E-2</v>
      </c>
      <c r="I37">
        <f t="shared" si="1"/>
        <v>0.18800000000000006</v>
      </c>
    </row>
    <row r="38" spans="1:9" x14ac:dyDescent="0.25">
      <c r="A38">
        <f>'Model selection'!A38</f>
        <v>37</v>
      </c>
      <c r="B38" s="7" t="str">
        <f>'Model selection'!D38</f>
        <v>RD-DIST, RD-DIR, DEM, ASP-SLP, Landsat, NDVI, ALB, MSR, RNDVI, TCT-BGW, TCT 123, NGHTLGHT</v>
      </c>
      <c r="C38">
        <f>'Model selection'!E38</f>
        <v>18</v>
      </c>
      <c r="D38" s="7">
        <f>'Model selection'!F38</f>
        <v>0.85509999999999997</v>
      </c>
      <c r="E38">
        <f>'Model selection'!G38</f>
        <v>0.89259999999999995</v>
      </c>
      <c r="F38">
        <f>'Model selection'!H38</f>
        <v>0.93089999999999995</v>
      </c>
      <c r="G38">
        <f>'Model selection'!I38</f>
        <v>0.69020000000000004</v>
      </c>
      <c r="H38">
        <f t="shared" si="0"/>
        <v>-7.5799999999999979E-2</v>
      </c>
      <c r="I38">
        <f t="shared" si="1"/>
        <v>0.20239999999999991</v>
      </c>
    </row>
    <row r="39" spans="1:9" x14ac:dyDescent="0.25">
      <c r="A39">
        <f>'Model selection'!A39</f>
        <v>38</v>
      </c>
      <c r="B39" t="str">
        <f>'Model selection'!D39</f>
        <v>RD-DIST, RD-DIR, RESIST, DEM, ASP, SLP</v>
      </c>
      <c r="C39">
        <f>'Model selection'!E39</f>
        <v>6</v>
      </c>
      <c r="D39">
        <f>'Model selection'!F39</f>
        <v>0.79490000000000005</v>
      </c>
      <c r="E39">
        <f>'Model selection'!G39</f>
        <v>0.82269999999999999</v>
      </c>
      <c r="F39">
        <f>'Model selection'!H39</f>
        <v>0.87990000000000002</v>
      </c>
      <c r="G39">
        <f>'Model selection'!I39</f>
        <v>0.91069999999999995</v>
      </c>
      <c r="H39">
        <f t="shared" si="0"/>
        <v>-8.4999999999999964E-2</v>
      </c>
      <c r="I39">
        <f t="shared" si="1"/>
        <v>-8.7999999999999967E-2</v>
      </c>
    </row>
    <row r="40" spans="1:9" x14ac:dyDescent="0.25">
      <c r="A40">
        <f>'Model selection'!A40</f>
        <v>39</v>
      </c>
      <c r="B40" t="str">
        <f>'Model selection'!D40</f>
        <v>RD-DIST, RD-DIR, RESIST, DEM, ASP, SLP, ASP-SLP</v>
      </c>
      <c r="C40">
        <f>'Model selection'!E40</f>
        <v>7</v>
      </c>
      <c r="D40">
        <f>'Model selection'!F40</f>
        <v>0.80069999999999997</v>
      </c>
      <c r="E40">
        <f>'Model selection'!G40</f>
        <v>0.82230000000000003</v>
      </c>
      <c r="F40">
        <f>'Model selection'!H40</f>
        <v>0.88119999999999998</v>
      </c>
      <c r="G40" s="7">
        <f>'Model selection'!I40</f>
        <v>0.91100000000000003</v>
      </c>
      <c r="H40">
        <f t="shared" si="0"/>
        <v>-8.0500000000000016E-2</v>
      </c>
      <c r="I40">
        <f t="shared" si="1"/>
        <v>-8.8700000000000001E-2</v>
      </c>
    </row>
    <row r="41" spans="1:9" x14ac:dyDescent="0.25">
      <c r="A41">
        <f>'Model selection'!A41</f>
        <v>40</v>
      </c>
      <c r="B41" t="str">
        <f>'Model selection'!D41</f>
        <v>RD-DIST, RD-DIR, RESIST, DEM, ASP-SLP</v>
      </c>
      <c r="C41">
        <f>'Model selection'!E41</f>
        <v>5</v>
      </c>
      <c r="D41">
        <f>'Model selection'!F41</f>
        <v>0.80030000000000001</v>
      </c>
      <c r="E41">
        <f>'Model selection'!G41</f>
        <v>0.80059999999999998</v>
      </c>
      <c r="F41">
        <f>'Model selection'!H41</f>
        <v>0.87770000000000004</v>
      </c>
      <c r="G41">
        <f>'Model selection'!I41</f>
        <v>0.89739999999999998</v>
      </c>
      <c r="H41">
        <f t="shared" si="0"/>
        <v>-7.7400000000000024E-2</v>
      </c>
      <c r="I41">
        <f t="shared" si="1"/>
        <v>-9.6799999999999997E-2</v>
      </c>
    </row>
    <row r="42" spans="1:9" x14ac:dyDescent="0.25">
      <c r="A42">
        <f>'Model selection'!A42</f>
        <v>41</v>
      </c>
      <c r="B42" t="str">
        <f>'Model selection'!D42</f>
        <v>RD-DIST, RD-DIR, RESIST, DEM, ASP, SLP, Landsat, NDVI, ALB, MSR, RNDVI, TCT-BGW, TCT 123</v>
      </c>
      <c r="C42">
        <f>'Model selection'!E42</f>
        <v>19</v>
      </c>
      <c r="D42">
        <f>'Model selection'!F42</f>
        <v>0.82250000000000001</v>
      </c>
      <c r="E42">
        <f>'Model selection'!G42</f>
        <v>0.90959999999999996</v>
      </c>
      <c r="F42">
        <f>'Model selection'!H42</f>
        <v>0.8851</v>
      </c>
      <c r="G42">
        <f>'Model selection'!I42</f>
        <v>0.84099999999999997</v>
      </c>
      <c r="H42">
        <f t="shared" si="0"/>
        <v>-6.2599999999999989E-2</v>
      </c>
      <c r="I42">
        <f t="shared" si="1"/>
        <v>6.8599999999999994E-2</v>
      </c>
    </row>
    <row r="43" spans="1:9" x14ac:dyDescent="0.25">
      <c r="A43">
        <f>'Model selection'!A43</f>
        <v>42</v>
      </c>
      <c r="B43" t="str">
        <f>'Model selection'!D43</f>
        <v>RD-DIST, RD-DIR, RESIST, DEM, ASP, SLP, ASP-SLP, Landsat, NDVI, ALB, MSR, RNDVI, TCT-BGW, TCT 123</v>
      </c>
      <c r="C43">
        <f>'Model selection'!E43</f>
        <v>20</v>
      </c>
      <c r="D43">
        <f>'Model selection'!F43</f>
        <v>0.83030000000000004</v>
      </c>
      <c r="E43">
        <f>'Model selection'!G43</f>
        <v>0.90600000000000003</v>
      </c>
      <c r="F43">
        <f>'Model selection'!H43</f>
        <v>0.88239999999999996</v>
      </c>
      <c r="G43">
        <f>'Model selection'!I43</f>
        <v>0.84099999999999997</v>
      </c>
      <c r="H43">
        <f t="shared" si="0"/>
        <v>-5.2099999999999924E-2</v>
      </c>
      <c r="I43">
        <f t="shared" si="1"/>
        <v>6.5000000000000058E-2</v>
      </c>
    </row>
    <row r="44" spans="1:9" x14ac:dyDescent="0.25">
      <c r="A44">
        <f>'Model selection'!A44</f>
        <v>43</v>
      </c>
      <c r="B44" t="str">
        <f>'Model selection'!D44</f>
        <v>RD-DIST, RD-DIR, RESIST, DEM, ASP-SLP, Landsat, NDVI, ALB, MSR, RNDVI, TCT-BGW, TCT 123</v>
      </c>
      <c r="C44">
        <f>'Model selection'!E44</f>
        <v>18</v>
      </c>
      <c r="D44">
        <f>'Model selection'!F44</f>
        <v>0.82989999999999997</v>
      </c>
      <c r="E44">
        <f>'Model selection'!G44</f>
        <v>0.88549999999999995</v>
      </c>
      <c r="F44">
        <f>'Model selection'!H44</f>
        <v>0.87780000000000002</v>
      </c>
      <c r="G44">
        <f>'Model selection'!I44</f>
        <v>0.80530000000000002</v>
      </c>
      <c r="H44">
        <f t="shared" si="0"/>
        <v>-4.7900000000000054E-2</v>
      </c>
      <c r="I44">
        <f t="shared" si="1"/>
        <v>8.0199999999999938E-2</v>
      </c>
    </row>
    <row r="45" spans="1:9" x14ac:dyDescent="0.25">
      <c r="A45">
        <f>'Model selection'!A45</f>
        <v>44</v>
      </c>
      <c r="B45" t="str">
        <f>'Model selection'!D45</f>
        <v>RD-DIST, RD-DIR, RESIST, DEM, ASP, SLP, Landsat, NDVI, ALB, MSR, RNDVI, TCT-BGW, TCT 123, NGHTLGHT</v>
      </c>
      <c r="C45">
        <f>'Model selection'!E45</f>
        <v>20</v>
      </c>
      <c r="D45">
        <f>'Model selection'!F45</f>
        <v>0.85050000000000003</v>
      </c>
      <c r="E45">
        <f>'Model selection'!G45</f>
        <v>0.91700000000000004</v>
      </c>
      <c r="F45">
        <f>'Model selection'!H45</f>
        <v>0.94130000000000003</v>
      </c>
      <c r="G45">
        <f>'Model selection'!I45</f>
        <v>0.78369999999999995</v>
      </c>
      <c r="H45">
        <f t="shared" si="0"/>
        <v>-9.0799999999999992E-2</v>
      </c>
      <c r="I45">
        <f t="shared" si="1"/>
        <v>0.13330000000000009</v>
      </c>
    </row>
    <row r="46" spans="1:9" x14ac:dyDescent="0.25">
      <c r="A46">
        <f>'Model selection'!A46</f>
        <v>45</v>
      </c>
      <c r="B46" t="str">
        <f>'Model selection'!D46</f>
        <v>RD-DIST, RD-DIR, RESIST, DEM, ASP, SLP, ASP-SLP, Landsat, NDVI, ALB, MSR, RNDVI, TCT-BGW, TCT 123, NGHTLGHT</v>
      </c>
      <c r="C46">
        <f>'Model selection'!E46</f>
        <v>21</v>
      </c>
      <c r="D46">
        <f>'Model selection'!F46</f>
        <v>0.85489999999999999</v>
      </c>
      <c r="E46">
        <f>'Model selection'!G46</f>
        <v>0.91259999999999997</v>
      </c>
      <c r="F46">
        <f>'Model selection'!H46</f>
        <v>0.93579999999999997</v>
      </c>
      <c r="G46">
        <f>'Model selection'!I46</f>
        <v>0.77529999999999999</v>
      </c>
      <c r="H46">
        <f t="shared" si="0"/>
        <v>-8.0899999999999972E-2</v>
      </c>
      <c r="I46">
        <f t="shared" si="1"/>
        <v>0.13729999999999998</v>
      </c>
    </row>
    <row r="47" spans="1:9" x14ac:dyDescent="0.25">
      <c r="A47">
        <f>'Model selection'!A47</f>
        <v>46</v>
      </c>
      <c r="B47" t="str">
        <f>'Model selection'!D47</f>
        <v>RD-DIST, RD-DIR, RESIST, DEM, ASP-SLP, Landsat, NDVI, ALB, MSR, RNDVI, TCT-BGW, TCT 123, NGHTLGHT</v>
      </c>
      <c r="C47">
        <f>'Model selection'!E47</f>
        <v>19</v>
      </c>
      <c r="D47">
        <v>0.85499999999999998</v>
      </c>
      <c r="E47">
        <v>0.89510000000000001</v>
      </c>
      <c r="F47">
        <f>'Model selection'!H47</f>
        <v>0.93089999999999995</v>
      </c>
      <c r="G47">
        <f>'Model selection'!I47</f>
        <v>0.75</v>
      </c>
    </row>
    <row r="48" spans="1:9" x14ac:dyDescent="0.25">
      <c r="A48">
        <f>'Model selection'!A48</f>
        <v>47</v>
      </c>
      <c r="B48" t="str">
        <f>'Model selection'!D48</f>
        <v>RD-DIST, RD-DIR, DEM, ASP, SLP, ASP-SLP, NGHTLGHT</v>
      </c>
      <c r="C48">
        <f>'Model selection'!E48</f>
        <v>7</v>
      </c>
      <c r="D48">
        <f>'Model selection'!F48</f>
        <v>0.83640000000000003</v>
      </c>
      <c r="E48">
        <f>'Model selection'!G48</f>
        <v>0.85870000000000002</v>
      </c>
      <c r="F48">
        <f>'Model selection'!H48</f>
        <v>0.95120000000000005</v>
      </c>
      <c r="G48">
        <f>'Model selection'!I48</f>
        <v>0.68620000000000003</v>
      </c>
      <c r="H48">
        <f t="shared" si="0"/>
        <v>-0.11480000000000001</v>
      </c>
      <c r="I48">
        <f t="shared" si="1"/>
        <v>0.17249999999999999</v>
      </c>
    </row>
    <row r="49" spans="1:9" x14ac:dyDescent="0.25">
      <c r="A49">
        <f>'Model selection'!A49</f>
        <v>48</v>
      </c>
      <c r="B49" t="str">
        <f>'Model selection'!D49</f>
        <v>RD-DIST, RD-DIR, DEM, ASP-SLP, NGHTLGHT</v>
      </c>
      <c r="C49">
        <f>'Model selection'!E49</f>
        <v>5</v>
      </c>
      <c r="D49">
        <f>'Model selection'!F49</f>
        <v>0.83630000000000004</v>
      </c>
      <c r="E49">
        <f>'Model selection'!G49</f>
        <v>0.83809999999999996</v>
      </c>
      <c r="F49">
        <f>'Model selection'!H49</f>
        <v>0.94969999999999999</v>
      </c>
      <c r="G49">
        <f>'Model selection'!I49</f>
        <v>0.65349999999999997</v>
      </c>
      <c r="H49">
        <f t="shared" si="0"/>
        <v>-0.11339999999999995</v>
      </c>
      <c r="I49">
        <f t="shared" si="1"/>
        <v>0.18459999999999999</v>
      </c>
    </row>
    <row r="50" spans="1:9" x14ac:dyDescent="0.25">
      <c r="A50">
        <f>'Model selection'!A50</f>
        <v>49</v>
      </c>
      <c r="B50" t="str">
        <f>'Model selection'!D50</f>
        <v>RD-DIST, RD-DIR, DEM, ASP, SLP, Landsat, NDVI, ALB, MSR, RNDVI, TCT-BGW, TCT 123, NGHTLGHT</v>
      </c>
      <c r="C50">
        <f>'Model selection'!E50</f>
        <v>19</v>
      </c>
      <c r="D50">
        <f>'Model selection'!F50</f>
        <v>0.85050000000000003</v>
      </c>
      <c r="E50" s="7">
        <f>'Model selection'!G50</f>
        <v>0.91790000000000005</v>
      </c>
      <c r="F50">
        <f>'Model selection'!H50</f>
        <v>0.94130000000000003</v>
      </c>
      <c r="G50">
        <f>'Model selection'!I50</f>
        <v>0.73229999999999995</v>
      </c>
      <c r="H50">
        <f t="shared" si="0"/>
        <v>-9.0799999999999992E-2</v>
      </c>
      <c r="I50">
        <f t="shared" si="1"/>
        <v>0.1856000000000001</v>
      </c>
    </row>
    <row r="51" spans="1:9" x14ac:dyDescent="0.25">
      <c r="A51">
        <f>'Model selection'!A51</f>
        <v>50</v>
      </c>
      <c r="B51" t="str">
        <f>'Model selection'!D51</f>
        <v>RD-DIST, RD-DIR, DEM, ASP, SLP, ASP-SLP, Landsat, NDVI, ALB, MSR, RNDVI, TCT-BGW, TCT 123, NGHTLGHT</v>
      </c>
      <c r="C51">
        <f>'Model selection'!E51</f>
        <v>20</v>
      </c>
      <c r="D51">
        <f>'Model selection'!F51</f>
        <v>0.85489999999999999</v>
      </c>
      <c r="E51">
        <f>'Model selection'!G51</f>
        <v>0.91300000000000003</v>
      </c>
      <c r="F51">
        <f>'Model selection'!H51</f>
        <v>0.93579999999999997</v>
      </c>
      <c r="G51">
        <f>'Model selection'!I51</f>
        <v>0.72499999999999998</v>
      </c>
      <c r="H51">
        <f t="shared" si="0"/>
        <v>-8.0899999999999972E-2</v>
      </c>
      <c r="I51">
        <f t="shared" si="1"/>
        <v>0.18800000000000006</v>
      </c>
    </row>
    <row r="52" spans="1:9" x14ac:dyDescent="0.25">
      <c r="A52">
        <f>'Model selection'!A52</f>
        <v>51</v>
      </c>
      <c r="B52" t="str">
        <f>'Model selection'!D52</f>
        <v>RD-DIST, RD-DIR, DEM, ASP-SLP, Landsat, NDVI, ALB, MSR, RNDVI, TCT-BGW, TCT 123, NGHTLGHT</v>
      </c>
      <c r="C52">
        <f>'Model selection'!E52</f>
        <v>18</v>
      </c>
      <c r="D52">
        <f>'Model selection'!F52</f>
        <v>0.85499999999999998</v>
      </c>
      <c r="E52">
        <f>'Model selection'!G52</f>
        <v>0.89259999999999995</v>
      </c>
      <c r="F52">
        <f>'Model selection'!H52</f>
        <v>0.93089999999999995</v>
      </c>
      <c r="G52">
        <f>'Model selection'!I52</f>
        <v>0.69020000000000004</v>
      </c>
      <c r="H52">
        <f t="shared" si="0"/>
        <v>-7.5899999999999967E-2</v>
      </c>
      <c r="I52">
        <f t="shared" si="1"/>
        <v>0.20239999999999991</v>
      </c>
    </row>
    <row r="53" spans="1:9" x14ac:dyDescent="0.25">
      <c r="A53">
        <f>'Model selection'!A53</f>
        <v>52</v>
      </c>
      <c r="B53" t="str">
        <f>'Model selection'!D53</f>
        <v>RD-DIST, RD-DIR, DEM, ASP, SLP, Landsat, NDVI, ALB, MSR, RNDVI, TCT-BGW, TCT 123, NGHTLGHT</v>
      </c>
      <c r="C53">
        <f>'Model selection'!E53</f>
        <v>19</v>
      </c>
      <c r="D53">
        <f>'Model selection'!F53</f>
        <v>0.85050000000000003</v>
      </c>
      <c r="E53" s="7">
        <f>'Model selection'!G53</f>
        <v>0.91790000000000005</v>
      </c>
      <c r="F53">
        <f>'Model selection'!H53</f>
        <v>0.94130000000000003</v>
      </c>
      <c r="G53">
        <f>'Model selection'!I53</f>
        <v>0.73229999999999995</v>
      </c>
      <c r="H53">
        <f t="shared" si="0"/>
        <v>-9.0799999999999992E-2</v>
      </c>
      <c r="I53">
        <f t="shared" si="1"/>
        <v>0.1856000000000001</v>
      </c>
    </row>
    <row r="54" spans="1:9" x14ac:dyDescent="0.25">
      <c r="A54">
        <f>'Model selection'!A54</f>
        <v>53</v>
      </c>
      <c r="B54" t="str">
        <f>'Model selection'!D54</f>
        <v>RD-DIST, RD-DIR, DEM, ASP, SLP, ASP-SLP, Landsat, NDVI, ALB, MSR, RNDVI, TCT-BGW, TCT 123, NGHTLGHT, NGHTLGHT</v>
      </c>
      <c r="C54">
        <f>'Model selection'!E54</f>
        <v>20</v>
      </c>
      <c r="D54">
        <f>'Model selection'!F54</f>
        <v>0.85489999999999999</v>
      </c>
      <c r="E54">
        <f>'Model selection'!G54</f>
        <v>0.91300000000000003</v>
      </c>
      <c r="F54">
        <f>'Model selection'!H54</f>
        <v>0.93579999999999997</v>
      </c>
      <c r="G54">
        <f>'Model selection'!I54</f>
        <v>0.72499999999999998</v>
      </c>
      <c r="H54">
        <f t="shared" si="0"/>
        <v>-8.0899999999999972E-2</v>
      </c>
      <c r="I54">
        <f t="shared" si="1"/>
        <v>0.18800000000000006</v>
      </c>
    </row>
    <row r="55" spans="1:9" x14ac:dyDescent="0.25">
      <c r="A55">
        <f>'Model selection'!A55</f>
        <v>54</v>
      </c>
      <c r="B55" t="str">
        <f>'Model selection'!D55</f>
        <v>RD-DIST, RD-DIR, DEM, ASP-SLP, Landsat, NDVI, ALB, MSR, RNDVI, TCT-BGW, TCT 123, NGHTLGHT, NGHTLGHT</v>
      </c>
      <c r="C55">
        <f>'Model selection'!E55</f>
        <v>18</v>
      </c>
      <c r="D55">
        <f>'Model selection'!F55</f>
        <v>0.85499999999999998</v>
      </c>
      <c r="E55">
        <f>'Model selection'!G55</f>
        <v>0.89259999999999995</v>
      </c>
      <c r="F55">
        <f>'Model selection'!H55</f>
        <v>0.93089999999999995</v>
      </c>
      <c r="G55">
        <f>'Model selection'!I55</f>
        <v>0.69020000000000004</v>
      </c>
      <c r="H55">
        <f t="shared" si="0"/>
        <v>-7.5899999999999967E-2</v>
      </c>
      <c r="I55">
        <f t="shared" si="1"/>
        <v>0.20239999999999991</v>
      </c>
    </row>
    <row r="56" spans="1:9" x14ac:dyDescent="0.25">
      <c r="A56">
        <f>'Model selection'!A56</f>
        <v>55</v>
      </c>
      <c r="B56" t="str">
        <f>'Model selection'!D56</f>
        <v>RD-DIST, RD-DIR, RESIST, DEM, ASP, SLP, NGHTLGHT</v>
      </c>
      <c r="C56">
        <f>'Model selection'!E56</f>
        <v>7</v>
      </c>
      <c r="D56">
        <f>'Model selection'!F56</f>
        <v>0.83550000000000002</v>
      </c>
      <c r="E56">
        <f>'Model selection'!G56</f>
        <v>0.86060000000000003</v>
      </c>
      <c r="F56">
        <f>'Model selection'!H56</f>
        <v>0.9536</v>
      </c>
      <c r="G56">
        <f>'Model selection'!I56</f>
        <v>0.75819999999999999</v>
      </c>
      <c r="H56">
        <f t="shared" si="0"/>
        <v>-0.11809999999999998</v>
      </c>
      <c r="I56">
        <f t="shared" si="1"/>
        <v>0.10240000000000005</v>
      </c>
    </row>
    <row r="57" spans="1:9" x14ac:dyDescent="0.25">
      <c r="A57">
        <f>'Model selection'!A57</f>
        <v>56</v>
      </c>
      <c r="B57" t="str">
        <f>'Model selection'!D57</f>
        <v>RD-DIST, RD-DIR, RESIST, DEM, ASP, SLP, ASP-SLP, NGHTLGHT</v>
      </c>
      <c r="C57">
        <f>'Model selection'!E57</f>
        <v>8</v>
      </c>
      <c r="D57">
        <f>'Model selection'!F57</f>
        <v>0.83640000000000003</v>
      </c>
      <c r="E57">
        <f>'Model selection'!G57</f>
        <v>0.85970000000000002</v>
      </c>
      <c r="F57">
        <f>'Model selection'!H57</f>
        <v>0.95120000000000005</v>
      </c>
      <c r="G57">
        <f>'Model selection'!I57</f>
        <v>0.75360000000000005</v>
      </c>
      <c r="H57">
        <f t="shared" si="0"/>
        <v>-0.11480000000000001</v>
      </c>
      <c r="I57">
        <f t="shared" si="1"/>
        <v>0.10609999999999997</v>
      </c>
    </row>
    <row r="58" spans="1:9" x14ac:dyDescent="0.25">
      <c r="A58">
        <f>'Model selection'!A58</f>
        <v>57</v>
      </c>
      <c r="B58" t="str">
        <f>'Model selection'!D58</f>
        <v>RD-DIST, RD-DIR, RESIST, DEM, ASP-SLP, NGHTLGHT</v>
      </c>
      <c r="C58">
        <f>'Model selection'!E58</f>
        <v>6</v>
      </c>
      <c r="D58">
        <f>'Model selection'!F58</f>
        <v>0.83630000000000004</v>
      </c>
      <c r="E58">
        <f>'Model selection'!G58</f>
        <v>0.84350000000000003</v>
      </c>
      <c r="F58">
        <f>'Model selection'!H58</f>
        <v>0.94969999999999999</v>
      </c>
      <c r="G58">
        <f>'Model selection'!I58</f>
        <v>0.72889999999999999</v>
      </c>
      <c r="H58">
        <f t="shared" si="0"/>
        <v>-0.11339999999999995</v>
      </c>
      <c r="I58">
        <f t="shared" si="1"/>
        <v>0.11460000000000004</v>
      </c>
    </row>
    <row r="59" spans="1:9" x14ac:dyDescent="0.25">
      <c r="A59">
        <f>'Model selection'!A59</f>
        <v>58</v>
      </c>
      <c r="B59" t="str">
        <f>'Model selection'!D59</f>
        <v>RD-DIST, RD-DIR, RESIST, DEM, ASP, SLP, Landsat, NDVI, ALB, MSR, RNDVI, TCT-BGW, TCT 123, NGHTLGHT</v>
      </c>
      <c r="C59">
        <f>'Model selection'!E59</f>
        <v>20</v>
      </c>
      <c r="D59">
        <f>'Model selection'!F59</f>
        <v>0.85050000000000003</v>
      </c>
      <c r="E59">
        <f>'Model selection'!G59</f>
        <v>0.91700000000000004</v>
      </c>
      <c r="F59">
        <f>'Model selection'!H59</f>
        <v>0.94130000000000003</v>
      </c>
      <c r="G59">
        <f>'Model selection'!I59</f>
        <v>0.78369999999999995</v>
      </c>
      <c r="H59">
        <f t="shared" si="0"/>
        <v>-9.0799999999999992E-2</v>
      </c>
      <c r="I59">
        <f t="shared" si="1"/>
        <v>0.13330000000000009</v>
      </c>
    </row>
    <row r="60" spans="1:9" x14ac:dyDescent="0.25">
      <c r="A60">
        <f>'Model selection'!A60</f>
        <v>59</v>
      </c>
      <c r="B60" t="str">
        <f>'Model selection'!D60</f>
        <v>RD-DIST, RD-DIR, RESIST, DEM, ASP, SLP, ASP-SLP, Landsat, NDVI, ALB, MSR, RNDVI, TCT-BGW, TCT 123, NGHTLGHT</v>
      </c>
      <c r="C60">
        <f>'Model selection'!E60</f>
        <v>18</v>
      </c>
      <c r="D60">
        <f>'Model selection'!F60</f>
        <v>0.84989999999999999</v>
      </c>
      <c r="E60">
        <f>'Model selection'!G60</f>
        <v>0.91259999999999997</v>
      </c>
      <c r="F60" s="6">
        <f>'Model selection'!H60</f>
        <v>0.9597</v>
      </c>
      <c r="G60">
        <f>'Model selection'!I60</f>
        <v>0.77529999999999999</v>
      </c>
      <c r="H60">
        <f t="shared" si="0"/>
        <v>-0.10980000000000001</v>
      </c>
      <c r="I60">
        <f t="shared" si="1"/>
        <v>0.13729999999999998</v>
      </c>
    </row>
    <row r="61" spans="1:9" x14ac:dyDescent="0.25">
      <c r="A61">
        <f>'Model selection'!A61</f>
        <v>60</v>
      </c>
      <c r="B61" t="str">
        <f>'Model selection'!D61</f>
        <v>RD-DIST, RD-DIR, RESIST, DEM, ASP-SLP, Landsat, NDVI, ALB, MSR, RNDVI, TCT-BGW, TCT 123, NGHTLGHT</v>
      </c>
      <c r="C61">
        <f>'Model selection'!E61</f>
        <v>19</v>
      </c>
      <c r="D61">
        <f>'Model selection'!F61</f>
        <v>0.85499999999999998</v>
      </c>
      <c r="E61">
        <f>'Model selection'!G61</f>
        <v>0.89510000000000001</v>
      </c>
      <c r="F61">
        <f>'Model selection'!H61</f>
        <v>0.93089999999999995</v>
      </c>
      <c r="G61">
        <f>'Model selection'!I61</f>
        <v>0.75</v>
      </c>
      <c r="H61">
        <f t="shared" si="0"/>
        <v>-7.5899999999999967E-2</v>
      </c>
      <c r="I61">
        <f t="shared" si="1"/>
        <v>0.14510000000000001</v>
      </c>
    </row>
    <row r="62" spans="1:9" x14ac:dyDescent="0.25">
      <c r="A62">
        <f>'Model selection'!A62</f>
        <v>61</v>
      </c>
      <c r="B62" t="str">
        <f>'Model selection'!D62</f>
        <v>RD-DIST, RD-DIR, RESIST, DEM, ASP, SLP, Landsat, NDVI, ALB, MSR, RNDVI, TCT-BGW, TCT 123, NGHTLGHT, NGHTLGHT</v>
      </c>
      <c r="C62">
        <f>'Model selection'!E62</f>
        <v>20</v>
      </c>
      <c r="D62">
        <f>'Model selection'!F62</f>
        <v>0.85050000000000003</v>
      </c>
      <c r="E62">
        <f>'Model selection'!G62</f>
        <v>0.91700000000000004</v>
      </c>
      <c r="F62">
        <f>'Model selection'!H62</f>
        <v>0.94130000000000003</v>
      </c>
      <c r="G62">
        <f>'Model selection'!I62</f>
        <v>0.78369999999999995</v>
      </c>
      <c r="H62">
        <f t="shared" si="0"/>
        <v>-9.0799999999999992E-2</v>
      </c>
      <c r="I62">
        <f t="shared" si="1"/>
        <v>0.13330000000000009</v>
      </c>
    </row>
    <row r="63" spans="1:9" x14ac:dyDescent="0.25">
      <c r="A63">
        <f>'Model selection'!A63</f>
        <v>62</v>
      </c>
      <c r="B63" t="str">
        <f>'Model selection'!D63</f>
        <v>Everything1</v>
      </c>
      <c r="C63">
        <f>'Model selection'!E63</f>
        <v>21</v>
      </c>
      <c r="D63">
        <f>'Model selection'!F63</f>
        <v>0.85489999999999999</v>
      </c>
      <c r="E63">
        <f>'Model selection'!G63</f>
        <v>0.91259999999999997</v>
      </c>
      <c r="F63">
        <f>'Model selection'!H63</f>
        <v>0.93579999999999997</v>
      </c>
      <c r="G63">
        <f>'Model selection'!I63</f>
        <v>0.77529999999999999</v>
      </c>
      <c r="H63">
        <f t="shared" si="0"/>
        <v>-8.0899999999999972E-2</v>
      </c>
      <c r="I63">
        <f t="shared" si="1"/>
        <v>0.13729999999999998</v>
      </c>
    </row>
    <row r="64" spans="1:9" x14ac:dyDescent="0.25">
      <c r="A64">
        <f>'Model selection'!A64</f>
        <v>63</v>
      </c>
      <c r="B64" t="str">
        <f>'Model selection'!D64</f>
        <v>RD-DIST, RD-DIR, RESIST, DEM, ASP-SLP, Landsat, NDVI, ALB, MSR, RNDVI, TCT-BGW, TCT 123, NGHTLGHT, NGHTLGHT</v>
      </c>
      <c r="C64">
        <f>'Model selection'!E64</f>
        <v>19</v>
      </c>
      <c r="D64">
        <f>'Model selection'!F64</f>
        <v>0.85499999999999998</v>
      </c>
      <c r="E64">
        <f>'Model selection'!G64</f>
        <v>0.89510000000000001</v>
      </c>
      <c r="F64">
        <f>'Model selection'!H64</f>
        <v>0.93089999999999995</v>
      </c>
      <c r="G64">
        <f>'Model selection'!I64</f>
        <v>0.75</v>
      </c>
      <c r="H64">
        <f t="shared" si="0"/>
        <v>-7.5899999999999967E-2</v>
      </c>
      <c r="I64">
        <f t="shared" si="1"/>
        <v>0.14510000000000001</v>
      </c>
    </row>
  </sheetData>
  <conditionalFormatting sqref="D1:D1048576">
    <cfRule type="top10" dxfId="3" priority="4" rank="10"/>
  </conditionalFormatting>
  <conditionalFormatting sqref="E1:E1048576">
    <cfRule type="top10" dxfId="2" priority="3" rank="10"/>
  </conditionalFormatting>
  <conditionalFormatting sqref="F1:F1048576">
    <cfRule type="top10" dxfId="1" priority="2" rank="10"/>
  </conditionalFormatting>
  <conditionalFormatting sqref="G1:G1048576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'Model selection-product'!D2:I2</xm:f>
              <xm:sqref>J2</xm:sqref>
            </x14:sparkline>
            <x14:sparkline>
              <xm:f>'Model selection-product'!D3:I3</xm:f>
              <xm:sqref>J3</xm:sqref>
            </x14:sparkline>
            <x14:sparkline>
              <xm:f>'Model selection-product'!D4:I4</xm:f>
              <xm:sqref>J4</xm:sqref>
            </x14:sparkline>
            <x14:sparkline>
              <xm:f>'Model selection-product'!D5:I5</xm:f>
              <xm:sqref>J5</xm:sqref>
            </x14:sparkline>
            <x14:sparkline>
              <xm:f>'Model selection-product'!D6:I6</xm:f>
              <xm:sqref>J6</xm:sqref>
            </x14:sparkline>
            <x14:sparkline>
              <xm:f>'Model selection-product'!D7:I7</xm:f>
              <xm:sqref>J7</xm:sqref>
            </x14:sparkline>
            <x14:sparkline>
              <xm:f>'Model selection-product'!D8:I8</xm:f>
              <xm:sqref>J8</xm:sqref>
            </x14:sparkline>
            <x14:sparkline>
              <xm:f>'Model selection-product'!D9:I9</xm:f>
              <xm:sqref>J9</xm:sqref>
            </x14:sparkline>
            <x14:sparkline>
              <xm:f>'Model selection-product'!D10:I10</xm:f>
              <xm:sqref>J10</xm:sqref>
            </x14:sparkline>
            <x14:sparkline>
              <xm:f>'Model selection-product'!D11:I11</xm:f>
              <xm:sqref>J11</xm:sqref>
            </x14:sparkline>
            <x14:sparkline>
              <xm:f>'Model selection-product'!D12:I12</xm:f>
              <xm:sqref>J12</xm:sqref>
            </x14:sparkline>
            <x14:sparkline>
              <xm:f>'Model selection-product'!D13:I13</xm:f>
              <xm:sqref>J13</xm:sqref>
            </x14:sparkline>
            <x14:sparkline>
              <xm:f>'Model selection-product'!D14:I14</xm:f>
              <xm:sqref>J14</xm:sqref>
            </x14:sparkline>
            <x14:sparkline>
              <xm:f>'Model selection-product'!D15:I15</xm:f>
              <xm:sqref>J15</xm:sqref>
            </x14:sparkline>
            <x14:sparkline>
              <xm:f>'Model selection-product'!D16:I16</xm:f>
              <xm:sqref>J16</xm:sqref>
            </x14:sparkline>
            <x14:sparkline>
              <xm:f>'Model selection-product'!D17:I17</xm:f>
              <xm:sqref>J17</xm:sqref>
            </x14:sparkline>
            <x14:sparkline>
              <xm:f>'Model selection-product'!D18:I18</xm:f>
              <xm:sqref>J18</xm:sqref>
            </x14:sparkline>
            <x14:sparkline>
              <xm:f>'Model selection-product'!D19:I19</xm:f>
              <xm:sqref>J19</xm:sqref>
            </x14:sparkline>
            <x14:sparkline>
              <xm:f>'Model selection-product'!D20:I20</xm:f>
              <xm:sqref>J20</xm:sqref>
            </x14:sparkline>
            <x14:sparkline>
              <xm:f>'Model selection-product'!D21:I21</xm:f>
              <xm:sqref>J21</xm:sqref>
            </x14:sparkline>
            <x14:sparkline>
              <xm:f>'Model selection-product'!D22:I22</xm:f>
              <xm:sqref>J22</xm:sqref>
            </x14:sparkline>
            <x14:sparkline>
              <xm:f>'Model selection-product'!D23:I23</xm:f>
              <xm:sqref>J23</xm:sqref>
            </x14:sparkline>
            <x14:sparkline>
              <xm:f>'Model selection-product'!D24:I24</xm:f>
              <xm:sqref>J24</xm:sqref>
            </x14:sparkline>
            <x14:sparkline>
              <xm:f>'Model selection-product'!D25:I25</xm:f>
              <xm:sqref>J25</xm:sqref>
            </x14:sparkline>
            <x14:sparkline>
              <xm:f>'Model selection-product'!D26:I26</xm:f>
              <xm:sqref>J26</xm:sqref>
            </x14:sparkline>
            <x14:sparkline>
              <xm:f>'Model selection-product'!D27:I27</xm:f>
              <xm:sqref>J27</xm:sqref>
            </x14:sparkline>
            <x14:sparkline>
              <xm:f>'Model selection-product'!D28:I28</xm:f>
              <xm:sqref>J28</xm:sqref>
            </x14:sparkline>
            <x14:sparkline>
              <xm:f>'Model selection-product'!D29:I29</xm:f>
              <xm:sqref>J29</xm:sqref>
            </x14:sparkline>
            <x14:sparkline>
              <xm:f>'Model selection-product'!D30:I30</xm:f>
              <xm:sqref>J30</xm:sqref>
            </x14:sparkline>
            <x14:sparkline>
              <xm:f>'Model selection-product'!D31:I31</xm:f>
              <xm:sqref>J31</xm:sqref>
            </x14:sparkline>
            <x14:sparkline>
              <xm:f>'Model selection-product'!D32:I32</xm:f>
              <xm:sqref>J32</xm:sqref>
            </x14:sparkline>
            <x14:sparkline>
              <xm:f>'Model selection-product'!D33:I33</xm:f>
              <xm:sqref>J33</xm:sqref>
            </x14:sparkline>
            <x14:sparkline>
              <xm:f>'Model selection-product'!D34:I34</xm:f>
              <xm:sqref>J34</xm:sqref>
            </x14:sparkline>
            <x14:sparkline>
              <xm:f>'Model selection-product'!D35:I35</xm:f>
              <xm:sqref>J35</xm:sqref>
            </x14:sparkline>
            <x14:sparkline>
              <xm:f>'Model selection-product'!D36:I36</xm:f>
              <xm:sqref>J36</xm:sqref>
            </x14:sparkline>
            <x14:sparkline>
              <xm:f>'Model selection-product'!D37:I37</xm:f>
              <xm:sqref>J37</xm:sqref>
            </x14:sparkline>
            <x14:sparkline>
              <xm:f>'Model selection-product'!D38:I38</xm:f>
              <xm:sqref>J38</xm:sqref>
            </x14:sparkline>
            <x14:sparkline>
              <xm:f>'Model selection-product'!D39:I39</xm:f>
              <xm:sqref>J39</xm:sqref>
            </x14:sparkline>
            <x14:sparkline>
              <xm:f>'Model selection-product'!D40:I40</xm:f>
              <xm:sqref>J40</xm:sqref>
            </x14:sparkline>
            <x14:sparkline>
              <xm:f>'Model selection-product'!D41:I41</xm:f>
              <xm:sqref>J41</xm:sqref>
            </x14:sparkline>
            <x14:sparkline>
              <xm:f>'Model selection-product'!D42:I42</xm:f>
              <xm:sqref>J42</xm:sqref>
            </x14:sparkline>
            <x14:sparkline>
              <xm:f>'Model selection-product'!D43:I43</xm:f>
              <xm:sqref>J43</xm:sqref>
            </x14:sparkline>
            <x14:sparkline>
              <xm:f>'Model selection-product'!D44:I44</xm:f>
              <xm:sqref>J44</xm:sqref>
            </x14:sparkline>
            <x14:sparkline>
              <xm:f>'Model selection-product'!D45:I45</xm:f>
              <xm:sqref>J45</xm:sqref>
            </x14:sparkline>
            <x14:sparkline>
              <xm:f>'Model selection-product'!D46:I46</xm:f>
              <xm:sqref>J46</xm:sqref>
            </x14:sparkline>
            <x14:sparkline>
              <xm:f>'Model selection-product'!D47:I47</xm:f>
              <xm:sqref>J47</xm:sqref>
            </x14:sparkline>
            <x14:sparkline>
              <xm:f>'Model selection-product'!D48:I48</xm:f>
              <xm:sqref>J48</xm:sqref>
            </x14:sparkline>
            <x14:sparkline>
              <xm:f>'Model selection-product'!D49:I49</xm:f>
              <xm:sqref>J49</xm:sqref>
            </x14:sparkline>
            <x14:sparkline>
              <xm:f>'Model selection-product'!D50:I50</xm:f>
              <xm:sqref>J50</xm:sqref>
            </x14:sparkline>
            <x14:sparkline>
              <xm:f>'Model selection-product'!D51:I51</xm:f>
              <xm:sqref>J51</xm:sqref>
            </x14:sparkline>
            <x14:sparkline>
              <xm:f>'Model selection-product'!D52:I52</xm:f>
              <xm:sqref>J52</xm:sqref>
            </x14:sparkline>
            <x14:sparkline>
              <xm:f>'Model selection-product'!D53:I53</xm:f>
              <xm:sqref>J53</xm:sqref>
            </x14:sparkline>
            <x14:sparkline>
              <xm:f>'Model selection-product'!D54:I54</xm:f>
              <xm:sqref>J54</xm:sqref>
            </x14:sparkline>
            <x14:sparkline>
              <xm:f>'Model selection-product'!D55:I55</xm:f>
              <xm:sqref>J55</xm:sqref>
            </x14:sparkline>
            <x14:sparkline>
              <xm:f>'Model selection-product'!D56:I56</xm:f>
              <xm:sqref>J56</xm:sqref>
            </x14:sparkline>
            <x14:sparkline>
              <xm:f>'Model selection-product'!D57:I57</xm:f>
              <xm:sqref>J57</xm:sqref>
            </x14:sparkline>
            <x14:sparkline>
              <xm:f>'Model selection-product'!D58:I58</xm:f>
              <xm:sqref>J58</xm:sqref>
            </x14:sparkline>
            <x14:sparkline>
              <xm:f>'Model selection-product'!D59:I59</xm:f>
              <xm:sqref>J59</xm:sqref>
            </x14:sparkline>
            <x14:sparkline>
              <xm:f>'Model selection-product'!D60:I60</xm:f>
              <xm:sqref>J60</xm:sqref>
            </x14:sparkline>
            <x14:sparkline>
              <xm:f>'Model selection-product'!D61:I61</xm:f>
              <xm:sqref>J61</xm:sqref>
            </x14:sparkline>
            <x14:sparkline>
              <xm:f>'Model selection-product'!D62:I62</xm:f>
              <xm:sqref>J62</xm:sqref>
            </x14:sparkline>
            <x14:sparkline>
              <xm:f>'Model selection-product'!D63:I63</xm:f>
              <xm:sqref>J63</xm:sqref>
            </x14:sparkline>
            <x14:sparkline>
              <xm:f>'Model selection-product'!D64:I64</xm:f>
              <xm:sqref>J64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5" workbookViewId="0">
      <selection activeCell="A64" sqref="A1:B64"/>
    </sheetView>
  </sheetViews>
  <sheetFormatPr defaultRowHeight="15" x14ac:dyDescent="0.25"/>
  <cols>
    <col min="1" max="1" width="14.28515625" style="24" bestFit="1" customWidth="1"/>
    <col min="2" max="2" width="94.140625" style="25" bestFit="1" customWidth="1"/>
  </cols>
  <sheetData>
    <row r="1" spans="1:2" x14ac:dyDescent="0.25">
      <c r="A1" s="26" t="s">
        <v>37</v>
      </c>
      <c r="B1" s="27" t="s">
        <v>38</v>
      </c>
    </row>
    <row r="2" spans="1:2" x14ac:dyDescent="0.25">
      <c r="A2" s="26">
        <v>1</v>
      </c>
      <c r="B2" s="27" t="s">
        <v>402</v>
      </c>
    </row>
    <row r="3" spans="1:2" x14ac:dyDescent="0.25">
      <c r="A3" s="26">
        <v>2</v>
      </c>
      <c r="B3" s="27" t="s">
        <v>372</v>
      </c>
    </row>
    <row r="4" spans="1:2" x14ac:dyDescent="0.25">
      <c r="A4" s="26">
        <v>3</v>
      </c>
      <c r="B4" s="27" t="s">
        <v>42</v>
      </c>
    </row>
    <row r="5" spans="1:2" x14ac:dyDescent="0.25">
      <c r="A5" s="26">
        <v>4</v>
      </c>
      <c r="B5" s="27" t="s">
        <v>373</v>
      </c>
    </row>
    <row r="6" spans="1:2" x14ac:dyDescent="0.25">
      <c r="A6" s="26">
        <v>5</v>
      </c>
      <c r="B6" s="27" t="s">
        <v>374</v>
      </c>
    </row>
    <row r="7" spans="1:2" x14ac:dyDescent="0.25">
      <c r="A7" s="26">
        <v>6</v>
      </c>
      <c r="B7" s="27" t="s">
        <v>375</v>
      </c>
    </row>
    <row r="8" spans="1:2" x14ac:dyDescent="0.25">
      <c r="A8" s="26">
        <v>7</v>
      </c>
      <c r="B8" s="27" t="s">
        <v>63</v>
      </c>
    </row>
    <row r="9" spans="1:2" x14ac:dyDescent="0.25">
      <c r="A9" s="26">
        <v>8</v>
      </c>
      <c r="B9" s="27" t="s">
        <v>62</v>
      </c>
    </row>
    <row r="10" spans="1:2" x14ac:dyDescent="0.25">
      <c r="A10" s="26">
        <v>9</v>
      </c>
      <c r="B10" s="27" t="s">
        <v>376</v>
      </c>
    </row>
    <row r="11" spans="1:2" x14ac:dyDescent="0.25">
      <c r="A11" s="26">
        <v>10</v>
      </c>
      <c r="B11" s="27" t="s">
        <v>377</v>
      </c>
    </row>
    <row r="12" spans="1:2" x14ac:dyDescent="0.25">
      <c r="A12" s="26">
        <v>11</v>
      </c>
      <c r="B12" s="27" t="s">
        <v>354</v>
      </c>
    </row>
    <row r="13" spans="1:2" x14ac:dyDescent="0.25">
      <c r="A13" s="26">
        <v>12</v>
      </c>
      <c r="B13" s="27" t="s">
        <v>378</v>
      </c>
    </row>
    <row r="14" spans="1:2" x14ac:dyDescent="0.25">
      <c r="A14" s="26">
        <v>13</v>
      </c>
      <c r="B14" s="27" t="s">
        <v>379</v>
      </c>
    </row>
    <row r="15" spans="1:2" x14ac:dyDescent="0.25">
      <c r="A15" s="26">
        <v>14</v>
      </c>
      <c r="B15" s="27" t="s">
        <v>380</v>
      </c>
    </row>
    <row r="16" spans="1:2" x14ac:dyDescent="0.25">
      <c r="A16" s="26">
        <v>15</v>
      </c>
      <c r="B16" s="27" t="s">
        <v>355</v>
      </c>
    </row>
    <row r="17" spans="1:2" x14ac:dyDescent="0.25">
      <c r="A17" s="26">
        <v>16</v>
      </c>
      <c r="B17" s="27" t="s">
        <v>356</v>
      </c>
    </row>
    <row r="18" spans="1:2" x14ac:dyDescent="0.25">
      <c r="A18" s="26">
        <v>17</v>
      </c>
      <c r="B18" s="27" t="s">
        <v>381</v>
      </c>
    </row>
    <row r="19" spans="1:2" x14ac:dyDescent="0.25">
      <c r="A19" s="26">
        <v>18</v>
      </c>
      <c r="B19" s="27" t="s">
        <v>46</v>
      </c>
    </row>
    <row r="20" spans="1:2" x14ac:dyDescent="0.25">
      <c r="A20" s="26">
        <v>19</v>
      </c>
      <c r="B20" s="27" t="s">
        <v>362</v>
      </c>
    </row>
    <row r="21" spans="1:2" x14ac:dyDescent="0.25">
      <c r="A21" s="26">
        <v>20</v>
      </c>
      <c r="B21" s="27" t="s">
        <v>363</v>
      </c>
    </row>
    <row r="22" spans="1:2" x14ac:dyDescent="0.25">
      <c r="A22" s="26">
        <v>21</v>
      </c>
      <c r="B22" s="27" t="s">
        <v>382</v>
      </c>
    </row>
    <row r="23" spans="1:2" x14ac:dyDescent="0.25">
      <c r="A23" s="26">
        <v>22</v>
      </c>
      <c r="B23" s="27" t="s">
        <v>383</v>
      </c>
    </row>
    <row r="24" spans="1:2" x14ac:dyDescent="0.25">
      <c r="A24" s="26">
        <v>23</v>
      </c>
      <c r="B24" s="27" t="s">
        <v>384</v>
      </c>
    </row>
    <row r="25" spans="1:2" x14ac:dyDescent="0.25">
      <c r="A25" s="26">
        <v>24</v>
      </c>
      <c r="B25" s="27" t="s">
        <v>385</v>
      </c>
    </row>
    <row r="26" spans="1:2" x14ac:dyDescent="0.25">
      <c r="A26" s="26">
        <v>25</v>
      </c>
      <c r="B26" s="27" t="s">
        <v>386</v>
      </c>
    </row>
    <row r="27" spans="1:2" x14ac:dyDescent="0.25">
      <c r="A27" s="26">
        <v>26</v>
      </c>
      <c r="B27" s="27" t="s">
        <v>387</v>
      </c>
    </row>
    <row r="28" spans="1:2" x14ac:dyDescent="0.25">
      <c r="A28" s="26">
        <v>27</v>
      </c>
      <c r="B28" s="27" t="s">
        <v>357</v>
      </c>
    </row>
    <row r="29" spans="1:2" x14ac:dyDescent="0.25">
      <c r="A29" s="26">
        <v>28</v>
      </c>
      <c r="B29" s="27" t="s">
        <v>358</v>
      </c>
    </row>
    <row r="30" spans="1:2" x14ac:dyDescent="0.25">
      <c r="A30" s="26">
        <v>29</v>
      </c>
      <c r="B30" s="27" t="s">
        <v>359</v>
      </c>
    </row>
    <row r="31" spans="1:2" x14ac:dyDescent="0.25">
      <c r="A31" s="26">
        <v>30</v>
      </c>
      <c r="B31" s="27" t="s">
        <v>364</v>
      </c>
    </row>
    <row r="32" spans="1:2" x14ac:dyDescent="0.25">
      <c r="A32" s="26">
        <v>31</v>
      </c>
      <c r="B32" s="27" t="s">
        <v>365</v>
      </c>
    </row>
    <row r="33" spans="1:2" x14ac:dyDescent="0.25">
      <c r="A33" s="26">
        <v>32</v>
      </c>
      <c r="B33" s="27" t="s">
        <v>388</v>
      </c>
    </row>
    <row r="34" spans="1:2" x14ac:dyDescent="0.25">
      <c r="A34" s="26">
        <v>33</v>
      </c>
      <c r="B34" s="27" t="s">
        <v>389</v>
      </c>
    </row>
    <row r="35" spans="1:2" x14ac:dyDescent="0.25">
      <c r="A35" s="26">
        <v>34</v>
      </c>
      <c r="B35" s="27" t="s">
        <v>390</v>
      </c>
    </row>
    <row r="36" spans="1:2" x14ac:dyDescent="0.25">
      <c r="A36" s="26">
        <v>35</v>
      </c>
      <c r="B36" s="27" t="s">
        <v>391</v>
      </c>
    </row>
    <row r="37" spans="1:2" x14ac:dyDescent="0.25">
      <c r="A37" s="26">
        <v>36</v>
      </c>
      <c r="B37" s="27" t="s">
        <v>392</v>
      </c>
    </row>
    <row r="38" spans="1:2" x14ac:dyDescent="0.25">
      <c r="A38" s="26">
        <v>37</v>
      </c>
      <c r="B38" s="27" t="s">
        <v>393</v>
      </c>
    </row>
    <row r="39" spans="1:2" x14ac:dyDescent="0.25">
      <c r="A39" s="26">
        <v>38</v>
      </c>
      <c r="B39" s="27" t="s">
        <v>360</v>
      </c>
    </row>
    <row r="40" spans="1:2" x14ac:dyDescent="0.25">
      <c r="A40" s="26">
        <v>39</v>
      </c>
      <c r="B40" s="27" t="s">
        <v>366</v>
      </c>
    </row>
    <row r="41" spans="1:2" x14ac:dyDescent="0.25">
      <c r="A41" s="26">
        <v>40</v>
      </c>
      <c r="B41" s="27" t="s">
        <v>367</v>
      </c>
    </row>
    <row r="42" spans="1:2" x14ac:dyDescent="0.25">
      <c r="A42" s="26">
        <v>41</v>
      </c>
      <c r="B42" s="27" t="s">
        <v>394</v>
      </c>
    </row>
    <row r="43" spans="1:2" x14ac:dyDescent="0.25">
      <c r="A43" s="26">
        <v>42</v>
      </c>
      <c r="B43" s="27" t="s">
        <v>395</v>
      </c>
    </row>
    <row r="44" spans="1:2" x14ac:dyDescent="0.25">
      <c r="A44" s="26">
        <v>43</v>
      </c>
      <c r="B44" s="27" t="s">
        <v>396</v>
      </c>
    </row>
    <row r="45" spans="1:2" x14ac:dyDescent="0.25">
      <c r="A45" s="26">
        <v>44</v>
      </c>
      <c r="B45" s="27" t="s">
        <v>397</v>
      </c>
    </row>
    <row r="46" spans="1:2" x14ac:dyDescent="0.25">
      <c r="A46" s="26">
        <v>45</v>
      </c>
      <c r="B46" s="27" t="s">
        <v>398</v>
      </c>
    </row>
    <row r="47" spans="1:2" x14ac:dyDescent="0.25">
      <c r="A47" s="26">
        <v>46</v>
      </c>
      <c r="B47" s="27" t="s">
        <v>399</v>
      </c>
    </row>
    <row r="48" spans="1:2" x14ac:dyDescent="0.25">
      <c r="A48" s="26">
        <v>47</v>
      </c>
      <c r="B48" s="27" t="s">
        <v>368</v>
      </c>
    </row>
    <row r="49" spans="1:2" x14ac:dyDescent="0.25">
      <c r="A49" s="26">
        <v>48</v>
      </c>
      <c r="B49" s="27" t="s">
        <v>369</v>
      </c>
    </row>
    <row r="50" spans="1:2" x14ac:dyDescent="0.25">
      <c r="A50" s="26">
        <v>49</v>
      </c>
      <c r="B50" s="27" t="s">
        <v>391</v>
      </c>
    </row>
    <row r="51" spans="1:2" x14ac:dyDescent="0.25">
      <c r="A51" s="26">
        <v>50</v>
      </c>
      <c r="B51" s="27" t="s">
        <v>392</v>
      </c>
    </row>
    <row r="52" spans="1:2" x14ac:dyDescent="0.25">
      <c r="A52" s="26">
        <v>51</v>
      </c>
      <c r="B52" s="27" t="s">
        <v>393</v>
      </c>
    </row>
    <row r="53" spans="1:2" x14ac:dyDescent="0.25">
      <c r="A53" s="26">
        <v>52</v>
      </c>
      <c r="B53" s="27" t="s">
        <v>391</v>
      </c>
    </row>
    <row r="54" spans="1:2" x14ac:dyDescent="0.25">
      <c r="A54" s="26">
        <v>53</v>
      </c>
      <c r="B54" s="27" t="s">
        <v>400</v>
      </c>
    </row>
    <row r="55" spans="1:2" x14ac:dyDescent="0.25">
      <c r="A55" s="26">
        <v>54</v>
      </c>
      <c r="B55" s="27" t="s">
        <v>401</v>
      </c>
    </row>
    <row r="56" spans="1:2" x14ac:dyDescent="0.25">
      <c r="A56" s="26">
        <v>55</v>
      </c>
      <c r="B56" s="27" t="s">
        <v>361</v>
      </c>
    </row>
    <row r="57" spans="1:2" x14ac:dyDescent="0.25">
      <c r="A57" s="26">
        <v>56</v>
      </c>
      <c r="B57" s="27" t="s">
        <v>370</v>
      </c>
    </row>
    <row r="58" spans="1:2" x14ac:dyDescent="0.25">
      <c r="A58" s="26">
        <v>57</v>
      </c>
      <c r="B58" s="27" t="s">
        <v>371</v>
      </c>
    </row>
    <row r="59" spans="1:2" x14ac:dyDescent="0.25">
      <c r="A59" s="26">
        <v>58</v>
      </c>
      <c r="B59" s="27" t="s">
        <v>397</v>
      </c>
    </row>
    <row r="60" spans="1:2" x14ac:dyDescent="0.25">
      <c r="A60" s="26">
        <v>59</v>
      </c>
      <c r="B60" s="27" t="s">
        <v>398</v>
      </c>
    </row>
    <row r="61" spans="1:2" x14ac:dyDescent="0.25">
      <c r="A61" s="26">
        <v>60</v>
      </c>
      <c r="B61" s="27" t="s">
        <v>399</v>
      </c>
    </row>
    <row r="62" spans="1:2" x14ac:dyDescent="0.25">
      <c r="A62" s="26">
        <v>61</v>
      </c>
      <c r="B62" s="27" t="s">
        <v>397</v>
      </c>
    </row>
    <row r="63" spans="1:2" x14ac:dyDescent="0.25">
      <c r="A63" s="26">
        <v>62</v>
      </c>
      <c r="B63" s="27" t="s">
        <v>398</v>
      </c>
    </row>
    <row r="64" spans="1:2" x14ac:dyDescent="0.25">
      <c r="A64" s="26">
        <v>63</v>
      </c>
      <c r="B64" s="27" t="s">
        <v>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4" sqref="F4"/>
    </sheetView>
  </sheetViews>
  <sheetFormatPr defaultRowHeight="15" x14ac:dyDescent="0.25"/>
  <sheetData>
    <row r="1" spans="1:7" x14ac:dyDescent="0.25">
      <c r="A1" t="s">
        <v>176</v>
      </c>
      <c r="B1" t="s">
        <v>177</v>
      </c>
      <c r="C1" t="s">
        <v>178</v>
      </c>
      <c r="D1" t="s">
        <v>179</v>
      </c>
      <c r="E1" t="s">
        <v>182</v>
      </c>
      <c r="F1" t="s">
        <v>340</v>
      </c>
      <c r="G1" t="s">
        <v>341</v>
      </c>
    </row>
    <row r="2" spans="1:7" x14ac:dyDescent="0.25">
      <c r="A2" t="s">
        <v>180</v>
      </c>
      <c r="B2">
        <v>0.27014890062830599</v>
      </c>
      <c r="C2">
        <v>0.80653984201442497</v>
      </c>
      <c r="D2">
        <v>0.60028751748226528</v>
      </c>
      <c r="E2">
        <v>0.89700209478535498</v>
      </c>
    </row>
    <row r="3" spans="1:7" x14ac:dyDescent="0.25">
      <c r="A3" t="s">
        <v>181</v>
      </c>
      <c r="B3">
        <v>0.32189404860720999</v>
      </c>
      <c r="C3">
        <v>0.85221852894497296</v>
      </c>
      <c r="D3">
        <v>0.61110122444065906</v>
      </c>
      <c r="E3">
        <v>0.93412804806432304</v>
      </c>
    </row>
    <row r="4" spans="1:7" x14ac:dyDescent="0.25">
      <c r="A4" t="s">
        <v>336</v>
      </c>
      <c r="B4">
        <v>0.336826261111485</v>
      </c>
      <c r="C4">
        <v>0.85128970188587005</v>
      </c>
      <c r="D4">
        <v>0.61386375001604965</v>
      </c>
      <c r="F4">
        <v>0.38440000000000002</v>
      </c>
      <c r="G4">
        <v>0.33679999999999999</v>
      </c>
    </row>
    <row r="5" spans="1:7" x14ac:dyDescent="0.25">
      <c r="A5" t="s">
        <v>337</v>
      </c>
      <c r="B5">
        <v>0.36475377642588103</v>
      </c>
      <c r="C5">
        <v>0.77093747153803904</v>
      </c>
      <c r="D5">
        <v>0.58430845000457066</v>
      </c>
      <c r="F5">
        <v>0.4965</v>
      </c>
      <c r="G5">
        <v>0.46639999999999998</v>
      </c>
    </row>
    <row r="6" spans="1:7" x14ac:dyDescent="0.25">
      <c r="A6" t="s">
        <v>338</v>
      </c>
      <c r="B6">
        <v>0.16134585435745799</v>
      </c>
      <c r="C6">
        <v>0.80016038398120204</v>
      </c>
      <c r="D6">
        <v>0.59570468278924238</v>
      </c>
      <c r="F6">
        <v>0.31640000000000001</v>
      </c>
      <c r="G6">
        <v>0.42230000000000001</v>
      </c>
    </row>
    <row r="7" spans="1:7" x14ac:dyDescent="0.25">
      <c r="A7" t="s">
        <v>339</v>
      </c>
      <c r="B7">
        <v>0.212892000939055</v>
      </c>
      <c r="C7">
        <v>0.67225483336471903</v>
      </c>
      <c r="D7">
        <v>0.55865827934995538</v>
      </c>
      <c r="F7">
        <v>0.53149999999999997</v>
      </c>
      <c r="G7">
        <v>0.53149999999999997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2" sqref="B22"/>
    </sheetView>
  </sheetViews>
  <sheetFormatPr defaultRowHeight="15" x14ac:dyDescent="0.25"/>
  <cols>
    <col min="1" max="1" width="9.140625" style="10"/>
  </cols>
  <sheetData>
    <row r="1" spans="1:8" x14ac:dyDescent="0.25">
      <c r="A1" s="10" t="s">
        <v>162</v>
      </c>
      <c r="B1" t="s">
        <v>183</v>
      </c>
    </row>
    <row r="2" spans="1:8" x14ac:dyDescent="0.25">
      <c r="A2" s="10" t="s">
        <v>149</v>
      </c>
      <c r="B2">
        <v>10</v>
      </c>
    </row>
    <row r="3" spans="1:8" x14ac:dyDescent="0.25">
      <c r="A3" s="10" t="s">
        <v>151</v>
      </c>
      <c r="B3">
        <v>20</v>
      </c>
    </row>
    <row r="4" spans="1:8" x14ac:dyDescent="0.25">
      <c r="A4" s="10" t="s">
        <v>150</v>
      </c>
      <c r="B4">
        <v>30</v>
      </c>
    </row>
    <row r="5" spans="1:8" x14ac:dyDescent="0.25">
      <c r="A5" s="10" t="s">
        <v>152</v>
      </c>
      <c r="B5">
        <v>40</v>
      </c>
    </row>
    <row r="9" spans="1:8" ht="15.75" thickBot="1" x14ac:dyDescent="0.3">
      <c r="A9" s="11" t="s">
        <v>153</v>
      </c>
      <c r="B9" s="11" t="s">
        <v>154</v>
      </c>
      <c r="C9" s="11" t="s">
        <v>155</v>
      </c>
      <c r="D9" s="11" t="s">
        <v>156</v>
      </c>
      <c r="E9" s="11" t="s">
        <v>157</v>
      </c>
      <c r="F9" s="11" t="s">
        <v>158</v>
      </c>
      <c r="G9" s="11" t="s">
        <v>159</v>
      </c>
      <c r="H9" s="11" t="s">
        <v>160</v>
      </c>
    </row>
    <row r="10" spans="1:8" x14ac:dyDescent="0.25">
      <c r="A10" s="12">
        <v>11</v>
      </c>
      <c r="B10" s="13">
        <v>12</v>
      </c>
      <c r="C10" s="13">
        <v>13</v>
      </c>
      <c r="D10" s="13">
        <v>14</v>
      </c>
      <c r="E10" s="13">
        <v>15</v>
      </c>
      <c r="F10" s="13">
        <v>16</v>
      </c>
      <c r="G10" s="13">
        <v>17</v>
      </c>
      <c r="H10" s="13">
        <v>18</v>
      </c>
    </row>
    <row r="13" spans="1:8" x14ac:dyDescent="0.25">
      <c r="A13" s="14" t="s">
        <v>161</v>
      </c>
      <c r="B13" s="15" t="s">
        <v>183</v>
      </c>
    </row>
    <row r="14" spans="1:8" x14ac:dyDescent="0.25">
      <c r="A14" s="16" t="s">
        <v>153</v>
      </c>
      <c r="B14" s="16">
        <v>1</v>
      </c>
    </row>
    <row r="15" spans="1:8" x14ac:dyDescent="0.25">
      <c r="A15" s="16" t="s">
        <v>154</v>
      </c>
      <c r="B15" s="16">
        <v>2</v>
      </c>
    </row>
    <row r="16" spans="1:8" x14ac:dyDescent="0.25">
      <c r="A16" s="16" t="s">
        <v>155</v>
      </c>
      <c r="B16" s="16">
        <v>3</v>
      </c>
    </row>
    <row r="17" spans="1:2" x14ac:dyDescent="0.25">
      <c r="A17" s="16" t="s">
        <v>156</v>
      </c>
      <c r="B17" s="16">
        <v>4</v>
      </c>
    </row>
    <row r="18" spans="1:2" x14ac:dyDescent="0.25">
      <c r="A18" s="16" t="s">
        <v>157</v>
      </c>
      <c r="B18" s="16">
        <v>5</v>
      </c>
    </row>
    <row r="19" spans="1:2" x14ac:dyDescent="0.25">
      <c r="A19" s="16" t="s">
        <v>158</v>
      </c>
      <c r="B19" s="16">
        <v>6</v>
      </c>
    </row>
    <row r="20" spans="1:2" x14ac:dyDescent="0.25">
      <c r="A20" s="16" t="s">
        <v>159</v>
      </c>
      <c r="B20" s="16">
        <v>7</v>
      </c>
    </row>
    <row r="21" spans="1:2" x14ac:dyDescent="0.25">
      <c r="A21" s="16" t="s">
        <v>160</v>
      </c>
      <c r="B21" s="1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Environmental variables</vt:lpstr>
      <vt:lpstr>Sheet1</vt:lpstr>
      <vt:lpstr>Model selection</vt:lpstr>
      <vt:lpstr>Sheet7</vt:lpstr>
      <vt:lpstr>Sheet6</vt:lpstr>
      <vt:lpstr>Model selection-product</vt:lpstr>
      <vt:lpstr>Sheet5</vt:lpstr>
      <vt:lpstr>H1 suitability</vt:lpstr>
      <vt:lpstr>Slope-Aspect</vt:lpstr>
      <vt:lpstr>Sheet3</vt:lpstr>
      <vt:lpstr>Sheet4</vt:lpstr>
      <vt:lpstr>Significance</vt:lpstr>
      <vt:lpstr>fig x significance</vt:lpstr>
      <vt:lpstr>OLI bands</vt:lpstr>
      <vt:lpstr>VegIndices</vt:lpstr>
      <vt:lpstr>Steps</vt:lpstr>
      <vt:lpstr>ENMTools</vt:lpstr>
      <vt:lpstr>Figx final model</vt:lpstr>
      <vt:lpstr>Sheet2</vt:lpstr>
      <vt:lpstr>LayerContribution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Herniman</dc:creator>
  <cp:lastModifiedBy>Herniman,Samuel</cp:lastModifiedBy>
  <dcterms:created xsi:type="dcterms:W3CDTF">2016-04-02T13:26:19Z</dcterms:created>
  <dcterms:modified xsi:type="dcterms:W3CDTF">2016-04-28T16:26:16Z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