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AirlinePlanning\"/>
    </mc:Choice>
  </mc:AlternateContent>
  <xr:revisionPtr revIDLastSave="0" documentId="13_ncr:1_{009E4C79-4547-4B00-BE42-3BAFBFA48483}" xr6:coauthVersionLast="40" xr6:coauthVersionMax="40" xr10:uidLastSave="{00000000-0000-0000-0000-000000000000}"/>
  <bookViews>
    <workbookView xWindow="480" yWindow="96" windowWidth="16332" windowHeight="10836" activeTab="4" xr2:uid="{00000000-000D-0000-FFFF-FFFF00000000}"/>
  </bookViews>
  <sheets>
    <sheet name="General" sheetId="1" r:id="rId1"/>
    <sheet name="Group 6" sheetId="7" r:id="rId2"/>
    <sheet name="AircraftSpecs" sheetId="8" r:id="rId3"/>
    <sheet name="Distances" sheetId="10" r:id="rId4"/>
    <sheet name="Calibration" sheetId="11" r:id="rId5"/>
  </sheets>
  <definedNames>
    <definedName name="solver_adj" localSheetId="4" hidden="1">Calibration!$A$2:$D$2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Calibration!$B$3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6" i="11" l="1"/>
  <c r="B220" i="11"/>
  <c r="B246" i="11" s="1"/>
  <c r="B221" i="11"/>
  <c r="B247" i="11" s="1"/>
  <c r="B222" i="11"/>
  <c r="B248" i="11" s="1"/>
  <c r="B223" i="11"/>
  <c r="B249" i="11" s="1"/>
  <c r="B224" i="11"/>
  <c r="B250" i="11" s="1"/>
  <c r="B225" i="11"/>
  <c r="B251" i="11" s="1"/>
  <c r="B226" i="11"/>
  <c r="B252" i="11" s="1"/>
  <c r="B227" i="11"/>
  <c r="B253" i="11" s="1"/>
  <c r="B228" i="11"/>
  <c r="B254" i="11" s="1"/>
  <c r="B229" i="11"/>
  <c r="B255" i="11" s="1"/>
  <c r="B230" i="11"/>
  <c r="B256" i="11" s="1"/>
  <c r="B231" i="11"/>
  <c r="B257" i="11" s="1"/>
  <c r="B232" i="11"/>
  <c r="B258" i="11" s="1"/>
  <c r="B233" i="11"/>
  <c r="B259" i="11" s="1"/>
  <c r="B234" i="11"/>
  <c r="B260" i="11" s="1"/>
  <c r="B235" i="11"/>
  <c r="B261" i="11" s="1"/>
  <c r="B236" i="11"/>
  <c r="B262" i="11" s="1"/>
  <c r="B237" i="11"/>
  <c r="B263" i="11" s="1"/>
  <c r="B238" i="11"/>
  <c r="B264" i="11" s="1"/>
  <c r="B219" i="11"/>
  <c r="C219" i="11"/>
  <c r="C245" i="11" s="1"/>
  <c r="D219" i="11"/>
  <c r="D245" i="11" s="1"/>
  <c r="E219" i="11"/>
  <c r="E245" i="11" s="1"/>
  <c r="F219" i="11"/>
  <c r="F245" i="11" s="1"/>
  <c r="G219" i="11"/>
  <c r="G245" i="11" s="1"/>
  <c r="H219" i="11"/>
  <c r="H245" i="11" s="1"/>
  <c r="I219" i="11"/>
  <c r="I245" i="11" s="1"/>
  <c r="J219" i="11"/>
  <c r="J245" i="11" s="1"/>
  <c r="K219" i="11"/>
  <c r="K245" i="11" s="1"/>
  <c r="L219" i="11"/>
  <c r="L245" i="11" s="1"/>
  <c r="M219" i="11"/>
  <c r="M245" i="11" s="1"/>
  <c r="N219" i="11"/>
  <c r="N245" i="11" s="1"/>
  <c r="O219" i="11"/>
  <c r="O245" i="11" s="1"/>
  <c r="P219" i="11"/>
  <c r="P245" i="11" s="1"/>
  <c r="Q219" i="11"/>
  <c r="Q245" i="11" s="1"/>
  <c r="R219" i="11"/>
  <c r="R245" i="11" s="1"/>
  <c r="S219" i="11"/>
  <c r="S245" i="11" s="1"/>
  <c r="T219" i="11"/>
  <c r="T245" i="11" s="1"/>
  <c r="U219" i="11"/>
  <c r="U245" i="11" s="1"/>
  <c r="C220" i="11"/>
  <c r="C246" i="11" s="1"/>
  <c r="D220" i="11"/>
  <c r="D246" i="11" s="1"/>
  <c r="E220" i="11"/>
  <c r="E246" i="11" s="1"/>
  <c r="F220" i="11"/>
  <c r="F246" i="11" s="1"/>
  <c r="G220" i="11"/>
  <c r="G246" i="11" s="1"/>
  <c r="H220" i="11"/>
  <c r="H246" i="11" s="1"/>
  <c r="I220" i="11"/>
  <c r="I246" i="11" s="1"/>
  <c r="J220" i="11"/>
  <c r="J246" i="11" s="1"/>
  <c r="K220" i="11"/>
  <c r="K246" i="11" s="1"/>
  <c r="L220" i="11"/>
  <c r="L246" i="11" s="1"/>
  <c r="M220" i="11"/>
  <c r="M246" i="11" s="1"/>
  <c r="N220" i="11"/>
  <c r="N246" i="11" s="1"/>
  <c r="O220" i="11"/>
  <c r="O246" i="11" s="1"/>
  <c r="P220" i="11"/>
  <c r="P246" i="11" s="1"/>
  <c r="Q220" i="11"/>
  <c r="Q246" i="11" s="1"/>
  <c r="R220" i="11"/>
  <c r="R246" i="11" s="1"/>
  <c r="S220" i="11"/>
  <c r="S246" i="11" s="1"/>
  <c r="T220" i="11"/>
  <c r="T246" i="11" s="1"/>
  <c r="U220" i="11"/>
  <c r="U246" i="11" s="1"/>
  <c r="C221" i="11"/>
  <c r="C247" i="11" s="1"/>
  <c r="D221" i="11"/>
  <c r="D247" i="11" s="1"/>
  <c r="E221" i="11"/>
  <c r="E247" i="11" s="1"/>
  <c r="F221" i="11"/>
  <c r="F247" i="11" s="1"/>
  <c r="G221" i="11"/>
  <c r="G247" i="11" s="1"/>
  <c r="H221" i="11"/>
  <c r="H247" i="11" s="1"/>
  <c r="I221" i="11"/>
  <c r="I247" i="11" s="1"/>
  <c r="J221" i="11"/>
  <c r="J247" i="11" s="1"/>
  <c r="K221" i="11"/>
  <c r="K247" i="11" s="1"/>
  <c r="L221" i="11"/>
  <c r="L247" i="11" s="1"/>
  <c r="M221" i="11"/>
  <c r="M247" i="11" s="1"/>
  <c r="N221" i="11"/>
  <c r="N247" i="11" s="1"/>
  <c r="O221" i="11"/>
  <c r="O247" i="11" s="1"/>
  <c r="P221" i="11"/>
  <c r="P247" i="11" s="1"/>
  <c r="Q221" i="11"/>
  <c r="Q247" i="11" s="1"/>
  <c r="R221" i="11"/>
  <c r="R247" i="11" s="1"/>
  <c r="S221" i="11"/>
  <c r="S247" i="11" s="1"/>
  <c r="T221" i="11"/>
  <c r="T247" i="11" s="1"/>
  <c r="U221" i="11"/>
  <c r="U247" i="11" s="1"/>
  <c r="C222" i="11"/>
  <c r="C248" i="11" s="1"/>
  <c r="D222" i="11"/>
  <c r="D248" i="11" s="1"/>
  <c r="E222" i="11"/>
  <c r="E248" i="11" s="1"/>
  <c r="F222" i="11"/>
  <c r="F248" i="11" s="1"/>
  <c r="G222" i="11"/>
  <c r="G248" i="11" s="1"/>
  <c r="H222" i="11"/>
  <c r="H248" i="11" s="1"/>
  <c r="I222" i="11"/>
  <c r="I248" i="11" s="1"/>
  <c r="J222" i="11"/>
  <c r="J248" i="11" s="1"/>
  <c r="K222" i="11"/>
  <c r="K248" i="11" s="1"/>
  <c r="L222" i="11"/>
  <c r="L248" i="11" s="1"/>
  <c r="M222" i="11"/>
  <c r="M248" i="11" s="1"/>
  <c r="N222" i="11"/>
  <c r="N248" i="11" s="1"/>
  <c r="O222" i="11"/>
  <c r="O248" i="11" s="1"/>
  <c r="P222" i="11"/>
  <c r="P248" i="11" s="1"/>
  <c r="Q222" i="11"/>
  <c r="Q248" i="11" s="1"/>
  <c r="R222" i="11"/>
  <c r="R248" i="11" s="1"/>
  <c r="S222" i="11"/>
  <c r="S248" i="11" s="1"/>
  <c r="T222" i="11"/>
  <c r="T248" i="11" s="1"/>
  <c r="U222" i="11"/>
  <c r="U248" i="11" s="1"/>
  <c r="C223" i="11"/>
  <c r="C249" i="11" s="1"/>
  <c r="D223" i="11"/>
  <c r="D249" i="11" s="1"/>
  <c r="E223" i="11"/>
  <c r="E249" i="11" s="1"/>
  <c r="F223" i="11"/>
  <c r="F249" i="11" s="1"/>
  <c r="G223" i="11"/>
  <c r="G249" i="11" s="1"/>
  <c r="H223" i="11"/>
  <c r="H249" i="11" s="1"/>
  <c r="I223" i="11"/>
  <c r="I249" i="11" s="1"/>
  <c r="J223" i="11"/>
  <c r="J249" i="11" s="1"/>
  <c r="K223" i="11"/>
  <c r="K249" i="11" s="1"/>
  <c r="L223" i="11"/>
  <c r="L249" i="11" s="1"/>
  <c r="M223" i="11"/>
  <c r="M249" i="11" s="1"/>
  <c r="N223" i="11"/>
  <c r="N249" i="11" s="1"/>
  <c r="O223" i="11"/>
  <c r="O249" i="11" s="1"/>
  <c r="P223" i="11"/>
  <c r="P249" i="11" s="1"/>
  <c r="Q223" i="11"/>
  <c r="Q249" i="11" s="1"/>
  <c r="R223" i="11"/>
  <c r="R249" i="11" s="1"/>
  <c r="S223" i="11"/>
  <c r="S249" i="11" s="1"/>
  <c r="T223" i="11"/>
  <c r="T249" i="11" s="1"/>
  <c r="U223" i="11"/>
  <c r="U249" i="11" s="1"/>
  <c r="C224" i="11"/>
  <c r="C250" i="11" s="1"/>
  <c r="D224" i="11"/>
  <c r="D250" i="11" s="1"/>
  <c r="E224" i="11"/>
  <c r="E250" i="11" s="1"/>
  <c r="F224" i="11"/>
  <c r="F250" i="11" s="1"/>
  <c r="G224" i="11"/>
  <c r="G250" i="11" s="1"/>
  <c r="H224" i="11"/>
  <c r="H250" i="11" s="1"/>
  <c r="I224" i="11"/>
  <c r="I250" i="11" s="1"/>
  <c r="J224" i="11"/>
  <c r="J250" i="11" s="1"/>
  <c r="K224" i="11"/>
  <c r="K250" i="11" s="1"/>
  <c r="L224" i="11"/>
  <c r="L250" i="11" s="1"/>
  <c r="M224" i="11"/>
  <c r="M250" i="11" s="1"/>
  <c r="N224" i="11"/>
  <c r="N250" i="11" s="1"/>
  <c r="O224" i="11"/>
  <c r="O250" i="11" s="1"/>
  <c r="P224" i="11"/>
  <c r="P250" i="11" s="1"/>
  <c r="Q224" i="11"/>
  <c r="Q250" i="11" s="1"/>
  <c r="R224" i="11"/>
  <c r="R250" i="11" s="1"/>
  <c r="S224" i="11"/>
  <c r="S250" i="11" s="1"/>
  <c r="T224" i="11"/>
  <c r="T250" i="11" s="1"/>
  <c r="U224" i="11"/>
  <c r="U250" i="11" s="1"/>
  <c r="C225" i="11"/>
  <c r="C251" i="11" s="1"/>
  <c r="D225" i="11"/>
  <c r="D251" i="11" s="1"/>
  <c r="E225" i="11"/>
  <c r="E251" i="11" s="1"/>
  <c r="F225" i="11"/>
  <c r="F251" i="11" s="1"/>
  <c r="G225" i="11"/>
  <c r="G251" i="11" s="1"/>
  <c r="H225" i="11"/>
  <c r="H251" i="11" s="1"/>
  <c r="I225" i="11"/>
  <c r="I251" i="11" s="1"/>
  <c r="J225" i="11"/>
  <c r="J251" i="11" s="1"/>
  <c r="K225" i="11"/>
  <c r="K251" i="11" s="1"/>
  <c r="L225" i="11"/>
  <c r="L251" i="11" s="1"/>
  <c r="M225" i="11"/>
  <c r="M251" i="11" s="1"/>
  <c r="N225" i="11"/>
  <c r="N251" i="11" s="1"/>
  <c r="O225" i="11"/>
  <c r="O251" i="11" s="1"/>
  <c r="P225" i="11"/>
  <c r="P251" i="11" s="1"/>
  <c r="Q225" i="11"/>
  <c r="Q251" i="11" s="1"/>
  <c r="R225" i="11"/>
  <c r="R251" i="11" s="1"/>
  <c r="S225" i="11"/>
  <c r="S251" i="11" s="1"/>
  <c r="T225" i="11"/>
  <c r="T251" i="11" s="1"/>
  <c r="U225" i="11"/>
  <c r="U251" i="11" s="1"/>
  <c r="C226" i="11"/>
  <c r="C252" i="11" s="1"/>
  <c r="D226" i="11"/>
  <c r="D252" i="11" s="1"/>
  <c r="E226" i="11"/>
  <c r="E252" i="11" s="1"/>
  <c r="F226" i="11"/>
  <c r="F252" i="11" s="1"/>
  <c r="G226" i="11"/>
  <c r="G252" i="11" s="1"/>
  <c r="H226" i="11"/>
  <c r="H252" i="11" s="1"/>
  <c r="I226" i="11"/>
  <c r="I252" i="11" s="1"/>
  <c r="J226" i="11"/>
  <c r="J252" i="11" s="1"/>
  <c r="K226" i="11"/>
  <c r="K252" i="11" s="1"/>
  <c r="L226" i="11"/>
  <c r="L252" i="11" s="1"/>
  <c r="M226" i="11"/>
  <c r="M252" i="11" s="1"/>
  <c r="N226" i="11"/>
  <c r="N252" i="11" s="1"/>
  <c r="O226" i="11"/>
  <c r="O252" i="11" s="1"/>
  <c r="P226" i="11"/>
  <c r="P252" i="11" s="1"/>
  <c r="Q226" i="11"/>
  <c r="Q252" i="11" s="1"/>
  <c r="R226" i="11"/>
  <c r="R252" i="11" s="1"/>
  <c r="S226" i="11"/>
  <c r="S252" i="11" s="1"/>
  <c r="T226" i="11"/>
  <c r="T252" i="11" s="1"/>
  <c r="U226" i="11"/>
  <c r="U252" i="11" s="1"/>
  <c r="C227" i="11"/>
  <c r="C253" i="11" s="1"/>
  <c r="D227" i="11"/>
  <c r="D253" i="11" s="1"/>
  <c r="E227" i="11"/>
  <c r="E253" i="11" s="1"/>
  <c r="F227" i="11"/>
  <c r="F253" i="11" s="1"/>
  <c r="G227" i="11"/>
  <c r="G253" i="11" s="1"/>
  <c r="H227" i="11"/>
  <c r="H253" i="11" s="1"/>
  <c r="I227" i="11"/>
  <c r="I253" i="11" s="1"/>
  <c r="J227" i="11"/>
  <c r="J253" i="11" s="1"/>
  <c r="K227" i="11"/>
  <c r="K253" i="11" s="1"/>
  <c r="L227" i="11"/>
  <c r="L253" i="11" s="1"/>
  <c r="M227" i="11"/>
  <c r="M253" i="11" s="1"/>
  <c r="N227" i="11"/>
  <c r="N253" i="11" s="1"/>
  <c r="O227" i="11"/>
  <c r="O253" i="11" s="1"/>
  <c r="P227" i="11"/>
  <c r="P253" i="11" s="1"/>
  <c r="Q227" i="11"/>
  <c r="Q253" i="11" s="1"/>
  <c r="R227" i="11"/>
  <c r="R253" i="11" s="1"/>
  <c r="S227" i="11"/>
  <c r="S253" i="11" s="1"/>
  <c r="T227" i="11"/>
  <c r="T253" i="11" s="1"/>
  <c r="U227" i="11"/>
  <c r="U253" i="11" s="1"/>
  <c r="C228" i="11"/>
  <c r="C254" i="11" s="1"/>
  <c r="D228" i="11"/>
  <c r="D254" i="11" s="1"/>
  <c r="E228" i="11"/>
  <c r="E254" i="11" s="1"/>
  <c r="F228" i="11"/>
  <c r="F254" i="11" s="1"/>
  <c r="G228" i="11"/>
  <c r="G254" i="11" s="1"/>
  <c r="H228" i="11"/>
  <c r="H254" i="11" s="1"/>
  <c r="I228" i="11"/>
  <c r="I254" i="11" s="1"/>
  <c r="J228" i="11"/>
  <c r="J254" i="11" s="1"/>
  <c r="K228" i="11"/>
  <c r="K254" i="11" s="1"/>
  <c r="L228" i="11"/>
  <c r="L254" i="11" s="1"/>
  <c r="M228" i="11"/>
  <c r="M254" i="11" s="1"/>
  <c r="N228" i="11"/>
  <c r="N254" i="11" s="1"/>
  <c r="O228" i="11"/>
  <c r="O254" i="11" s="1"/>
  <c r="P228" i="11"/>
  <c r="P254" i="11" s="1"/>
  <c r="Q228" i="11"/>
  <c r="Q254" i="11" s="1"/>
  <c r="R228" i="11"/>
  <c r="R254" i="11" s="1"/>
  <c r="S228" i="11"/>
  <c r="S254" i="11" s="1"/>
  <c r="T228" i="11"/>
  <c r="T254" i="11" s="1"/>
  <c r="U228" i="11"/>
  <c r="U254" i="11" s="1"/>
  <c r="C229" i="11"/>
  <c r="C255" i="11" s="1"/>
  <c r="D229" i="11"/>
  <c r="D255" i="11" s="1"/>
  <c r="E229" i="11"/>
  <c r="E255" i="11" s="1"/>
  <c r="F229" i="11"/>
  <c r="F255" i="11" s="1"/>
  <c r="G229" i="11"/>
  <c r="G255" i="11" s="1"/>
  <c r="H229" i="11"/>
  <c r="H255" i="11" s="1"/>
  <c r="I229" i="11"/>
  <c r="I255" i="11" s="1"/>
  <c r="J229" i="11"/>
  <c r="J255" i="11" s="1"/>
  <c r="K229" i="11"/>
  <c r="K255" i="11" s="1"/>
  <c r="L229" i="11"/>
  <c r="L255" i="11" s="1"/>
  <c r="M229" i="11"/>
  <c r="M255" i="11" s="1"/>
  <c r="N229" i="11"/>
  <c r="N255" i="11" s="1"/>
  <c r="O229" i="11"/>
  <c r="O255" i="11" s="1"/>
  <c r="P229" i="11"/>
  <c r="P255" i="11" s="1"/>
  <c r="Q229" i="11"/>
  <c r="Q255" i="11" s="1"/>
  <c r="R229" i="11"/>
  <c r="R255" i="11" s="1"/>
  <c r="S229" i="11"/>
  <c r="S255" i="11" s="1"/>
  <c r="T229" i="11"/>
  <c r="T255" i="11" s="1"/>
  <c r="U229" i="11"/>
  <c r="U255" i="11" s="1"/>
  <c r="C230" i="11"/>
  <c r="C256" i="11" s="1"/>
  <c r="D230" i="11"/>
  <c r="D256" i="11" s="1"/>
  <c r="E230" i="11"/>
  <c r="E256" i="11" s="1"/>
  <c r="F230" i="11"/>
  <c r="F256" i="11" s="1"/>
  <c r="G230" i="11"/>
  <c r="G256" i="11" s="1"/>
  <c r="H230" i="11"/>
  <c r="H256" i="11" s="1"/>
  <c r="I230" i="11"/>
  <c r="I256" i="11" s="1"/>
  <c r="J230" i="11"/>
  <c r="J256" i="11" s="1"/>
  <c r="K230" i="11"/>
  <c r="K256" i="11" s="1"/>
  <c r="L230" i="11"/>
  <c r="L256" i="11" s="1"/>
  <c r="M230" i="11"/>
  <c r="M256" i="11" s="1"/>
  <c r="N230" i="11"/>
  <c r="N256" i="11" s="1"/>
  <c r="O230" i="11"/>
  <c r="O256" i="11" s="1"/>
  <c r="P230" i="11"/>
  <c r="P256" i="11" s="1"/>
  <c r="Q230" i="11"/>
  <c r="Q256" i="11" s="1"/>
  <c r="R230" i="11"/>
  <c r="R256" i="11" s="1"/>
  <c r="S230" i="11"/>
  <c r="S256" i="11" s="1"/>
  <c r="T230" i="11"/>
  <c r="T256" i="11" s="1"/>
  <c r="U230" i="11"/>
  <c r="U256" i="11" s="1"/>
  <c r="C231" i="11"/>
  <c r="C257" i="11" s="1"/>
  <c r="D231" i="11"/>
  <c r="D257" i="11" s="1"/>
  <c r="E231" i="11"/>
  <c r="E257" i="11" s="1"/>
  <c r="F231" i="11"/>
  <c r="F257" i="11" s="1"/>
  <c r="G231" i="11"/>
  <c r="G257" i="11" s="1"/>
  <c r="H231" i="11"/>
  <c r="H257" i="11" s="1"/>
  <c r="I231" i="11"/>
  <c r="I257" i="11" s="1"/>
  <c r="J231" i="11"/>
  <c r="J257" i="11" s="1"/>
  <c r="K231" i="11"/>
  <c r="K257" i="11" s="1"/>
  <c r="L231" i="11"/>
  <c r="L257" i="11" s="1"/>
  <c r="M231" i="11"/>
  <c r="M257" i="11" s="1"/>
  <c r="N231" i="11"/>
  <c r="N257" i="11" s="1"/>
  <c r="O231" i="11"/>
  <c r="O257" i="11" s="1"/>
  <c r="P231" i="11"/>
  <c r="P257" i="11" s="1"/>
  <c r="Q231" i="11"/>
  <c r="Q257" i="11" s="1"/>
  <c r="R231" i="11"/>
  <c r="R257" i="11" s="1"/>
  <c r="S231" i="11"/>
  <c r="S257" i="11" s="1"/>
  <c r="T231" i="11"/>
  <c r="T257" i="11" s="1"/>
  <c r="U231" i="11"/>
  <c r="U257" i="11" s="1"/>
  <c r="C232" i="11"/>
  <c r="C258" i="11" s="1"/>
  <c r="D232" i="11"/>
  <c r="D258" i="11" s="1"/>
  <c r="E232" i="11"/>
  <c r="E258" i="11" s="1"/>
  <c r="F232" i="11"/>
  <c r="F258" i="11" s="1"/>
  <c r="G232" i="11"/>
  <c r="G258" i="11" s="1"/>
  <c r="H232" i="11"/>
  <c r="H258" i="11" s="1"/>
  <c r="I232" i="11"/>
  <c r="I258" i="11" s="1"/>
  <c r="J232" i="11"/>
  <c r="J258" i="11" s="1"/>
  <c r="K232" i="11"/>
  <c r="K258" i="11" s="1"/>
  <c r="L232" i="11"/>
  <c r="L258" i="11" s="1"/>
  <c r="M232" i="11"/>
  <c r="M258" i="11" s="1"/>
  <c r="N232" i="11"/>
  <c r="N258" i="11" s="1"/>
  <c r="O232" i="11"/>
  <c r="O258" i="11" s="1"/>
  <c r="P232" i="11"/>
  <c r="P258" i="11" s="1"/>
  <c r="Q232" i="11"/>
  <c r="Q258" i="11" s="1"/>
  <c r="R232" i="11"/>
  <c r="R258" i="11" s="1"/>
  <c r="S232" i="11"/>
  <c r="S258" i="11" s="1"/>
  <c r="T232" i="11"/>
  <c r="T258" i="11" s="1"/>
  <c r="U232" i="11"/>
  <c r="U258" i="11" s="1"/>
  <c r="C233" i="11"/>
  <c r="C259" i="11" s="1"/>
  <c r="D233" i="11"/>
  <c r="D259" i="11" s="1"/>
  <c r="E233" i="11"/>
  <c r="E259" i="11" s="1"/>
  <c r="F233" i="11"/>
  <c r="F259" i="11" s="1"/>
  <c r="G233" i="11"/>
  <c r="G259" i="11" s="1"/>
  <c r="H233" i="11"/>
  <c r="H259" i="11" s="1"/>
  <c r="I233" i="11"/>
  <c r="I259" i="11" s="1"/>
  <c r="J233" i="11"/>
  <c r="J259" i="11" s="1"/>
  <c r="K233" i="11"/>
  <c r="K259" i="11" s="1"/>
  <c r="L233" i="11"/>
  <c r="L259" i="11" s="1"/>
  <c r="M233" i="11"/>
  <c r="M259" i="11" s="1"/>
  <c r="N233" i="11"/>
  <c r="N259" i="11" s="1"/>
  <c r="O233" i="11"/>
  <c r="O259" i="11" s="1"/>
  <c r="P233" i="11"/>
  <c r="P259" i="11" s="1"/>
  <c r="Q233" i="11"/>
  <c r="Q259" i="11" s="1"/>
  <c r="R233" i="11"/>
  <c r="R259" i="11" s="1"/>
  <c r="S233" i="11"/>
  <c r="S259" i="11" s="1"/>
  <c r="T233" i="11"/>
  <c r="T259" i="11" s="1"/>
  <c r="U233" i="11"/>
  <c r="U259" i="11" s="1"/>
  <c r="C234" i="11"/>
  <c r="C260" i="11" s="1"/>
  <c r="D234" i="11"/>
  <c r="D260" i="11" s="1"/>
  <c r="E234" i="11"/>
  <c r="E260" i="11" s="1"/>
  <c r="F234" i="11"/>
  <c r="F260" i="11" s="1"/>
  <c r="G234" i="11"/>
  <c r="G260" i="11" s="1"/>
  <c r="H234" i="11"/>
  <c r="H260" i="11" s="1"/>
  <c r="I234" i="11"/>
  <c r="I260" i="11" s="1"/>
  <c r="J234" i="11"/>
  <c r="J260" i="11" s="1"/>
  <c r="K234" i="11"/>
  <c r="K260" i="11" s="1"/>
  <c r="L234" i="11"/>
  <c r="L260" i="11" s="1"/>
  <c r="M234" i="11"/>
  <c r="M260" i="11" s="1"/>
  <c r="N234" i="11"/>
  <c r="N260" i="11" s="1"/>
  <c r="O234" i="11"/>
  <c r="O260" i="11" s="1"/>
  <c r="P234" i="11"/>
  <c r="P260" i="11" s="1"/>
  <c r="Q234" i="11"/>
  <c r="Q260" i="11" s="1"/>
  <c r="R234" i="11"/>
  <c r="R260" i="11" s="1"/>
  <c r="S234" i="11"/>
  <c r="S260" i="11" s="1"/>
  <c r="T234" i="11"/>
  <c r="T260" i="11" s="1"/>
  <c r="U234" i="11"/>
  <c r="U260" i="11" s="1"/>
  <c r="C235" i="11"/>
  <c r="C261" i="11" s="1"/>
  <c r="D235" i="11"/>
  <c r="D261" i="11" s="1"/>
  <c r="E235" i="11"/>
  <c r="E261" i="11" s="1"/>
  <c r="F235" i="11"/>
  <c r="F261" i="11" s="1"/>
  <c r="G235" i="11"/>
  <c r="G261" i="11" s="1"/>
  <c r="H235" i="11"/>
  <c r="H261" i="11" s="1"/>
  <c r="I235" i="11"/>
  <c r="I261" i="11" s="1"/>
  <c r="J235" i="11"/>
  <c r="J261" i="11" s="1"/>
  <c r="K235" i="11"/>
  <c r="K261" i="11" s="1"/>
  <c r="L235" i="11"/>
  <c r="L261" i="11" s="1"/>
  <c r="M235" i="11"/>
  <c r="M261" i="11" s="1"/>
  <c r="N235" i="11"/>
  <c r="N261" i="11" s="1"/>
  <c r="O235" i="11"/>
  <c r="O261" i="11" s="1"/>
  <c r="P235" i="11"/>
  <c r="P261" i="11" s="1"/>
  <c r="Q235" i="11"/>
  <c r="Q261" i="11" s="1"/>
  <c r="R235" i="11"/>
  <c r="R261" i="11" s="1"/>
  <c r="S235" i="11"/>
  <c r="S261" i="11" s="1"/>
  <c r="T235" i="11"/>
  <c r="T261" i="11" s="1"/>
  <c r="U235" i="11"/>
  <c r="U261" i="11" s="1"/>
  <c r="C236" i="11"/>
  <c r="C262" i="11" s="1"/>
  <c r="D236" i="11"/>
  <c r="D262" i="11" s="1"/>
  <c r="E236" i="11"/>
  <c r="E262" i="11" s="1"/>
  <c r="F236" i="11"/>
  <c r="F262" i="11" s="1"/>
  <c r="G236" i="11"/>
  <c r="G262" i="11" s="1"/>
  <c r="H236" i="11"/>
  <c r="H262" i="11" s="1"/>
  <c r="I236" i="11"/>
  <c r="I262" i="11" s="1"/>
  <c r="J236" i="11"/>
  <c r="J262" i="11" s="1"/>
  <c r="K236" i="11"/>
  <c r="K262" i="11" s="1"/>
  <c r="L236" i="11"/>
  <c r="L262" i="11" s="1"/>
  <c r="M236" i="11"/>
  <c r="M262" i="11" s="1"/>
  <c r="N236" i="11"/>
  <c r="N262" i="11" s="1"/>
  <c r="O236" i="11"/>
  <c r="O262" i="11" s="1"/>
  <c r="P236" i="11"/>
  <c r="P262" i="11" s="1"/>
  <c r="Q236" i="11"/>
  <c r="Q262" i="11" s="1"/>
  <c r="R236" i="11"/>
  <c r="R262" i="11" s="1"/>
  <c r="S236" i="11"/>
  <c r="S262" i="11" s="1"/>
  <c r="T236" i="11"/>
  <c r="T262" i="11" s="1"/>
  <c r="U236" i="11"/>
  <c r="U262" i="11" s="1"/>
  <c r="C237" i="11"/>
  <c r="C263" i="11" s="1"/>
  <c r="D237" i="11"/>
  <c r="D263" i="11" s="1"/>
  <c r="E237" i="11"/>
  <c r="E263" i="11" s="1"/>
  <c r="F237" i="11"/>
  <c r="F263" i="11" s="1"/>
  <c r="G237" i="11"/>
  <c r="G263" i="11" s="1"/>
  <c r="H237" i="11"/>
  <c r="H263" i="11" s="1"/>
  <c r="I237" i="11"/>
  <c r="I263" i="11" s="1"/>
  <c r="J237" i="11"/>
  <c r="J263" i="11" s="1"/>
  <c r="K237" i="11"/>
  <c r="K263" i="11" s="1"/>
  <c r="L237" i="11"/>
  <c r="L263" i="11" s="1"/>
  <c r="M237" i="11"/>
  <c r="M263" i="11" s="1"/>
  <c r="N237" i="11"/>
  <c r="N263" i="11" s="1"/>
  <c r="O237" i="11"/>
  <c r="O263" i="11" s="1"/>
  <c r="P237" i="11"/>
  <c r="P263" i="11" s="1"/>
  <c r="Q237" i="11"/>
  <c r="Q263" i="11" s="1"/>
  <c r="R237" i="11"/>
  <c r="R263" i="11" s="1"/>
  <c r="S237" i="11"/>
  <c r="S263" i="11" s="1"/>
  <c r="T237" i="11"/>
  <c r="T263" i="11" s="1"/>
  <c r="U237" i="11"/>
  <c r="U263" i="11" s="1"/>
  <c r="C238" i="11"/>
  <c r="C264" i="11" s="1"/>
  <c r="D238" i="11"/>
  <c r="D264" i="11" s="1"/>
  <c r="E238" i="11"/>
  <c r="E264" i="11" s="1"/>
  <c r="F238" i="11"/>
  <c r="F264" i="11" s="1"/>
  <c r="G238" i="11"/>
  <c r="G264" i="11" s="1"/>
  <c r="H238" i="11"/>
  <c r="H264" i="11" s="1"/>
  <c r="I238" i="11"/>
  <c r="I264" i="11" s="1"/>
  <c r="J238" i="11"/>
  <c r="J264" i="11" s="1"/>
  <c r="K238" i="11"/>
  <c r="K264" i="11" s="1"/>
  <c r="L238" i="11"/>
  <c r="L264" i="11" s="1"/>
  <c r="M238" i="11"/>
  <c r="M264" i="11" s="1"/>
  <c r="N238" i="11"/>
  <c r="N264" i="11" s="1"/>
  <c r="O238" i="11"/>
  <c r="O264" i="11" s="1"/>
  <c r="P238" i="11"/>
  <c r="P264" i="11" s="1"/>
  <c r="Q238" i="11"/>
  <c r="Q264" i="11" s="1"/>
  <c r="R238" i="11"/>
  <c r="R264" i="11" s="1"/>
  <c r="S238" i="11"/>
  <c r="S264" i="11" s="1"/>
  <c r="T238" i="11"/>
  <c r="T264" i="11" s="1"/>
  <c r="U238" i="11"/>
  <c r="U264" i="11" s="1"/>
  <c r="B267" i="11" l="1"/>
  <c r="B245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Y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Y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Y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Y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D5" i="1"/>
  <c r="D6" i="1"/>
  <c r="C143" i="11" s="1"/>
  <c r="D7" i="1"/>
  <c r="D8" i="1"/>
  <c r="E145" i="11" s="1"/>
  <c r="D9" i="1"/>
  <c r="D10" i="1"/>
  <c r="D11" i="1"/>
  <c r="D12" i="1"/>
  <c r="J142" i="11" s="1"/>
  <c r="D13" i="1"/>
  <c r="D14" i="1"/>
  <c r="L144" i="11" s="1"/>
  <c r="D15" i="1"/>
  <c r="D16" i="1"/>
  <c r="N146" i="11" s="1"/>
  <c r="D17" i="1"/>
  <c r="D18" i="1"/>
  <c r="D19" i="1"/>
  <c r="D20" i="1"/>
  <c r="R142" i="11" s="1"/>
  <c r="D21" i="1"/>
  <c r="D22" i="1"/>
  <c r="T144" i="11" s="1"/>
  <c r="D23" i="1"/>
  <c r="D24" i="1"/>
  <c r="V146" i="11" s="1"/>
  <c r="D25" i="1"/>
  <c r="D26" i="1"/>
  <c r="D27" i="1"/>
  <c r="D4" i="1"/>
  <c r="R141" i="11" s="1"/>
  <c r="B167" i="11"/>
  <c r="C142" i="11"/>
  <c r="E142" i="11"/>
  <c r="G142" i="11"/>
  <c r="H142" i="11"/>
  <c r="I142" i="11"/>
  <c r="K142" i="11"/>
  <c r="M142" i="11"/>
  <c r="O142" i="11"/>
  <c r="P142" i="11"/>
  <c r="Q142" i="11"/>
  <c r="S142" i="11"/>
  <c r="U142" i="11"/>
  <c r="W142" i="11"/>
  <c r="X142" i="11"/>
  <c r="Y142" i="11"/>
  <c r="D143" i="11"/>
  <c r="F143" i="11"/>
  <c r="J143" i="11"/>
  <c r="L143" i="11"/>
  <c r="N143" i="11"/>
  <c r="R143" i="11"/>
  <c r="T143" i="11"/>
  <c r="V143" i="11"/>
  <c r="C144" i="11"/>
  <c r="E144" i="11"/>
  <c r="G144" i="11"/>
  <c r="H144" i="11"/>
  <c r="I144" i="11"/>
  <c r="K144" i="11"/>
  <c r="M144" i="11"/>
  <c r="O144" i="11"/>
  <c r="P144" i="11"/>
  <c r="Q144" i="11"/>
  <c r="S144" i="11"/>
  <c r="U144" i="11"/>
  <c r="W144" i="11"/>
  <c r="X144" i="11"/>
  <c r="Y144" i="11"/>
  <c r="D145" i="11"/>
  <c r="F145" i="11"/>
  <c r="H145" i="11"/>
  <c r="L145" i="11"/>
  <c r="N145" i="11"/>
  <c r="P145" i="11"/>
  <c r="T145" i="11"/>
  <c r="V145" i="11"/>
  <c r="X145" i="11"/>
  <c r="C146" i="11"/>
  <c r="E146" i="11"/>
  <c r="G146" i="11"/>
  <c r="H146" i="11"/>
  <c r="I146" i="11"/>
  <c r="K146" i="11"/>
  <c r="M146" i="11"/>
  <c r="O146" i="11"/>
  <c r="P146" i="11"/>
  <c r="Q146" i="11"/>
  <c r="R146" i="11"/>
  <c r="S146" i="11"/>
  <c r="U146" i="11"/>
  <c r="W146" i="11"/>
  <c r="X146" i="11"/>
  <c r="Y146" i="11"/>
  <c r="C147" i="11"/>
  <c r="E147" i="11"/>
  <c r="F147" i="11"/>
  <c r="G147" i="11"/>
  <c r="H147" i="11"/>
  <c r="I147" i="11"/>
  <c r="K147" i="11"/>
  <c r="M147" i="11"/>
  <c r="N147" i="11"/>
  <c r="O147" i="11"/>
  <c r="P147" i="11"/>
  <c r="Q147" i="11"/>
  <c r="S147" i="11"/>
  <c r="U147" i="11"/>
  <c r="V147" i="11"/>
  <c r="W147" i="11"/>
  <c r="X147" i="11"/>
  <c r="Y147" i="11"/>
  <c r="C148" i="11"/>
  <c r="D148" i="11"/>
  <c r="E148" i="11"/>
  <c r="G148" i="11"/>
  <c r="H148" i="11"/>
  <c r="I148" i="11"/>
  <c r="K148" i="11"/>
  <c r="L148" i="11"/>
  <c r="M148" i="11"/>
  <c r="O148" i="11"/>
  <c r="P148" i="11"/>
  <c r="Q148" i="11"/>
  <c r="S148" i="11"/>
  <c r="T148" i="11"/>
  <c r="U148" i="11"/>
  <c r="W148" i="11"/>
  <c r="X148" i="11"/>
  <c r="Y148" i="11"/>
  <c r="E149" i="11"/>
  <c r="H149" i="11"/>
  <c r="M149" i="11"/>
  <c r="P149" i="11"/>
  <c r="U149" i="11"/>
  <c r="X149" i="11"/>
  <c r="C150" i="11"/>
  <c r="D150" i="11"/>
  <c r="E150" i="11"/>
  <c r="F150" i="11"/>
  <c r="G150" i="11"/>
  <c r="H150" i="11"/>
  <c r="I150" i="11"/>
  <c r="K150" i="11"/>
  <c r="M150" i="11"/>
  <c r="N150" i="11"/>
  <c r="O150" i="11"/>
  <c r="P150" i="11"/>
  <c r="Q150" i="11"/>
  <c r="S150" i="11"/>
  <c r="U150" i="11"/>
  <c r="V150" i="11"/>
  <c r="W150" i="11"/>
  <c r="X150" i="11"/>
  <c r="Y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C152" i="11"/>
  <c r="D152" i="11"/>
  <c r="E152" i="11"/>
  <c r="F152" i="11"/>
  <c r="G152" i="11"/>
  <c r="H152" i="11"/>
  <c r="I152" i="11"/>
  <c r="K152" i="11"/>
  <c r="L152" i="11"/>
  <c r="M152" i="11"/>
  <c r="N152" i="11"/>
  <c r="O152" i="11"/>
  <c r="P152" i="11"/>
  <c r="Q152" i="11"/>
  <c r="S152" i="11"/>
  <c r="T152" i="11"/>
  <c r="U152" i="11"/>
  <c r="V152" i="11"/>
  <c r="W152" i="11"/>
  <c r="X152" i="11"/>
  <c r="Y152" i="11"/>
  <c r="C153" i="11"/>
  <c r="D153" i="11"/>
  <c r="E153" i="11"/>
  <c r="F153" i="11"/>
  <c r="G153" i="11"/>
  <c r="H153" i="11"/>
  <c r="I153" i="11"/>
  <c r="K153" i="11"/>
  <c r="L153" i="11"/>
  <c r="M153" i="11"/>
  <c r="N153" i="11"/>
  <c r="O153" i="11"/>
  <c r="P153" i="11"/>
  <c r="Q153" i="11"/>
  <c r="S153" i="11"/>
  <c r="T153" i="11"/>
  <c r="U153" i="11"/>
  <c r="V153" i="11"/>
  <c r="W153" i="11"/>
  <c r="X153" i="11"/>
  <c r="Y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C155" i="11"/>
  <c r="D155" i="11"/>
  <c r="E155" i="11"/>
  <c r="F155" i="11"/>
  <c r="G155" i="11"/>
  <c r="H155" i="11"/>
  <c r="I155" i="11"/>
  <c r="K155" i="11"/>
  <c r="L155" i="11"/>
  <c r="M155" i="11"/>
  <c r="N155" i="11"/>
  <c r="O155" i="11"/>
  <c r="P155" i="11"/>
  <c r="Q155" i="11"/>
  <c r="S155" i="11"/>
  <c r="T155" i="11"/>
  <c r="U155" i="11"/>
  <c r="V155" i="11"/>
  <c r="W155" i="11"/>
  <c r="X155" i="11"/>
  <c r="Y155" i="11"/>
  <c r="C156" i="11"/>
  <c r="D156" i="11"/>
  <c r="E156" i="11"/>
  <c r="F156" i="11"/>
  <c r="G156" i="11"/>
  <c r="H156" i="11"/>
  <c r="I156" i="11"/>
  <c r="K156" i="11"/>
  <c r="L156" i="11"/>
  <c r="M156" i="11"/>
  <c r="N156" i="11"/>
  <c r="O156" i="11"/>
  <c r="P156" i="11"/>
  <c r="Q156" i="11"/>
  <c r="S156" i="11"/>
  <c r="T156" i="11"/>
  <c r="U156" i="11"/>
  <c r="V156" i="11"/>
  <c r="W156" i="11"/>
  <c r="X156" i="11"/>
  <c r="Y156" i="11"/>
  <c r="E157" i="11"/>
  <c r="H157" i="11"/>
  <c r="M157" i="11"/>
  <c r="P157" i="11"/>
  <c r="U157" i="11"/>
  <c r="X157" i="11"/>
  <c r="C158" i="11"/>
  <c r="D158" i="11"/>
  <c r="E158" i="11"/>
  <c r="F158" i="11"/>
  <c r="G158" i="11"/>
  <c r="H158" i="11"/>
  <c r="I158" i="11"/>
  <c r="K158" i="11"/>
  <c r="L158" i="11"/>
  <c r="M158" i="11"/>
  <c r="N158" i="11"/>
  <c r="O158" i="11"/>
  <c r="P158" i="11"/>
  <c r="Q158" i="11"/>
  <c r="S158" i="11"/>
  <c r="T158" i="11"/>
  <c r="U158" i="11"/>
  <c r="V158" i="11"/>
  <c r="W158" i="11"/>
  <c r="X158" i="11"/>
  <c r="Y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C160" i="11"/>
  <c r="D160" i="11"/>
  <c r="E160" i="11"/>
  <c r="F160" i="11"/>
  <c r="G160" i="11"/>
  <c r="H160" i="11"/>
  <c r="I160" i="11"/>
  <c r="K160" i="11"/>
  <c r="L160" i="11"/>
  <c r="M160" i="11"/>
  <c r="N160" i="11"/>
  <c r="O160" i="11"/>
  <c r="P160" i="11"/>
  <c r="Q160" i="11"/>
  <c r="S160" i="11"/>
  <c r="T160" i="11"/>
  <c r="U160" i="11"/>
  <c r="V160" i="11"/>
  <c r="W160" i="11"/>
  <c r="X160" i="11"/>
  <c r="Y160" i="11"/>
  <c r="C161" i="11"/>
  <c r="D161" i="11"/>
  <c r="E161" i="11"/>
  <c r="F161" i="11"/>
  <c r="G161" i="11"/>
  <c r="H161" i="11"/>
  <c r="I161" i="11"/>
  <c r="K161" i="11"/>
  <c r="L161" i="11"/>
  <c r="M161" i="11"/>
  <c r="N161" i="11"/>
  <c r="O161" i="11"/>
  <c r="P161" i="11"/>
  <c r="Q161" i="11"/>
  <c r="S161" i="11"/>
  <c r="T161" i="11"/>
  <c r="U161" i="11"/>
  <c r="V161" i="11"/>
  <c r="W161" i="11"/>
  <c r="X161" i="11"/>
  <c r="Y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C163" i="11"/>
  <c r="D163" i="11"/>
  <c r="E163" i="11"/>
  <c r="F163" i="11"/>
  <c r="G163" i="11"/>
  <c r="H163" i="11"/>
  <c r="I163" i="11"/>
  <c r="K163" i="11"/>
  <c r="L163" i="11"/>
  <c r="M163" i="11"/>
  <c r="N163" i="11"/>
  <c r="O163" i="11"/>
  <c r="P163" i="11"/>
  <c r="Q163" i="11"/>
  <c r="S163" i="11"/>
  <c r="T163" i="11"/>
  <c r="U163" i="11"/>
  <c r="V163" i="11"/>
  <c r="W163" i="11"/>
  <c r="X163" i="11"/>
  <c r="Y163" i="11"/>
  <c r="C164" i="11"/>
  <c r="D164" i="11"/>
  <c r="E164" i="11"/>
  <c r="F164" i="11"/>
  <c r="G164" i="11"/>
  <c r="H164" i="11"/>
  <c r="I164" i="11"/>
  <c r="K164" i="11"/>
  <c r="L164" i="11"/>
  <c r="M164" i="11"/>
  <c r="N164" i="11"/>
  <c r="O164" i="11"/>
  <c r="P164" i="11"/>
  <c r="Q164" i="11"/>
  <c r="S164" i="11"/>
  <c r="T164" i="11"/>
  <c r="U164" i="11"/>
  <c r="V164" i="11"/>
  <c r="W164" i="11"/>
  <c r="X164" i="11"/>
  <c r="Y164" i="1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" i="1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B239" i="11" l="1"/>
  <c r="W219" i="11"/>
  <c r="B242" i="11"/>
  <c r="X219" i="11"/>
  <c r="Y219" i="11"/>
  <c r="V219" i="11"/>
  <c r="B240" i="11"/>
  <c r="B241" i="11"/>
  <c r="R160" i="11"/>
  <c r="J160" i="11"/>
  <c r="W157" i="11"/>
  <c r="O157" i="11"/>
  <c r="G157" i="11"/>
  <c r="R152" i="11"/>
  <c r="J152" i="11"/>
  <c r="W149" i="11"/>
  <c r="O149" i="11"/>
  <c r="G149" i="11"/>
  <c r="V148" i="11"/>
  <c r="N148" i="11"/>
  <c r="F148" i="11"/>
  <c r="T146" i="11"/>
  <c r="L146" i="11"/>
  <c r="D146" i="11"/>
  <c r="S145" i="11"/>
  <c r="K145" i="11"/>
  <c r="C145" i="11"/>
  <c r="R144" i="11"/>
  <c r="J144" i="11"/>
  <c r="Y143" i="11"/>
  <c r="Q143" i="11"/>
  <c r="I143" i="11"/>
  <c r="R161" i="11"/>
  <c r="J161" i="11"/>
  <c r="V157" i="11"/>
  <c r="N157" i="11"/>
  <c r="F157" i="11"/>
  <c r="R153" i="11"/>
  <c r="J153" i="11"/>
  <c r="V149" i="11"/>
  <c r="N149" i="11"/>
  <c r="F149" i="11"/>
  <c r="T147" i="11"/>
  <c r="L147" i="11"/>
  <c r="D147" i="11"/>
  <c r="R145" i="11"/>
  <c r="J145" i="11"/>
  <c r="X143" i="11"/>
  <c r="P143" i="11"/>
  <c r="H143" i="11"/>
  <c r="J146" i="11"/>
  <c r="Y145" i="11"/>
  <c r="Q145" i="11"/>
  <c r="I145" i="11"/>
  <c r="W143" i="11"/>
  <c r="O143" i="11"/>
  <c r="G143" i="11"/>
  <c r="V142" i="11"/>
  <c r="N142" i="11"/>
  <c r="F142" i="11"/>
  <c r="J163" i="11"/>
  <c r="T157" i="11"/>
  <c r="L157" i="11"/>
  <c r="D157" i="11"/>
  <c r="R155" i="11"/>
  <c r="J155" i="11"/>
  <c r="T149" i="11"/>
  <c r="L149" i="11"/>
  <c r="D149" i="11"/>
  <c r="R147" i="11"/>
  <c r="J147" i="11"/>
  <c r="R163" i="11"/>
  <c r="R164" i="11"/>
  <c r="J164" i="11"/>
  <c r="S157" i="11"/>
  <c r="K157" i="11"/>
  <c r="C157" i="11"/>
  <c r="R156" i="11"/>
  <c r="J156" i="11"/>
  <c r="T150" i="11"/>
  <c r="L150" i="11"/>
  <c r="S149" i="11"/>
  <c r="K149" i="11"/>
  <c r="C149" i="11"/>
  <c r="R148" i="11"/>
  <c r="J148" i="11"/>
  <c r="W145" i="11"/>
  <c r="O145" i="11"/>
  <c r="G145" i="11"/>
  <c r="V144" i="11"/>
  <c r="N144" i="11"/>
  <c r="F144" i="11"/>
  <c r="U143" i="11"/>
  <c r="M143" i="11"/>
  <c r="E143" i="11"/>
  <c r="T142" i="11"/>
  <c r="L142" i="11"/>
  <c r="D142" i="11"/>
  <c r="R157" i="11"/>
  <c r="J157" i="11"/>
  <c r="R149" i="11"/>
  <c r="J149" i="11"/>
  <c r="R158" i="11"/>
  <c r="J158" i="11"/>
  <c r="Y157" i="11"/>
  <c r="Q157" i="11"/>
  <c r="I157" i="11"/>
  <c r="R150" i="11"/>
  <c r="J150" i="11"/>
  <c r="Y149" i="11"/>
  <c r="Q149" i="11"/>
  <c r="I149" i="11"/>
  <c r="F146" i="11"/>
  <c r="U145" i="11"/>
  <c r="M145" i="11"/>
  <c r="D144" i="11"/>
  <c r="S143" i="11"/>
  <c r="K143" i="11"/>
  <c r="E141" i="11"/>
  <c r="M141" i="11"/>
  <c r="U141" i="11"/>
  <c r="L141" i="11"/>
  <c r="F141" i="11"/>
  <c r="N141" i="11"/>
  <c r="V141" i="11"/>
  <c r="G141" i="11"/>
  <c r="O141" i="11"/>
  <c r="W141" i="11"/>
  <c r="C141" i="11"/>
  <c r="H141" i="11"/>
  <c r="P141" i="11"/>
  <c r="X141" i="11"/>
  <c r="K141" i="11"/>
  <c r="T141" i="11"/>
  <c r="I141" i="11"/>
  <c r="Q141" i="11"/>
  <c r="Y141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S141" i="11"/>
  <c r="D141" i="11"/>
  <c r="B141" i="11"/>
  <c r="J141" i="11"/>
  <c r="C95" i="11"/>
  <c r="C117" i="11" s="1"/>
  <c r="D96" i="11"/>
  <c r="D118" i="11" s="1"/>
  <c r="E97" i="11"/>
  <c r="E119" i="11" s="1"/>
  <c r="F98" i="11"/>
  <c r="F120" i="11" s="1"/>
  <c r="G99" i="11"/>
  <c r="G121" i="11" s="1"/>
  <c r="H100" i="11"/>
  <c r="H122" i="11" s="1"/>
  <c r="I101" i="11"/>
  <c r="I123" i="11" s="1"/>
  <c r="J102" i="11"/>
  <c r="J124" i="11" s="1"/>
  <c r="K103" i="11"/>
  <c r="K125" i="11" s="1"/>
  <c r="L104" i="11"/>
  <c r="L126" i="11" s="1"/>
  <c r="M105" i="11"/>
  <c r="M127" i="11" s="1"/>
  <c r="N106" i="11"/>
  <c r="N128" i="11" s="1"/>
  <c r="O107" i="11"/>
  <c r="O129" i="11" s="1"/>
  <c r="P108" i="11"/>
  <c r="P130" i="11" s="1"/>
  <c r="Q109" i="11"/>
  <c r="Q131" i="11" s="1"/>
  <c r="R110" i="11"/>
  <c r="R132" i="11" s="1"/>
  <c r="S111" i="11"/>
  <c r="S133" i="11" s="1"/>
  <c r="T112" i="11"/>
  <c r="T134" i="11" s="1"/>
  <c r="U113" i="11"/>
  <c r="U135" i="11" s="1"/>
  <c r="B94" i="11"/>
  <c r="B116" i="11" s="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28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U6" i="11"/>
  <c r="T6" i="11"/>
  <c r="S6" i="11"/>
  <c r="R6" i="11"/>
  <c r="Q6" i="11"/>
  <c r="P6" i="11"/>
  <c r="O6" i="11"/>
  <c r="N6" i="11"/>
  <c r="M6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K6" i="11"/>
  <c r="J6" i="11"/>
  <c r="I6" i="11"/>
  <c r="H6" i="11"/>
  <c r="G6" i="11"/>
  <c r="F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E6" i="11"/>
  <c r="D6" i="11"/>
  <c r="C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6" i="11"/>
  <c r="B102" i="11" l="1"/>
  <c r="B124" i="11" s="1"/>
  <c r="E106" i="11"/>
  <c r="E128" i="11" s="1"/>
  <c r="J95" i="11"/>
  <c r="J117" i="11" s="1"/>
  <c r="P94" i="11"/>
  <c r="P116" i="11" s="1"/>
  <c r="L103" i="11"/>
  <c r="L125" i="11" s="1"/>
  <c r="M106" i="11"/>
  <c r="M128" i="11" s="1"/>
  <c r="O112" i="11"/>
  <c r="O134" i="11" s="1"/>
  <c r="O104" i="11"/>
  <c r="O126" i="11" s="1"/>
  <c r="O96" i="11"/>
  <c r="O118" i="11" s="1"/>
  <c r="P107" i="11"/>
  <c r="P129" i="11" s="1"/>
  <c r="S108" i="11"/>
  <c r="S130" i="11" s="1"/>
  <c r="S100" i="11"/>
  <c r="S122" i="11" s="1"/>
  <c r="T111" i="11"/>
  <c r="T133" i="11" s="1"/>
  <c r="T103" i="11"/>
  <c r="T125" i="11" s="1"/>
  <c r="T95" i="11"/>
  <c r="T117" i="11" s="1"/>
  <c r="U106" i="11"/>
  <c r="U128" i="11" s="1"/>
  <c r="U98" i="11"/>
  <c r="U120" i="11" s="1"/>
  <c r="B109" i="11"/>
  <c r="B131" i="11" s="1"/>
  <c r="B101" i="11"/>
  <c r="B123" i="11" s="1"/>
  <c r="D94" i="11"/>
  <c r="D116" i="11" s="1"/>
  <c r="C107" i="11"/>
  <c r="C129" i="11" s="1"/>
  <c r="C99" i="11"/>
  <c r="C121" i="11" s="1"/>
  <c r="E113" i="11"/>
  <c r="E135" i="11" s="1"/>
  <c r="F106" i="11"/>
  <c r="F128" i="11" s="1"/>
  <c r="J110" i="11"/>
  <c r="J132" i="11" s="1"/>
  <c r="M113" i="11"/>
  <c r="M135" i="11" s="1"/>
  <c r="O111" i="11"/>
  <c r="O133" i="11" s="1"/>
  <c r="O103" i="11"/>
  <c r="O125" i="11" s="1"/>
  <c r="O95" i="11"/>
  <c r="O117" i="11" s="1"/>
  <c r="S107" i="11"/>
  <c r="S129" i="11" s="1"/>
  <c r="S99" i="11"/>
  <c r="S121" i="11" s="1"/>
  <c r="D103" i="11"/>
  <c r="D125" i="11" s="1"/>
  <c r="H105" i="11"/>
  <c r="H127" i="11" s="1"/>
  <c r="J111" i="11"/>
  <c r="J133" i="11" s="1"/>
  <c r="K98" i="11"/>
  <c r="K120" i="11" s="1"/>
  <c r="L95" i="11"/>
  <c r="L117" i="11" s="1"/>
  <c r="Q102" i="11"/>
  <c r="Q124" i="11" s="1"/>
  <c r="C106" i="11"/>
  <c r="C128" i="11" s="1"/>
  <c r="I106" i="11"/>
  <c r="I128" i="11" s="1"/>
  <c r="J101" i="11"/>
  <c r="J123" i="11" s="1"/>
  <c r="P97" i="11"/>
  <c r="P119" i="11" s="1"/>
  <c r="R111" i="11"/>
  <c r="R133" i="11" s="1"/>
  <c r="S106" i="11"/>
  <c r="S128" i="11" s="1"/>
  <c r="B107" i="11"/>
  <c r="B129" i="11" s="1"/>
  <c r="B99" i="11"/>
  <c r="B121" i="11" s="1"/>
  <c r="C113" i="11"/>
  <c r="C135" i="11" s="1"/>
  <c r="E111" i="11"/>
  <c r="E133" i="11" s="1"/>
  <c r="E103" i="11"/>
  <c r="E125" i="11" s="1"/>
  <c r="E95" i="11"/>
  <c r="E117" i="11" s="1"/>
  <c r="H110" i="11"/>
  <c r="H132" i="11" s="1"/>
  <c r="H102" i="11"/>
  <c r="H124" i="11" s="1"/>
  <c r="I113" i="11"/>
  <c r="I135" i="11" s="1"/>
  <c r="M111" i="11"/>
  <c r="M133" i="11" s="1"/>
  <c r="M103" i="11"/>
  <c r="M125" i="11" s="1"/>
  <c r="M95" i="11"/>
  <c r="M117" i="11" s="1"/>
  <c r="N98" i="11"/>
  <c r="N120" i="11" s="1"/>
  <c r="Q107" i="11"/>
  <c r="Q129" i="11" s="1"/>
  <c r="Q99" i="11"/>
  <c r="Q121" i="11" s="1"/>
  <c r="R102" i="11"/>
  <c r="R124" i="11" s="1"/>
  <c r="S113" i="11"/>
  <c r="S135" i="11" s="1"/>
  <c r="U95" i="11"/>
  <c r="U117" i="11" s="1"/>
  <c r="C108" i="11"/>
  <c r="C130" i="11" s="1"/>
  <c r="G108" i="11"/>
  <c r="G130" i="11" s="1"/>
  <c r="K96" i="11"/>
  <c r="K118" i="11" s="1"/>
  <c r="M110" i="11"/>
  <c r="M132" i="11" s="1"/>
  <c r="M102" i="11"/>
  <c r="M124" i="11" s="1"/>
  <c r="N105" i="11"/>
  <c r="N127" i="11" s="1"/>
  <c r="N97" i="11"/>
  <c r="N119" i="11" s="1"/>
  <c r="O108" i="11"/>
  <c r="O130" i="11" s="1"/>
  <c r="O100" i="11"/>
  <c r="O122" i="11" s="1"/>
  <c r="Q106" i="11"/>
  <c r="Q128" i="11" s="1"/>
  <c r="Q98" i="11"/>
  <c r="Q120" i="11" s="1"/>
  <c r="R109" i="11"/>
  <c r="R131" i="11" s="1"/>
  <c r="R101" i="11"/>
  <c r="R123" i="11" s="1"/>
  <c r="U110" i="11"/>
  <c r="U132" i="11" s="1"/>
  <c r="U102" i="11"/>
  <c r="U124" i="11" s="1"/>
  <c r="D111" i="11"/>
  <c r="D133" i="11" s="1"/>
  <c r="E98" i="11"/>
  <c r="E120" i="11" s="1"/>
  <c r="F99" i="11"/>
  <c r="F121" i="11" s="1"/>
  <c r="H97" i="11"/>
  <c r="H119" i="11" s="1"/>
  <c r="R113" i="11"/>
  <c r="R135" i="11" s="1"/>
  <c r="E94" i="11"/>
  <c r="E116" i="11" s="1"/>
  <c r="D109" i="11"/>
  <c r="D131" i="11" s="1"/>
  <c r="F97" i="11"/>
  <c r="F119" i="11" s="1"/>
  <c r="G100" i="11"/>
  <c r="G122" i="11" s="1"/>
  <c r="I98" i="11"/>
  <c r="I120" i="11" s="1"/>
  <c r="K104" i="11"/>
  <c r="K126" i="11" s="1"/>
  <c r="N99" i="11"/>
  <c r="N121" i="11" s="1"/>
  <c r="O110" i="11"/>
  <c r="O132" i="11" s="1"/>
  <c r="O102" i="11"/>
  <c r="O124" i="11" s="1"/>
  <c r="P105" i="11"/>
  <c r="P127" i="11" s="1"/>
  <c r="R95" i="11"/>
  <c r="R117" i="11" s="1"/>
  <c r="B106" i="11"/>
  <c r="B128" i="11" s="1"/>
  <c r="B98" i="11"/>
  <c r="B120" i="11" s="1"/>
  <c r="C112" i="11"/>
  <c r="C134" i="11" s="1"/>
  <c r="C104" i="11"/>
  <c r="C126" i="11" s="1"/>
  <c r="C96" i="11"/>
  <c r="C118" i="11" s="1"/>
  <c r="E110" i="11"/>
  <c r="E132" i="11" s="1"/>
  <c r="E102" i="11"/>
  <c r="E124" i="11" s="1"/>
  <c r="F111" i="11"/>
  <c r="F133" i="11" s="1"/>
  <c r="F103" i="11"/>
  <c r="F125" i="11" s="1"/>
  <c r="F95" i="11"/>
  <c r="F117" i="11" s="1"/>
  <c r="H101" i="11"/>
  <c r="H123" i="11" s="1"/>
  <c r="T94" i="11"/>
  <c r="T116" i="11" s="1"/>
  <c r="B105" i="11"/>
  <c r="B127" i="11" s="1"/>
  <c r="E101" i="11"/>
  <c r="E123" i="11" s="1"/>
  <c r="G94" i="11"/>
  <c r="G116" i="11" s="1"/>
  <c r="H108" i="11"/>
  <c r="H130" i="11" s="1"/>
  <c r="M109" i="11"/>
  <c r="M131" i="11" s="1"/>
  <c r="M101" i="11"/>
  <c r="M123" i="11" s="1"/>
  <c r="Q113" i="11"/>
  <c r="Q135" i="11" s="1"/>
  <c r="U109" i="11"/>
  <c r="U131" i="11" s="1"/>
  <c r="U101" i="11"/>
  <c r="U123" i="11" s="1"/>
  <c r="C94" i="11"/>
  <c r="C116" i="11" s="1"/>
  <c r="F107" i="11"/>
  <c r="F129" i="11" s="1"/>
  <c r="K106" i="11"/>
  <c r="K128" i="11" s="1"/>
  <c r="L111" i="11"/>
  <c r="L133" i="11" s="1"/>
  <c r="M98" i="11"/>
  <c r="M120" i="11" s="1"/>
  <c r="P99" i="11"/>
  <c r="P121" i="11" s="1"/>
  <c r="B108" i="11"/>
  <c r="B130" i="11" s="1"/>
  <c r="C98" i="11"/>
  <c r="C120" i="11" s="1"/>
  <c r="D101" i="11"/>
  <c r="D123" i="11" s="1"/>
  <c r="I104" i="11"/>
  <c r="I126" i="11" s="1"/>
  <c r="B97" i="11"/>
  <c r="B119" i="11" s="1"/>
  <c r="E109" i="11"/>
  <c r="E131" i="11" s="1"/>
  <c r="G113" i="11"/>
  <c r="G135" i="11" s="1"/>
  <c r="B112" i="11"/>
  <c r="B134" i="11" s="1"/>
  <c r="B104" i="11"/>
  <c r="B126" i="11" s="1"/>
  <c r="B96" i="11"/>
  <c r="B118" i="11" s="1"/>
  <c r="D105" i="11"/>
  <c r="D127" i="11" s="1"/>
  <c r="D97" i="11"/>
  <c r="D119" i="11" s="1"/>
  <c r="E108" i="11"/>
  <c r="E130" i="11" s="1"/>
  <c r="E100" i="11"/>
  <c r="E122" i="11" s="1"/>
  <c r="H94" i="11"/>
  <c r="H116" i="11" s="1"/>
  <c r="G112" i="11"/>
  <c r="G134" i="11" s="1"/>
  <c r="G104" i="11"/>
  <c r="G126" i="11" s="1"/>
  <c r="G96" i="11"/>
  <c r="G118" i="11" s="1"/>
  <c r="H107" i="11"/>
  <c r="H129" i="11" s="1"/>
  <c r="H99" i="11"/>
  <c r="H121" i="11" s="1"/>
  <c r="I110" i="11"/>
  <c r="I132" i="11" s="1"/>
  <c r="I102" i="11"/>
  <c r="I124" i="11" s="1"/>
  <c r="J113" i="11"/>
  <c r="J135" i="11" s="1"/>
  <c r="K108" i="11"/>
  <c r="K130" i="11" s="1"/>
  <c r="K100" i="11"/>
  <c r="K122" i="11" s="1"/>
  <c r="N94" i="11"/>
  <c r="N116" i="11" s="1"/>
  <c r="L105" i="11"/>
  <c r="L127" i="11" s="1"/>
  <c r="L97" i="11"/>
  <c r="L119" i="11" s="1"/>
  <c r="M108" i="11"/>
  <c r="M130" i="11" s="1"/>
  <c r="M100" i="11"/>
  <c r="M122" i="11" s="1"/>
  <c r="N111" i="11"/>
  <c r="N133" i="11" s="1"/>
  <c r="N103" i="11"/>
  <c r="N125" i="11" s="1"/>
  <c r="N95" i="11"/>
  <c r="N117" i="11" s="1"/>
  <c r="P109" i="11"/>
  <c r="P131" i="11" s="1"/>
  <c r="P101" i="11"/>
  <c r="P123" i="11" s="1"/>
  <c r="Q112" i="11"/>
  <c r="Q134" i="11" s="1"/>
  <c r="Q104" i="11"/>
  <c r="Q126" i="11" s="1"/>
  <c r="Q96" i="11"/>
  <c r="Q118" i="11" s="1"/>
  <c r="T105" i="11"/>
  <c r="T127" i="11" s="1"/>
  <c r="T97" i="11"/>
  <c r="T119" i="11" s="1"/>
  <c r="U108" i="11"/>
  <c r="U130" i="11" s="1"/>
  <c r="U100" i="11"/>
  <c r="U122" i="11" s="1"/>
  <c r="B110" i="11"/>
  <c r="B132" i="11" s="1"/>
  <c r="C100" i="11"/>
  <c r="C122" i="11" s="1"/>
  <c r="D95" i="11"/>
  <c r="D117" i="11" s="1"/>
  <c r="J94" i="11"/>
  <c r="J116" i="11" s="1"/>
  <c r="G110" i="11"/>
  <c r="G132" i="11" s="1"/>
  <c r="G102" i="11"/>
  <c r="G124" i="11" s="1"/>
  <c r="J103" i="11"/>
  <c r="J125" i="11" s="1"/>
  <c r="B100" i="11"/>
  <c r="B122" i="11" s="1"/>
  <c r="F105" i="11"/>
  <c r="F127" i="11" s="1"/>
  <c r="J109" i="11"/>
  <c r="J131" i="11" s="1"/>
  <c r="K112" i="11"/>
  <c r="K134" i="11" s="1"/>
  <c r="R94" i="11"/>
  <c r="R116" i="11" s="1"/>
  <c r="L109" i="11"/>
  <c r="L131" i="11" s="1"/>
  <c r="L101" i="11"/>
  <c r="L123" i="11" s="1"/>
  <c r="N107" i="11"/>
  <c r="N129" i="11" s="1"/>
  <c r="R103" i="11"/>
  <c r="R125" i="11" s="1"/>
  <c r="S98" i="11"/>
  <c r="S120" i="11" s="1"/>
  <c r="H109" i="11"/>
  <c r="H131" i="11" s="1"/>
  <c r="I112" i="11"/>
  <c r="I134" i="11" s="1"/>
  <c r="I96" i="11"/>
  <c r="I118" i="11" s="1"/>
  <c r="J107" i="11"/>
  <c r="J129" i="11" s="1"/>
  <c r="J99" i="11"/>
  <c r="J121" i="11" s="1"/>
  <c r="L94" i="11"/>
  <c r="L116" i="11" s="1"/>
  <c r="B113" i="11"/>
  <c r="B135" i="11" s="1"/>
  <c r="B111" i="11"/>
  <c r="B133" i="11" s="1"/>
  <c r="B103" i="11"/>
  <c r="B125" i="11" s="1"/>
  <c r="B95" i="11"/>
  <c r="B117" i="11" s="1"/>
  <c r="D112" i="11"/>
  <c r="D134" i="11" s="1"/>
  <c r="D104" i="11"/>
  <c r="D126" i="11" s="1"/>
  <c r="G111" i="11"/>
  <c r="G133" i="11" s="1"/>
  <c r="G103" i="11"/>
  <c r="G125" i="11" s="1"/>
  <c r="G95" i="11"/>
  <c r="G117" i="11" s="1"/>
  <c r="K107" i="11"/>
  <c r="K129" i="11" s="1"/>
  <c r="K99" i="11"/>
  <c r="K121" i="11" s="1"/>
  <c r="O94" i="11"/>
  <c r="O116" i="11" s="1"/>
  <c r="L112" i="11"/>
  <c r="L134" i="11" s="1"/>
  <c r="L96" i="11"/>
  <c r="L118" i="11" s="1"/>
  <c r="O113" i="11"/>
  <c r="O135" i="11" s="1"/>
  <c r="P100" i="11"/>
  <c r="P122" i="11" s="1"/>
  <c r="T104" i="11"/>
  <c r="T126" i="11" s="1"/>
  <c r="T96" i="11"/>
  <c r="T118" i="11" s="1"/>
  <c r="D110" i="11"/>
  <c r="D132" i="11" s="1"/>
  <c r="D102" i="11"/>
  <c r="D124" i="11" s="1"/>
  <c r="G109" i="11"/>
  <c r="G131" i="11" s="1"/>
  <c r="G101" i="11"/>
  <c r="G123" i="11" s="1"/>
  <c r="K105" i="11"/>
  <c r="K127" i="11" s="1"/>
  <c r="K97" i="11"/>
  <c r="K119" i="11" s="1"/>
  <c r="L110" i="11"/>
  <c r="L132" i="11" s="1"/>
  <c r="L102" i="11"/>
  <c r="L124" i="11" s="1"/>
  <c r="P106" i="11"/>
  <c r="P128" i="11" s="1"/>
  <c r="P98" i="11"/>
  <c r="P120" i="11" s="1"/>
  <c r="T110" i="11"/>
  <c r="T132" i="11" s="1"/>
  <c r="T102" i="11"/>
  <c r="T124" i="11" s="1"/>
  <c r="C105" i="11"/>
  <c r="C127" i="11" s="1"/>
  <c r="C97" i="11"/>
  <c r="C119" i="11" s="1"/>
  <c r="F112" i="11"/>
  <c r="F134" i="11" s="1"/>
  <c r="F104" i="11"/>
  <c r="F126" i="11" s="1"/>
  <c r="F96" i="11"/>
  <c r="F118" i="11" s="1"/>
  <c r="J108" i="11"/>
  <c r="J130" i="11" s="1"/>
  <c r="J100" i="11"/>
  <c r="J122" i="11" s="1"/>
  <c r="O109" i="11"/>
  <c r="O131" i="11" s="1"/>
  <c r="O101" i="11"/>
  <c r="O123" i="11" s="1"/>
  <c r="S105" i="11"/>
  <c r="S127" i="11" s="1"/>
  <c r="S97" i="11"/>
  <c r="S119" i="11" s="1"/>
  <c r="I111" i="11"/>
  <c r="I133" i="11" s="1"/>
  <c r="I103" i="11"/>
  <c r="I125" i="11" s="1"/>
  <c r="I95" i="11"/>
  <c r="I117" i="11" s="1"/>
  <c r="M94" i="11"/>
  <c r="M116" i="11" s="1"/>
  <c r="U94" i="11"/>
  <c r="U116" i="11" s="1"/>
  <c r="N112" i="11"/>
  <c r="N134" i="11" s="1"/>
  <c r="N104" i="11"/>
  <c r="N126" i="11" s="1"/>
  <c r="N96" i="11"/>
  <c r="N118" i="11" s="1"/>
  <c r="R108" i="11"/>
  <c r="R130" i="11" s="1"/>
  <c r="R100" i="11"/>
  <c r="R122" i="11" s="1"/>
  <c r="L113" i="11"/>
  <c r="L135" i="11" s="1"/>
  <c r="T113" i="11"/>
  <c r="T135" i="11" s="1"/>
  <c r="D113" i="11"/>
  <c r="D135" i="11" s="1"/>
  <c r="E107" i="11"/>
  <c r="E129" i="11" s="1"/>
  <c r="E99" i="11"/>
  <c r="E121" i="11" s="1"/>
  <c r="H106" i="11"/>
  <c r="H128" i="11" s="1"/>
  <c r="H98" i="11"/>
  <c r="H120" i="11" s="1"/>
  <c r="M107" i="11"/>
  <c r="M129" i="11" s="1"/>
  <c r="M99" i="11"/>
  <c r="M121" i="11" s="1"/>
  <c r="Q111" i="11"/>
  <c r="Q133" i="11" s="1"/>
  <c r="Q103" i="11"/>
  <c r="Q125" i="11" s="1"/>
  <c r="Q95" i="11"/>
  <c r="Q117" i="11" s="1"/>
  <c r="U107" i="11"/>
  <c r="U129" i="11" s="1"/>
  <c r="U99" i="11"/>
  <c r="U121" i="11" s="1"/>
  <c r="E105" i="11"/>
  <c r="E127" i="11" s="1"/>
  <c r="K94" i="11"/>
  <c r="K116" i="11" s="1"/>
  <c r="H112" i="11"/>
  <c r="H134" i="11" s="1"/>
  <c r="H104" i="11"/>
  <c r="H126" i="11" s="1"/>
  <c r="H96" i="11"/>
  <c r="H118" i="11" s="1"/>
  <c r="M97" i="11"/>
  <c r="M119" i="11" s="1"/>
  <c r="Q101" i="11"/>
  <c r="Q123" i="11" s="1"/>
  <c r="U105" i="11"/>
  <c r="U127" i="11" s="1"/>
  <c r="U97" i="11"/>
  <c r="U119" i="11" s="1"/>
  <c r="F113" i="11"/>
  <c r="F135" i="11" s="1"/>
  <c r="D108" i="11"/>
  <c r="D130" i="11" s="1"/>
  <c r="D100" i="11"/>
  <c r="D122" i="11" s="1"/>
  <c r="G107" i="11"/>
  <c r="G129" i="11" s="1"/>
  <c r="K111" i="11"/>
  <c r="K133" i="11" s="1"/>
  <c r="K95" i="11"/>
  <c r="K117" i="11" s="1"/>
  <c r="S94" i="11"/>
  <c r="S116" i="11" s="1"/>
  <c r="L108" i="11"/>
  <c r="L130" i="11" s="1"/>
  <c r="L100" i="11"/>
  <c r="L122" i="11" s="1"/>
  <c r="P112" i="11"/>
  <c r="P134" i="11" s="1"/>
  <c r="P104" i="11"/>
  <c r="P126" i="11" s="1"/>
  <c r="P96" i="11"/>
  <c r="P118" i="11" s="1"/>
  <c r="T108" i="11"/>
  <c r="T130" i="11" s="1"/>
  <c r="T100" i="11"/>
  <c r="T122" i="11" s="1"/>
  <c r="M112" i="11"/>
  <c r="M134" i="11" s="1"/>
  <c r="U96" i="11"/>
  <c r="U118" i="11" s="1"/>
  <c r="N113" i="11"/>
  <c r="N135" i="11" s="1"/>
  <c r="C111" i="11"/>
  <c r="C133" i="11" s="1"/>
  <c r="C103" i="11"/>
  <c r="C125" i="11" s="1"/>
  <c r="F110" i="11"/>
  <c r="F132" i="11" s="1"/>
  <c r="F102" i="11"/>
  <c r="F124" i="11" s="1"/>
  <c r="J106" i="11"/>
  <c r="J128" i="11" s="1"/>
  <c r="J98" i="11"/>
  <c r="J120" i="11" s="1"/>
  <c r="O99" i="11"/>
  <c r="O121" i="11" s="1"/>
  <c r="S103" i="11"/>
  <c r="S125" i="11" s="1"/>
  <c r="S95" i="11"/>
  <c r="S117" i="11" s="1"/>
  <c r="I109" i="11"/>
  <c r="I131" i="11" s="1"/>
  <c r="N110" i="11"/>
  <c r="N132" i="11" s="1"/>
  <c r="N102" i="11"/>
  <c r="N124" i="11" s="1"/>
  <c r="R106" i="11"/>
  <c r="R128" i="11" s="1"/>
  <c r="R98" i="11"/>
  <c r="R120" i="11" s="1"/>
  <c r="U111" i="11"/>
  <c r="U133" i="11" s="1"/>
  <c r="U103" i="11"/>
  <c r="U125" i="11" s="1"/>
  <c r="D106" i="11"/>
  <c r="D128" i="11" s="1"/>
  <c r="D98" i="11"/>
  <c r="D120" i="11" s="1"/>
  <c r="G105" i="11"/>
  <c r="G127" i="11" s="1"/>
  <c r="G97" i="11"/>
  <c r="G119" i="11" s="1"/>
  <c r="K109" i="11"/>
  <c r="K131" i="11" s="1"/>
  <c r="K101" i="11"/>
  <c r="K123" i="11" s="1"/>
  <c r="L106" i="11"/>
  <c r="L128" i="11" s="1"/>
  <c r="L98" i="11"/>
  <c r="L120" i="11" s="1"/>
  <c r="P110" i="11"/>
  <c r="P132" i="11" s="1"/>
  <c r="P102" i="11"/>
  <c r="P124" i="11" s="1"/>
  <c r="T106" i="11"/>
  <c r="T128" i="11" s="1"/>
  <c r="T98" i="11"/>
  <c r="T120" i="11" s="1"/>
  <c r="C109" i="11"/>
  <c r="C131" i="11" s="1"/>
  <c r="C101" i="11"/>
  <c r="C123" i="11" s="1"/>
  <c r="I94" i="11"/>
  <c r="I116" i="11" s="1"/>
  <c r="F108" i="11"/>
  <c r="F130" i="11" s="1"/>
  <c r="F100" i="11"/>
  <c r="F122" i="11" s="1"/>
  <c r="J112" i="11"/>
  <c r="J134" i="11" s="1"/>
  <c r="J104" i="11"/>
  <c r="J126" i="11" s="1"/>
  <c r="J96" i="11"/>
  <c r="J118" i="11" s="1"/>
  <c r="O105" i="11"/>
  <c r="O127" i="11" s="1"/>
  <c r="O97" i="11"/>
  <c r="O119" i="11" s="1"/>
  <c r="S109" i="11"/>
  <c r="S131" i="11" s="1"/>
  <c r="S101" i="11"/>
  <c r="S123" i="11" s="1"/>
  <c r="I107" i="11"/>
  <c r="I129" i="11" s="1"/>
  <c r="I99" i="11"/>
  <c r="I121" i="11" s="1"/>
  <c r="Q94" i="11"/>
  <c r="Q116" i="11" s="1"/>
  <c r="N108" i="11"/>
  <c r="N130" i="11" s="1"/>
  <c r="N100" i="11"/>
  <c r="N122" i="11" s="1"/>
  <c r="R112" i="11"/>
  <c r="R134" i="11" s="1"/>
  <c r="R104" i="11"/>
  <c r="R126" i="11" s="1"/>
  <c r="R96" i="11"/>
  <c r="R118" i="11" s="1"/>
  <c r="H113" i="11"/>
  <c r="H135" i="11" s="1"/>
  <c r="E112" i="11"/>
  <c r="E134" i="11" s="1"/>
  <c r="E104" i="11"/>
  <c r="E126" i="11" s="1"/>
  <c r="E96" i="11"/>
  <c r="E118" i="11" s="1"/>
  <c r="M104" i="11"/>
  <c r="M126" i="11" s="1"/>
  <c r="M96" i="11"/>
  <c r="M118" i="11" s="1"/>
  <c r="P113" i="11"/>
  <c r="P135" i="11" s="1"/>
  <c r="U112" i="11"/>
  <c r="U134" i="11" s="1"/>
  <c r="U104" i="11"/>
  <c r="U126" i="11" s="1"/>
  <c r="D107" i="11"/>
  <c r="D129" i="11" s="1"/>
  <c r="D99" i="11"/>
  <c r="D121" i="11" s="1"/>
  <c r="F94" i="11"/>
  <c r="F116" i="11" s="1"/>
  <c r="G106" i="11"/>
  <c r="G128" i="11" s="1"/>
  <c r="G98" i="11"/>
  <c r="G120" i="11" s="1"/>
  <c r="K110" i="11"/>
  <c r="K132" i="11" s="1"/>
  <c r="K102" i="11"/>
  <c r="K124" i="11" s="1"/>
  <c r="L107" i="11"/>
  <c r="L129" i="11" s="1"/>
  <c r="L99" i="11"/>
  <c r="L121" i="11" s="1"/>
  <c r="P111" i="11"/>
  <c r="P133" i="11" s="1"/>
  <c r="P103" i="11"/>
  <c r="P125" i="11" s="1"/>
  <c r="P95" i="11"/>
  <c r="P117" i="11" s="1"/>
  <c r="S112" i="11"/>
  <c r="S134" i="11" s="1"/>
  <c r="S104" i="11"/>
  <c r="S126" i="11" s="1"/>
  <c r="S96" i="11"/>
  <c r="S118" i="11" s="1"/>
  <c r="T107" i="11"/>
  <c r="T129" i="11" s="1"/>
  <c r="T99" i="11"/>
  <c r="T121" i="11" s="1"/>
  <c r="Q105" i="11"/>
  <c r="Q127" i="11" s="1"/>
  <c r="I105" i="11"/>
  <c r="I127" i="11" s="1"/>
  <c r="Q97" i="11"/>
  <c r="Q119" i="11" s="1"/>
  <c r="I97" i="11"/>
  <c r="I119" i="11" s="1"/>
  <c r="C110" i="11"/>
  <c r="C132" i="11" s="1"/>
  <c r="C102" i="11"/>
  <c r="C124" i="11" s="1"/>
  <c r="F109" i="11"/>
  <c r="F131" i="11" s="1"/>
  <c r="F101" i="11"/>
  <c r="F123" i="11" s="1"/>
  <c r="J105" i="11"/>
  <c r="J127" i="11" s="1"/>
  <c r="J97" i="11"/>
  <c r="J119" i="11" s="1"/>
  <c r="O106" i="11"/>
  <c r="O128" i="11" s="1"/>
  <c r="O98" i="11"/>
  <c r="O120" i="11" s="1"/>
  <c r="R107" i="11"/>
  <c r="R129" i="11" s="1"/>
  <c r="R99" i="11"/>
  <c r="R121" i="11" s="1"/>
  <c r="S110" i="11"/>
  <c r="S132" i="11" s="1"/>
  <c r="S102" i="11"/>
  <c r="S124" i="11" s="1"/>
  <c r="I108" i="11"/>
  <c r="I130" i="11" s="1"/>
  <c r="I100" i="11"/>
  <c r="I122" i="11" s="1"/>
  <c r="N109" i="11"/>
  <c r="N131" i="11" s="1"/>
  <c r="N101" i="11"/>
  <c r="N123" i="11" s="1"/>
  <c r="Q110" i="11"/>
  <c r="Q132" i="11" s="1"/>
  <c r="R105" i="11"/>
  <c r="R127" i="11" s="1"/>
  <c r="R97" i="11"/>
  <c r="R119" i="11" s="1"/>
  <c r="K113" i="11"/>
  <c r="K135" i="11" s="1"/>
  <c r="H111" i="11"/>
  <c r="H133" i="11" s="1"/>
  <c r="H103" i="11"/>
  <c r="H125" i="11" s="1"/>
  <c r="H95" i="11"/>
  <c r="H117" i="11" s="1"/>
  <c r="Q108" i="11"/>
  <c r="Q130" i="11" s="1"/>
  <c r="Q100" i="11"/>
  <c r="Q122" i="11" s="1"/>
  <c r="T109" i="11"/>
  <c r="T131" i="11" s="1"/>
  <c r="T101" i="11"/>
  <c r="T123" i="11" s="1"/>
  <c r="B138" i="11" l="1"/>
  <c r="B137" i="11"/>
  <c r="B3" i="11"/>
</calcChain>
</file>

<file path=xl/sharedStrings.xml><?xml version="1.0" encoding="utf-8"?>
<sst xmlns="http://schemas.openxmlformats.org/spreadsheetml/2006/main" count="864" uniqueCount="123">
  <si>
    <t>Population data per city</t>
  </si>
  <si>
    <t>City</t>
  </si>
  <si>
    <t>London</t>
  </si>
  <si>
    <t>Paris</t>
  </si>
  <si>
    <t>Amsterdam</t>
  </si>
  <si>
    <t>Frankfurt</t>
  </si>
  <si>
    <t>Madrid</t>
  </si>
  <si>
    <t>Barcelona</t>
  </si>
  <si>
    <t>Munich</t>
  </si>
  <si>
    <t>Rome</t>
  </si>
  <si>
    <t>Dublin</t>
  </si>
  <si>
    <t>Stockholm</t>
  </si>
  <si>
    <t>Lisbon</t>
  </si>
  <si>
    <t>Berlin</t>
  </si>
  <si>
    <t>Helsinki</t>
  </si>
  <si>
    <t>Warsaw</t>
  </si>
  <si>
    <t>Edinburgh</t>
  </si>
  <si>
    <t>Bucharest</t>
  </si>
  <si>
    <t>Heraklion</t>
  </si>
  <si>
    <t>Reykjavik</t>
  </si>
  <si>
    <t>Palermo</t>
  </si>
  <si>
    <t>Madeira</t>
  </si>
  <si>
    <t>New York</t>
  </si>
  <si>
    <t>Houston</t>
  </si>
  <si>
    <t>Los Angeles</t>
  </si>
  <si>
    <t>Chicago</t>
  </si>
  <si>
    <t>GDP data per country (USD)</t>
  </si>
  <si>
    <t>Country</t>
  </si>
  <si>
    <t>GBR</t>
  </si>
  <si>
    <t>FRA</t>
  </si>
  <si>
    <t>NLD</t>
  </si>
  <si>
    <t>DEU</t>
  </si>
  <si>
    <t>ESP</t>
  </si>
  <si>
    <t>ITA</t>
  </si>
  <si>
    <t>IRL</t>
  </si>
  <si>
    <t>SWE</t>
  </si>
  <si>
    <t>PRT</t>
  </si>
  <si>
    <t>FIN</t>
  </si>
  <si>
    <t>POL</t>
  </si>
  <si>
    <t>ROU</t>
  </si>
  <si>
    <t>GRC</t>
  </si>
  <si>
    <t>ISL</t>
  </si>
  <si>
    <t>USA</t>
  </si>
  <si>
    <t>Assignment</t>
  </si>
  <si>
    <t>A</t>
  </si>
  <si>
    <t>Airport data</t>
  </si>
  <si>
    <t>Initial fleet</t>
  </si>
  <si>
    <t>Airline</t>
  </si>
  <si>
    <t>Westpoint Airways</t>
  </si>
  <si>
    <t>ICAO Code</t>
  </si>
  <si>
    <t>Latitude (deg)</t>
  </si>
  <si>
    <t>Longitude (deg)</t>
  </si>
  <si>
    <t>Runway (m)</t>
  </si>
  <si>
    <t>Available slots</t>
  </si>
  <si>
    <t>AC1</t>
  </si>
  <si>
    <t>Hub</t>
  </si>
  <si>
    <t>EGLL</t>
  </si>
  <si>
    <t>AC2</t>
  </si>
  <si>
    <t>LFPG</t>
  </si>
  <si>
    <t>AC3</t>
  </si>
  <si>
    <t>EHAM</t>
  </si>
  <si>
    <t>AC4</t>
  </si>
  <si>
    <t>EDDF</t>
  </si>
  <si>
    <t>AC5</t>
  </si>
  <si>
    <t>LEMF</t>
  </si>
  <si>
    <t>LEBL</t>
  </si>
  <si>
    <t>EDDM</t>
  </si>
  <si>
    <t>LIRF</t>
  </si>
  <si>
    <t>EIDW</t>
  </si>
  <si>
    <t>ESSA</t>
  </si>
  <si>
    <t>LPPT</t>
  </si>
  <si>
    <t>EDDT</t>
  </si>
  <si>
    <t>EFHK</t>
  </si>
  <si>
    <t>EPWA</t>
  </si>
  <si>
    <t>EGPH</t>
  </si>
  <si>
    <t>LROP</t>
  </si>
  <si>
    <t>LGIR</t>
  </si>
  <si>
    <t>BIKF</t>
  </si>
  <si>
    <t>LICJ</t>
  </si>
  <si>
    <t>LPMA</t>
  </si>
  <si>
    <t>KJFK</t>
  </si>
  <si>
    <t>KIAH</t>
  </si>
  <si>
    <t>KLAX</t>
  </si>
  <si>
    <t>KORD</t>
  </si>
  <si>
    <t>Demand per week</t>
  </si>
  <si>
    <t>Demand per week (2022)</t>
  </si>
  <si>
    <t>High season</t>
  </si>
  <si>
    <t>Low season</t>
  </si>
  <si>
    <t>Competition (number of flights) per week</t>
  </si>
  <si>
    <t>Seats</t>
  </si>
  <si>
    <t>Speed [km/h]</t>
  </si>
  <si>
    <t>TAT [mins]</t>
  </si>
  <si>
    <t>Max range [km]</t>
  </si>
  <si>
    <t>RWY req [m]</t>
  </si>
  <si>
    <r>
      <t>Fuel cost parameter C</t>
    </r>
    <r>
      <rPr>
        <vertAlign val="subscript"/>
        <sz val="10"/>
        <rFont val="Arial"/>
        <family val="2"/>
      </rPr>
      <t>F</t>
    </r>
  </si>
  <si>
    <t>Weekly lease cost [€]</t>
  </si>
  <si>
    <r>
      <t>Fixed operating cost 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[€]</t>
    </r>
  </si>
  <si>
    <r>
      <t>Time cost parameter C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[€/hr]</t>
    </r>
  </si>
  <si>
    <t>k</t>
  </si>
  <si>
    <t>b1</t>
  </si>
  <si>
    <t>b2</t>
  </si>
  <si>
    <t>b3</t>
  </si>
  <si>
    <t>f</t>
  </si>
  <si>
    <t>TOT</t>
  </si>
  <si>
    <t>HIGHEST</t>
  </si>
  <si>
    <t>LOWEST</t>
  </si>
  <si>
    <t>Demand 2022</t>
  </si>
  <si>
    <t>Difference</t>
  </si>
  <si>
    <t>Demand formula</t>
  </si>
  <si>
    <t>Distance</t>
  </si>
  <si>
    <t>Demand 2017</t>
  </si>
  <si>
    <t>kUSA</t>
  </si>
  <si>
    <t>Population data per city (x1000)</t>
  </si>
  <si>
    <t>Pop. 2022</t>
  </si>
  <si>
    <t>Pop. 2017</t>
  </si>
  <si>
    <t>GDP 2017</t>
  </si>
  <si>
    <t>GDP 2022</t>
  </si>
  <si>
    <t>Distance+USA</t>
  </si>
  <si>
    <t>Diff check</t>
  </si>
  <si>
    <t>TOTAL DEM 22</t>
  </si>
  <si>
    <t>TOTAL DEM 17</t>
  </si>
  <si>
    <t>b1=0,5745256 b2=0,565937 b3=1,18872</t>
  </si>
  <si>
    <t>k=0,0007196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</si>
</sst>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0000"/>
    <numFmt numFmtId="166" formatCode="0.000"/>
  </numFmts>
  <fonts count="4" x14ac:knownFonts="1">
    <font>
      <sz val="10"/>
      <name val="Arial"/>
      <charset val="1"/>
    </font>
    <font>
      <sz val="10"/>
      <name val="Arial"/>
      <family val="2"/>
    </font>
    <font>
      <vertAlign val="subscript"/>
      <sz val="10"/>
      <name val="Arial"/>
      <family val="2"/>
    </font>
    <font>
      <sz val="7"/>
      <color rgb="FF44495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ill="1" applyBorder="1"/>
    <xf numFmtId="166" fontId="1" fillId="0" borderId="0" xfId="0" applyNumberFormat="1" applyFont="1" applyFill="1" applyBorder="1" applyAlignment="1" applyProtection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workbookViewId="0">
      <selection activeCell="C5" sqref="C5"/>
    </sheetView>
  </sheetViews>
  <sheetFormatPr defaultRowHeight="13.2" x14ac:dyDescent="0.25"/>
  <cols>
    <col min="1" max="1" width="10.77734375" customWidth="1"/>
    <col min="4" max="4" width="9.5546875" bestFit="1" customWidth="1"/>
    <col min="11" max="11" width="12.33203125" bestFit="1" customWidth="1"/>
  </cols>
  <sheetData>
    <row r="1" spans="1:13" x14ac:dyDescent="0.25">
      <c r="A1" t="s">
        <v>112</v>
      </c>
      <c r="B1" s="1"/>
      <c r="C1" s="1"/>
      <c r="D1" s="1"/>
      <c r="E1" s="1"/>
      <c r="F1" s="1" t="s">
        <v>26</v>
      </c>
      <c r="G1" s="1"/>
      <c r="H1" s="1"/>
      <c r="K1" t="s">
        <v>0</v>
      </c>
    </row>
    <row r="2" spans="1:13" x14ac:dyDescent="0.25">
      <c r="A2" s="1"/>
      <c r="B2" s="1"/>
      <c r="C2" s="1"/>
      <c r="D2" s="1"/>
      <c r="E2" s="1"/>
      <c r="F2" s="1"/>
      <c r="G2" s="1"/>
      <c r="H2" s="1"/>
    </row>
    <row r="3" spans="1:13" x14ac:dyDescent="0.25">
      <c r="A3" s="1" t="s">
        <v>1</v>
      </c>
      <c r="B3" s="3">
        <v>2010</v>
      </c>
      <c r="C3" s="3">
        <v>2017</v>
      </c>
      <c r="D3" s="1">
        <v>2022</v>
      </c>
      <c r="E3" s="1"/>
      <c r="F3" s="1" t="s">
        <v>27</v>
      </c>
      <c r="G3" s="1">
        <v>2010</v>
      </c>
      <c r="H3" s="1">
        <v>2017</v>
      </c>
      <c r="I3" s="1">
        <v>2022</v>
      </c>
      <c r="K3" s="1">
        <v>2010</v>
      </c>
      <c r="L3" s="1">
        <v>2017</v>
      </c>
      <c r="M3" s="1">
        <v>2022</v>
      </c>
    </row>
    <row r="4" spans="1:13" x14ac:dyDescent="0.25">
      <c r="A4" s="1" t="s">
        <v>2</v>
      </c>
      <c r="B4" s="3">
        <v>8136</v>
      </c>
      <c r="C4" s="3">
        <v>8750</v>
      </c>
      <c r="D4" s="15">
        <f>ROUND(C4+5*(C4-B4)/7,3)</f>
        <v>9188.5709999999999</v>
      </c>
      <c r="E4" s="1"/>
      <c r="F4" s="1" t="s">
        <v>28</v>
      </c>
      <c r="G4" s="1">
        <v>38893.018493736527</v>
      </c>
      <c r="H4" s="1">
        <v>39720.44342678359</v>
      </c>
      <c r="I4">
        <f>H4+5*(H4-G4)/7</f>
        <v>40311.461236102921</v>
      </c>
      <c r="K4" s="1">
        <v>8136000</v>
      </c>
      <c r="L4" s="1">
        <v>8750000</v>
      </c>
      <c r="M4" s="1">
        <f>INT(L4+5*(L4-K4)/7)</f>
        <v>9188571</v>
      </c>
    </row>
    <row r="5" spans="1:13" x14ac:dyDescent="0.25">
      <c r="A5" s="1" t="s">
        <v>3</v>
      </c>
      <c r="B5" s="3">
        <v>2244</v>
      </c>
      <c r="C5" s="3">
        <v>2241</v>
      </c>
      <c r="D5" s="15">
        <f t="shared" ref="D5:D27" si="0">ROUND(C5+5*(C5-B5)/7,3)</f>
        <v>2238.857</v>
      </c>
      <c r="E5" s="1"/>
      <c r="F5" s="1" t="s">
        <v>29</v>
      </c>
      <c r="G5" s="1">
        <v>40638.33400426001</v>
      </c>
      <c r="H5" s="1">
        <v>38476.658636157503</v>
      </c>
      <c r="I5">
        <f t="shared" ref="I5:I27" si="1">H5+5*(H5-G5)/7</f>
        <v>36932.604801798567</v>
      </c>
      <c r="K5" s="1">
        <v>2244000</v>
      </c>
      <c r="L5" s="1">
        <v>2241000</v>
      </c>
      <c r="M5" s="1">
        <f t="shared" ref="M5:M27" si="2">INT(L5+5*(L5-K5)/7)</f>
        <v>2238857</v>
      </c>
    </row>
    <row r="6" spans="1:13" x14ac:dyDescent="0.25">
      <c r="A6" s="1" t="s">
        <v>4</v>
      </c>
      <c r="B6" s="3">
        <v>767</v>
      </c>
      <c r="C6" s="3">
        <v>845</v>
      </c>
      <c r="D6" s="15">
        <f t="shared" si="0"/>
        <v>900.71400000000006</v>
      </c>
      <c r="E6" s="1"/>
      <c r="F6" s="1" t="s">
        <v>30</v>
      </c>
      <c r="G6" s="1">
        <v>50338.254827372541</v>
      </c>
      <c r="H6" s="1">
        <v>48223.155494182516</v>
      </c>
      <c r="I6">
        <f t="shared" si="1"/>
        <v>46712.370256189643</v>
      </c>
      <c r="K6" s="1">
        <v>767000</v>
      </c>
      <c r="L6" s="1">
        <v>845000</v>
      </c>
      <c r="M6" s="1">
        <f t="shared" si="2"/>
        <v>900714</v>
      </c>
    </row>
    <row r="7" spans="1:13" x14ac:dyDescent="0.25">
      <c r="A7" s="1" t="s">
        <v>5</v>
      </c>
      <c r="B7" s="3">
        <v>685</v>
      </c>
      <c r="C7" s="3">
        <v>733</v>
      </c>
      <c r="D7" s="15">
        <f t="shared" si="0"/>
        <v>767.28599999999994</v>
      </c>
      <c r="E7" s="1"/>
      <c r="F7" s="1" t="s">
        <v>31</v>
      </c>
      <c r="G7" s="1">
        <v>41785.556912554021</v>
      </c>
      <c r="H7" s="1">
        <v>44469.909060724385</v>
      </c>
      <c r="I7">
        <f t="shared" si="1"/>
        <v>46387.303452274646</v>
      </c>
      <c r="K7" s="1">
        <v>685000</v>
      </c>
      <c r="L7" s="1">
        <v>733000</v>
      </c>
      <c r="M7" s="1">
        <f t="shared" si="2"/>
        <v>767285</v>
      </c>
    </row>
    <row r="8" spans="1:13" x14ac:dyDescent="0.25">
      <c r="A8" s="1" t="s">
        <v>6</v>
      </c>
      <c r="B8" s="3">
        <v>3212</v>
      </c>
      <c r="C8" s="3">
        <v>3166</v>
      </c>
      <c r="D8" s="15">
        <f t="shared" si="0"/>
        <v>3133.143</v>
      </c>
      <c r="E8" s="1"/>
      <c r="F8" s="1" t="s">
        <v>32</v>
      </c>
      <c r="G8" s="1">
        <v>30736.627853081212</v>
      </c>
      <c r="H8" s="1">
        <v>28156.815836235186</v>
      </c>
      <c r="I8">
        <f t="shared" si="1"/>
        <v>26314.092967059452</v>
      </c>
      <c r="K8" s="1">
        <v>3212000</v>
      </c>
      <c r="L8" s="1">
        <v>3166000</v>
      </c>
      <c r="M8" s="1">
        <f t="shared" si="2"/>
        <v>3133142</v>
      </c>
    </row>
    <row r="9" spans="1:13" x14ac:dyDescent="0.25">
      <c r="A9" s="1" t="s">
        <v>7</v>
      </c>
      <c r="B9" s="3">
        <v>1625</v>
      </c>
      <c r="C9" s="3">
        <v>1609</v>
      </c>
      <c r="D9" s="15">
        <f t="shared" si="0"/>
        <v>1597.5709999999999</v>
      </c>
      <c r="E9" s="1"/>
      <c r="F9" s="1" t="s">
        <v>32</v>
      </c>
      <c r="G9" s="1">
        <v>30736.627853081212</v>
      </c>
      <c r="H9" s="1">
        <v>28156.815836235186</v>
      </c>
      <c r="I9">
        <f t="shared" si="1"/>
        <v>26314.092967059452</v>
      </c>
      <c r="K9" s="1">
        <v>1625000</v>
      </c>
      <c r="L9" s="1">
        <v>1609000</v>
      </c>
      <c r="M9" s="1">
        <f t="shared" si="2"/>
        <v>1597571</v>
      </c>
    </row>
    <row r="10" spans="1:13" x14ac:dyDescent="0.25">
      <c r="A10" s="1" t="s">
        <v>8</v>
      </c>
      <c r="B10" s="3">
        <v>1340</v>
      </c>
      <c r="C10" s="3">
        <v>1450</v>
      </c>
      <c r="D10" s="15">
        <f t="shared" si="0"/>
        <v>1528.5709999999999</v>
      </c>
      <c r="E10" s="1"/>
      <c r="F10" s="1" t="s">
        <v>31</v>
      </c>
      <c r="G10" s="1">
        <v>41785.556912554021</v>
      </c>
      <c r="H10" s="1">
        <v>44469.909060724385</v>
      </c>
      <c r="I10">
        <f t="shared" si="1"/>
        <v>46387.303452274646</v>
      </c>
      <c r="K10" s="1">
        <v>1340000</v>
      </c>
      <c r="L10" s="1">
        <v>1450000</v>
      </c>
      <c r="M10" s="1">
        <f t="shared" si="2"/>
        <v>1528571</v>
      </c>
    </row>
    <row r="11" spans="1:13" x14ac:dyDescent="0.25">
      <c r="A11" s="1" t="s">
        <v>9</v>
      </c>
      <c r="B11" s="3">
        <v>2744</v>
      </c>
      <c r="C11" s="3">
        <v>2873</v>
      </c>
      <c r="D11" s="15">
        <f t="shared" si="0"/>
        <v>2965.143</v>
      </c>
      <c r="E11" s="1"/>
      <c r="F11" s="1" t="s">
        <v>33</v>
      </c>
      <c r="G11" s="1">
        <v>35849.373197940149</v>
      </c>
      <c r="H11" s="1">
        <v>31952.975920684112</v>
      </c>
      <c r="I11">
        <f t="shared" si="1"/>
        <v>29169.835008358372</v>
      </c>
      <c r="K11" s="1">
        <v>2744000</v>
      </c>
      <c r="L11" s="1">
        <v>2873000</v>
      </c>
      <c r="M11" s="1">
        <f t="shared" si="2"/>
        <v>2965142</v>
      </c>
    </row>
    <row r="12" spans="1:13" x14ac:dyDescent="0.25">
      <c r="A12" s="1" t="s">
        <v>10</v>
      </c>
      <c r="B12" s="3">
        <v>525</v>
      </c>
      <c r="C12" s="3">
        <v>575</v>
      </c>
      <c r="D12" s="15">
        <f t="shared" si="0"/>
        <v>610.71400000000006</v>
      </c>
      <c r="E12" s="1"/>
      <c r="F12" s="1" t="s">
        <v>34</v>
      </c>
      <c r="G12" s="1">
        <v>48671.888293606753</v>
      </c>
      <c r="H12" s="1">
        <v>69330.690154491196</v>
      </c>
      <c r="I12">
        <f t="shared" si="1"/>
        <v>84086.977197980086</v>
      </c>
      <c r="K12" s="1">
        <v>525000</v>
      </c>
      <c r="L12" s="1">
        <v>575000</v>
      </c>
      <c r="M12" s="1">
        <f t="shared" si="2"/>
        <v>610714</v>
      </c>
    </row>
    <row r="13" spans="1:13" x14ac:dyDescent="0.25">
      <c r="A13" s="1" t="s">
        <v>11</v>
      </c>
      <c r="B13" s="3">
        <v>850</v>
      </c>
      <c r="C13" s="3">
        <v>910</v>
      </c>
      <c r="D13" s="15">
        <f t="shared" si="0"/>
        <v>952.85699999999997</v>
      </c>
      <c r="E13" s="1"/>
      <c r="F13" s="1" t="s">
        <v>35</v>
      </c>
      <c r="G13" s="1">
        <v>52076.255913486435</v>
      </c>
      <c r="H13" s="1">
        <v>53442.008280802183</v>
      </c>
      <c r="I13">
        <f t="shared" si="1"/>
        <v>54417.545686027719</v>
      </c>
      <c r="K13" s="1">
        <v>850000</v>
      </c>
      <c r="L13" s="1">
        <v>910000</v>
      </c>
      <c r="M13" s="1">
        <f t="shared" si="2"/>
        <v>952857</v>
      </c>
    </row>
    <row r="14" spans="1:13" x14ac:dyDescent="0.25">
      <c r="A14" s="1" t="s">
        <v>12</v>
      </c>
      <c r="B14" s="3">
        <v>475</v>
      </c>
      <c r="C14" s="3">
        <v>510</v>
      </c>
      <c r="D14" s="15">
        <f t="shared" si="0"/>
        <v>535</v>
      </c>
      <c r="E14" s="1"/>
      <c r="F14" s="1" t="s">
        <v>36</v>
      </c>
      <c r="G14" s="1">
        <v>22538.654077348168</v>
      </c>
      <c r="H14" s="1">
        <v>21136.297210200468</v>
      </c>
      <c r="I14">
        <f t="shared" si="1"/>
        <v>20134.613733666396</v>
      </c>
      <c r="K14" s="1">
        <v>475000</v>
      </c>
      <c r="L14" s="1">
        <v>510000</v>
      </c>
      <c r="M14" s="1">
        <f t="shared" si="2"/>
        <v>535000</v>
      </c>
    </row>
    <row r="15" spans="1:13" x14ac:dyDescent="0.25">
      <c r="A15" s="1" t="s">
        <v>13</v>
      </c>
      <c r="B15" s="3">
        <v>3250</v>
      </c>
      <c r="C15" s="3">
        <v>3520</v>
      </c>
      <c r="D15" s="15">
        <f t="shared" si="0"/>
        <v>3712.857</v>
      </c>
      <c r="E15" s="1"/>
      <c r="F15" s="1" t="s">
        <v>31</v>
      </c>
      <c r="G15" s="1">
        <v>41785.556912554021</v>
      </c>
      <c r="H15" s="1">
        <v>44469.909060724385</v>
      </c>
      <c r="I15">
        <f t="shared" si="1"/>
        <v>46387.303452274646</v>
      </c>
      <c r="K15" s="1">
        <v>3250000</v>
      </c>
      <c r="L15" s="1">
        <v>3520000</v>
      </c>
      <c r="M15" s="1">
        <f t="shared" si="2"/>
        <v>3712857</v>
      </c>
    </row>
    <row r="16" spans="1:13" x14ac:dyDescent="0.25">
      <c r="A16" s="1" t="s">
        <v>14</v>
      </c>
      <c r="B16" s="3">
        <v>590</v>
      </c>
      <c r="C16" s="3">
        <v>635</v>
      </c>
      <c r="D16" s="15">
        <f t="shared" si="0"/>
        <v>667.14300000000003</v>
      </c>
      <c r="E16" s="1"/>
      <c r="F16" s="1" t="s">
        <v>37</v>
      </c>
      <c r="G16" s="1">
        <v>46202.415162845442</v>
      </c>
      <c r="H16" s="1">
        <v>45703.32786507401</v>
      </c>
      <c r="I16">
        <f t="shared" si="1"/>
        <v>45346.836938094413</v>
      </c>
      <c r="K16" s="1">
        <v>590000</v>
      </c>
      <c r="L16" s="1">
        <v>635000</v>
      </c>
      <c r="M16" s="1">
        <f t="shared" si="2"/>
        <v>667142</v>
      </c>
    </row>
    <row r="17" spans="1:13" x14ac:dyDescent="0.25">
      <c r="A17" s="1" t="s">
        <v>15</v>
      </c>
      <c r="B17" s="3">
        <v>1720</v>
      </c>
      <c r="C17" s="3">
        <v>1745</v>
      </c>
      <c r="D17" s="15">
        <f t="shared" si="0"/>
        <v>1762.857</v>
      </c>
      <c r="E17" s="1"/>
      <c r="F17" s="1" t="s">
        <v>38</v>
      </c>
      <c r="G17" s="1">
        <v>12599.533581870695</v>
      </c>
      <c r="H17" s="1">
        <v>13811.664243680832</v>
      </c>
      <c r="I17">
        <f t="shared" si="1"/>
        <v>14677.471859259502</v>
      </c>
      <c r="K17" s="1">
        <v>1720000</v>
      </c>
      <c r="L17" s="1">
        <v>1745000</v>
      </c>
      <c r="M17" s="1">
        <f t="shared" si="2"/>
        <v>1762857</v>
      </c>
    </row>
    <row r="18" spans="1:13" x14ac:dyDescent="0.25">
      <c r="A18" s="1" t="s">
        <v>16</v>
      </c>
      <c r="B18" s="3">
        <v>480</v>
      </c>
      <c r="C18" s="3">
        <v>490</v>
      </c>
      <c r="D18" s="15">
        <f t="shared" si="0"/>
        <v>497.14299999999997</v>
      </c>
      <c r="E18" s="1"/>
      <c r="F18" s="1" t="s">
        <v>28</v>
      </c>
      <c r="G18" s="1">
        <v>38893.018493736527</v>
      </c>
      <c r="H18" s="1">
        <v>39720.44342678359</v>
      </c>
      <c r="I18">
        <f t="shared" si="1"/>
        <v>40311.461236102921</v>
      </c>
      <c r="K18" s="1">
        <v>480000</v>
      </c>
      <c r="L18" s="1">
        <v>490000</v>
      </c>
      <c r="M18" s="1">
        <f t="shared" si="2"/>
        <v>497142</v>
      </c>
    </row>
    <row r="19" spans="1:13" x14ac:dyDescent="0.25">
      <c r="A19" s="1" t="s">
        <v>17</v>
      </c>
      <c r="B19" s="3">
        <v>1942</v>
      </c>
      <c r="C19" s="3">
        <v>1840</v>
      </c>
      <c r="D19" s="15">
        <f t="shared" si="0"/>
        <v>1767.143</v>
      </c>
      <c r="E19" s="1"/>
      <c r="F19" s="1" t="s">
        <v>39</v>
      </c>
      <c r="G19" s="1">
        <v>8231.3127705783336</v>
      </c>
      <c r="H19" s="1">
        <v>10813.716600198628</v>
      </c>
      <c r="I19">
        <f t="shared" si="1"/>
        <v>12658.290764213123</v>
      </c>
      <c r="K19" s="1">
        <v>1942000</v>
      </c>
      <c r="L19" s="1">
        <v>1840000</v>
      </c>
      <c r="M19" s="1">
        <f t="shared" si="2"/>
        <v>1767142</v>
      </c>
    </row>
    <row r="20" spans="1:13" x14ac:dyDescent="0.25">
      <c r="A20" s="1" t="s">
        <v>18</v>
      </c>
      <c r="B20" s="3">
        <v>156</v>
      </c>
      <c r="C20" s="3">
        <v>174</v>
      </c>
      <c r="D20" s="15">
        <f t="shared" si="0"/>
        <v>186.857</v>
      </c>
      <c r="E20" s="1"/>
      <c r="F20" s="1" t="s">
        <v>40</v>
      </c>
      <c r="G20" s="1">
        <v>26917.758978725371</v>
      </c>
      <c r="H20" s="1">
        <v>18613.423873381744</v>
      </c>
      <c r="I20">
        <f t="shared" si="1"/>
        <v>12681.755940993438</v>
      </c>
      <c r="K20" s="1">
        <v>156000</v>
      </c>
      <c r="L20" s="1">
        <v>174000</v>
      </c>
      <c r="M20" s="1">
        <f t="shared" si="2"/>
        <v>186857</v>
      </c>
    </row>
    <row r="21" spans="1:13" x14ac:dyDescent="0.25">
      <c r="A21" s="1" t="s">
        <v>19</v>
      </c>
      <c r="B21" s="3">
        <v>119</v>
      </c>
      <c r="C21" s="3">
        <v>124</v>
      </c>
      <c r="D21" s="15">
        <f t="shared" si="0"/>
        <v>127.571</v>
      </c>
      <c r="E21" s="1"/>
      <c r="F21" s="1" t="s">
        <v>41</v>
      </c>
      <c r="G21" s="1">
        <v>41851.735477298796</v>
      </c>
      <c r="H21" s="1">
        <v>70056.873391621339</v>
      </c>
      <c r="I21">
        <f t="shared" si="1"/>
        <v>90203.400473280301</v>
      </c>
      <c r="K21" s="1">
        <v>119000</v>
      </c>
      <c r="L21" s="1">
        <v>124000</v>
      </c>
      <c r="M21" s="1">
        <f t="shared" si="2"/>
        <v>127571</v>
      </c>
    </row>
    <row r="22" spans="1:13" x14ac:dyDescent="0.25">
      <c r="A22" s="1" t="s">
        <v>20</v>
      </c>
      <c r="B22" s="3">
        <v>656</v>
      </c>
      <c r="C22" s="3">
        <v>675</v>
      </c>
      <c r="D22" s="15">
        <f t="shared" si="0"/>
        <v>688.57100000000003</v>
      </c>
      <c r="E22" s="1"/>
      <c r="F22" s="1" t="s">
        <v>33</v>
      </c>
      <c r="G22" s="1">
        <v>35849.373197940149</v>
      </c>
      <c r="H22" s="1">
        <v>31952.975920684101</v>
      </c>
      <c r="I22">
        <f t="shared" si="1"/>
        <v>29169.835008358354</v>
      </c>
      <c r="K22" s="1">
        <v>656000</v>
      </c>
      <c r="L22" s="1">
        <v>675000</v>
      </c>
      <c r="M22" s="1">
        <f t="shared" si="2"/>
        <v>688571</v>
      </c>
    </row>
    <row r="23" spans="1:13" x14ac:dyDescent="0.25">
      <c r="A23" s="1" t="s">
        <v>21</v>
      </c>
      <c r="B23" s="3">
        <v>266</v>
      </c>
      <c r="C23" s="3">
        <v>255</v>
      </c>
      <c r="D23" s="15">
        <f t="shared" si="0"/>
        <v>247.143</v>
      </c>
      <c r="E23" s="1"/>
      <c r="F23" s="1" t="s">
        <v>36</v>
      </c>
      <c r="G23" s="1">
        <v>22538.654077348168</v>
      </c>
      <c r="H23" s="1">
        <v>21136.297210200468</v>
      </c>
      <c r="I23">
        <f t="shared" si="1"/>
        <v>20134.613733666396</v>
      </c>
      <c r="K23" s="1">
        <v>266000</v>
      </c>
      <c r="L23" s="1">
        <v>255000</v>
      </c>
      <c r="M23" s="1">
        <f t="shared" si="2"/>
        <v>247142</v>
      </c>
    </row>
    <row r="24" spans="1:13" x14ac:dyDescent="0.25">
      <c r="A24" s="1" t="s">
        <v>22</v>
      </c>
      <c r="B24" s="3">
        <v>8194</v>
      </c>
      <c r="C24" s="3">
        <v>8615</v>
      </c>
      <c r="D24" s="15">
        <f t="shared" si="0"/>
        <v>8915.7139999999999</v>
      </c>
      <c r="E24" s="1"/>
      <c r="F24" s="1" t="s">
        <v>42</v>
      </c>
      <c r="G24" s="1">
        <v>48375.406946297175</v>
      </c>
      <c r="H24" s="1">
        <v>59531.661964344021</v>
      </c>
      <c r="I24">
        <f t="shared" si="1"/>
        <v>67500.415548663193</v>
      </c>
      <c r="K24" s="1">
        <v>8194000</v>
      </c>
      <c r="L24" s="1">
        <v>8615000</v>
      </c>
      <c r="M24" s="1">
        <f t="shared" si="2"/>
        <v>8915714</v>
      </c>
    </row>
    <row r="25" spans="1:13" x14ac:dyDescent="0.25">
      <c r="A25" s="1" t="s">
        <v>23</v>
      </c>
      <c r="B25" s="3">
        <v>2099</v>
      </c>
      <c r="C25" s="3">
        <v>2313</v>
      </c>
      <c r="D25" s="15">
        <f t="shared" si="0"/>
        <v>2465.857</v>
      </c>
      <c r="E25" s="1"/>
      <c r="F25" s="1" t="s">
        <v>42</v>
      </c>
      <c r="G25" s="1">
        <v>48375.406946297175</v>
      </c>
      <c r="H25" s="1">
        <v>59531.661964344021</v>
      </c>
      <c r="I25">
        <f t="shared" si="1"/>
        <v>67500.415548663193</v>
      </c>
      <c r="K25" s="1">
        <v>2099000</v>
      </c>
      <c r="L25" s="1">
        <v>2313000</v>
      </c>
      <c r="M25" s="1">
        <f t="shared" si="2"/>
        <v>2465857</v>
      </c>
    </row>
    <row r="26" spans="1:13" x14ac:dyDescent="0.25">
      <c r="A26" s="1" t="s">
        <v>24</v>
      </c>
      <c r="B26" s="3">
        <v>3796</v>
      </c>
      <c r="C26" s="3">
        <v>4000</v>
      </c>
      <c r="D26" s="15">
        <f t="shared" si="0"/>
        <v>4145.7139999999999</v>
      </c>
      <c r="E26" s="1"/>
      <c r="F26" s="1" t="s">
        <v>42</v>
      </c>
      <c r="G26" s="1">
        <v>48375.406946297175</v>
      </c>
      <c r="H26" s="1">
        <v>59531.661964344021</v>
      </c>
      <c r="I26">
        <f t="shared" si="1"/>
        <v>67500.415548663193</v>
      </c>
      <c r="K26" s="1">
        <v>3796000</v>
      </c>
      <c r="L26" s="1">
        <v>4000000</v>
      </c>
      <c r="M26" s="1">
        <f t="shared" si="2"/>
        <v>4145714</v>
      </c>
    </row>
    <row r="27" spans="1:13" x14ac:dyDescent="0.25">
      <c r="A27" s="1" t="s">
        <v>25</v>
      </c>
      <c r="B27" s="3">
        <v>2698</v>
      </c>
      <c r="C27" s="3">
        <v>2716</v>
      </c>
      <c r="D27" s="15">
        <f t="shared" si="0"/>
        <v>2728.857</v>
      </c>
      <c r="E27" s="1"/>
      <c r="F27" s="1" t="s">
        <v>42</v>
      </c>
      <c r="G27" s="1">
        <v>48375.406946297175</v>
      </c>
      <c r="H27" s="1">
        <v>59531.661964344021</v>
      </c>
      <c r="I27">
        <f t="shared" si="1"/>
        <v>67500.415548663193</v>
      </c>
      <c r="K27" s="1">
        <v>2698000</v>
      </c>
      <c r="L27" s="1">
        <v>2716000</v>
      </c>
      <c r="M27" s="1">
        <f t="shared" si="2"/>
        <v>2728857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3"/>
  <sheetViews>
    <sheetView workbookViewId="0">
      <selection activeCell="E9" sqref="E9"/>
    </sheetView>
  </sheetViews>
  <sheetFormatPr defaultRowHeight="13.2" x14ac:dyDescent="0.25"/>
  <cols>
    <col min="1" max="1" width="14.44140625" customWidth="1"/>
    <col min="2" max="2" width="16.6640625" customWidth="1"/>
    <col min="3" max="3" width="9.5546875" bestFit="1" customWidth="1"/>
  </cols>
  <sheetData>
    <row r="1" spans="1:27" x14ac:dyDescent="0.25">
      <c r="A1" s="1" t="s">
        <v>43</v>
      </c>
      <c r="B1" s="1" t="s">
        <v>47</v>
      </c>
      <c r="C1" s="1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44</v>
      </c>
      <c r="B2" s="1" t="s">
        <v>48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45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/>
    </row>
    <row r="5" spans="1:27" x14ac:dyDescent="0.25">
      <c r="A5" s="1"/>
      <c r="B5" s="1" t="s">
        <v>49</v>
      </c>
      <c r="C5" s="1" t="s">
        <v>56</v>
      </c>
      <c r="D5" s="1" t="s">
        <v>58</v>
      </c>
      <c r="E5" s="1" t="s">
        <v>60</v>
      </c>
      <c r="F5" s="1" t="s">
        <v>62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/>
    </row>
    <row r="6" spans="1:27" x14ac:dyDescent="0.25">
      <c r="A6" s="1"/>
      <c r="B6" s="1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/>
    </row>
    <row r="7" spans="1:27" x14ac:dyDescent="0.25">
      <c r="A7" s="1"/>
      <c r="B7" s="1" t="s">
        <v>50</v>
      </c>
      <c r="C7" s="2">
        <v>51.470600000000005</v>
      </c>
      <c r="D7" s="2">
        <v>49.012798310000001</v>
      </c>
      <c r="E7" s="2">
        <v>52.308601380000006</v>
      </c>
      <c r="F7" s="2">
        <v>50.033333300000002</v>
      </c>
      <c r="G7" s="2">
        <v>40.471926000000003</v>
      </c>
      <c r="H7" s="2">
        <v>41.297100070000006</v>
      </c>
      <c r="I7" s="2">
        <v>48.353801730000001</v>
      </c>
      <c r="J7" s="2">
        <v>41.800277800000003</v>
      </c>
      <c r="K7" s="2">
        <v>53.421298980000003</v>
      </c>
      <c r="L7" s="2">
        <v>59.651901250000002</v>
      </c>
      <c r="M7" s="2">
        <v>38.781299590000003</v>
      </c>
      <c r="N7" s="2">
        <v>52.55970001</v>
      </c>
      <c r="O7" s="2">
        <v>60.317199710000004</v>
      </c>
      <c r="P7" s="2">
        <v>52.165699010000004</v>
      </c>
      <c r="Q7" s="2">
        <v>55.950000760000002</v>
      </c>
      <c r="R7" s="2">
        <v>44.571111100000003</v>
      </c>
      <c r="S7" s="2">
        <v>35.339698790000007</v>
      </c>
      <c r="T7" s="2">
        <v>63.985000000000007</v>
      </c>
      <c r="U7" s="2">
        <v>38.110802000000007</v>
      </c>
      <c r="V7" s="2">
        <v>32.697898860000002</v>
      </c>
      <c r="W7" s="2">
        <v>40.639722200000001</v>
      </c>
      <c r="X7" s="2">
        <v>29.990220000000001</v>
      </c>
      <c r="Y7" s="2">
        <v>33.942500000000003</v>
      </c>
      <c r="Z7" s="2">
        <v>41.978611100000002</v>
      </c>
      <c r="AA7" s="1"/>
    </row>
    <row r="8" spans="1:27" x14ac:dyDescent="0.25">
      <c r="A8" s="1"/>
      <c r="B8" s="1" t="s">
        <v>51</v>
      </c>
      <c r="C8" s="2">
        <v>-0.4619410000000001</v>
      </c>
      <c r="D8" s="2">
        <v>2.5499999520000003</v>
      </c>
      <c r="E8" s="2">
        <v>4.7638897900000003</v>
      </c>
      <c r="F8" s="2">
        <v>8.5705556000000005</v>
      </c>
      <c r="G8" s="2">
        <v>-3.56264</v>
      </c>
      <c r="H8" s="2">
        <v>2.0784599780000002</v>
      </c>
      <c r="I8" s="2">
        <v>11.786100390000001</v>
      </c>
      <c r="J8" s="2">
        <v>12.238888900000001</v>
      </c>
      <c r="K8" s="2">
        <v>-6.2700700760000005</v>
      </c>
      <c r="L8" s="2">
        <v>17.918600080000001</v>
      </c>
      <c r="M8" s="2">
        <v>-9.1359195710000005</v>
      </c>
      <c r="N8" s="2">
        <v>13.287699700000001</v>
      </c>
      <c r="O8" s="2">
        <v>24.963300700000001</v>
      </c>
      <c r="P8" s="2">
        <v>20.967100140000003</v>
      </c>
      <c r="Q8" s="2">
        <v>-3.3724999430000002</v>
      </c>
      <c r="R8" s="2">
        <v>26.085000000000001</v>
      </c>
      <c r="S8" s="2">
        <v>25.18029976</v>
      </c>
      <c r="T8" s="2">
        <v>-22.605555556000002</v>
      </c>
      <c r="U8" s="2">
        <v>13.313300000000002</v>
      </c>
      <c r="V8" s="2">
        <v>-16.774499890000001</v>
      </c>
      <c r="W8" s="2">
        <v>-73.778889000000007</v>
      </c>
      <c r="X8" s="2">
        <v>-95.336780000000005</v>
      </c>
      <c r="Y8" s="2">
        <v>-118.40805560000001</v>
      </c>
      <c r="Z8" s="2">
        <v>-87.905000000000001</v>
      </c>
      <c r="AA8" s="1"/>
    </row>
    <row r="9" spans="1:27" x14ac:dyDescent="0.25">
      <c r="A9" s="1"/>
      <c r="B9" s="1" t="s">
        <v>52</v>
      </c>
      <c r="C9" s="3">
        <v>3200</v>
      </c>
      <c r="D9" s="3">
        <v>3100</v>
      </c>
      <c r="E9" s="3">
        <v>3400</v>
      </c>
      <c r="F9" s="3">
        <v>3400</v>
      </c>
      <c r="G9" s="3">
        <v>3600</v>
      </c>
      <c r="H9" s="3">
        <v>2700</v>
      </c>
      <c r="I9" s="3">
        <v>2800</v>
      </c>
      <c r="J9" s="3">
        <v>2800</v>
      </c>
      <c r="K9" s="3">
        <v>2600</v>
      </c>
      <c r="L9" s="3">
        <v>2700</v>
      </c>
      <c r="M9" s="3">
        <v>2600</v>
      </c>
      <c r="N9" s="3">
        <v>2900</v>
      </c>
      <c r="O9" s="3">
        <v>2700</v>
      </c>
      <c r="P9" s="3">
        <v>2500</v>
      </c>
      <c r="Q9" s="3">
        <v>2200</v>
      </c>
      <c r="R9" s="3">
        <v>1900</v>
      </c>
      <c r="S9" s="3">
        <v>1800</v>
      </c>
      <c r="T9" s="3">
        <v>2200</v>
      </c>
      <c r="U9" s="3">
        <v>2300</v>
      </c>
      <c r="V9" s="3">
        <v>1900</v>
      </c>
      <c r="W9" s="3">
        <v>3500</v>
      </c>
      <c r="X9" s="3">
        <v>3500</v>
      </c>
      <c r="Y9" s="3">
        <v>3500</v>
      </c>
      <c r="Z9" s="3">
        <v>3500</v>
      </c>
      <c r="AA9" s="1"/>
    </row>
    <row r="10" spans="1:27" x14ac:dyDescent="0.25">
      <c r="A10" s="1"/>
      <c r="B10" s="1" t="s">
        <v>53</v>
      </c>
      <c r="C10" s="3">
        <v>100000</v>
      </c>
      <c r="D10" s="3">
        <v>23</v>
      </c>
      <c r="E10" s="3">
        <v>12</v>
      </c>
      <c r="F10" s="3">
        <v>3</v>
      </c>
      <c r="G10" s="3">
        <v>1</v>
      </c>
      <c r="H10" s="3">
        <v>3</v>
      </c>
      <c r="I10" s="3">
        <v>5</v>
      </c>
      <c r="J10" s="3">
        <v>4</v>
      </c>
      <c r="K10" s="3">
        <v>6</v>
      </c>
      <c r="L10" s="3">
        <v>3</v>
      </c>
      <c r="M10" s="3">
        <v>3</v>
      </c>
      <c r="N10" s="3">
        <v>7</v>
      </c>
      <c r="O10" s="3">
        <v>3</v>
      </c>
      <c r="P10" s="3">
        <v>2</v>
      </c>
      <c r="Q10" s="3">
        <v>4</v>
      </c>
      <c r="R10" s="3">
        <v>2</v>
      </c>
      <c r="S10" s="3">
        <v>3</v>
      </c>
      <c r="T10" s="3">
        <v>3</v>
      </c>
      <c r="U10" s="3">
        <v>2</v>
      </c>
      <c r="V10" s="3">
        <v>3</v>
      </c>
      <c r="W10" s="3">
        <v>27</v>
      </c>
      <c r="X10" s="3">
        <v>3</v>
      </c>
      <c r="Y10" s="3">
        <v>3</v>
      </c>
      <c r="Z10" s="3">
        <v>3</v>
      </c>
      <c r="AA10" s="1"/>
    </row>
    <row r="11" spans="1:27" x14ac:dyDescent="0.25">
      <c r="A11" s="1" t="s">
        <v>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 t="s">
        <v>54</v>
      </c>
      <c r="C12" s="1" t="s">
        <v>57</v>
      </c>
      <c r="D12" s="1" t="s">
        <v>59</v>
      </c>
      <c r="E12" s="1" t="s">
        <v>61</v>
      </c>
      <c r="F12" s="1" t="s">
        <v>63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>
        <v>1</v>
      </c>
      <c r="C13" s="1">
        <v>1</v>
      </c>
      <c r="D13" s="1">
        <v>2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5" spans="1:27" x14ac:dyDescent="0.25">
      <c r="A15" s="1" t="s">
        <v>84</v>
      </c>
      <c r="B15" s="1"/>
      <c r="C15" s="1" t="s">
        <v>56</v>
      </c>
      <c r="D15" s="1" t="s">
        <v>58</v>
      </c>
      <c r="E15" s="1" t="s">
        <v>60</v>
      </c>
      <c r="F15" s="1" t="s">
        <v>62</v>
      </c>
      <c r="G15" s="1" t="s">
        <v>64</v>
      </c>
      <c r="H15" s="1" t="s">
        <v>65</v>
      </c>
      <c r="I15" s="1" t="s">
        <v>66</v>
      </c>
      <c r="J15" s="1" t="s">
        <v>67</v>
      </c>
      <c r="K15" s="1" t="s">
        <v>68</v>
      </c>
      <c r="L15" s="1" t="s">
        <v>69</v>
      </c>
      <c r="M15" s="1" t="s">
        <v>70</v>
      </c>
      <c r="N15" s="1" t="s">
        <v>71</v>
      </c>
      <c r="O15" s="1" t="s">
        <v>72</v>
      </c>
      <c r="P15" s="1" t="s">
        <v>73</v>
      </c>
      <c r="Q15" s="1" t="s">
        <v>74</v>
      </c>
      <c r="R15" s="1" t="s">
        <v>75</v>
      </c>
      <c r="S15" s="1" t="s">
        <v>76</v>
      </c>
      <c r="T15" s="1" t="s">
        <v>77</v>
      </c>
      <c r="U15" s="1" t="s">
        <v>78</v>
      </c>
      <c r="V15" s="1" t="s">
        <v>79</v>
      </c>
    </row>
    <row r="16" spans="1:27" x14ac:dyDescent="0.25">
      <c r="A16" s="1"/>
      <c r="B16" s="1" t="s">
        <v>56</v>
      </c>
      <c r="C16" s="3">
        <v>0</v>
      </c>
      <c r="D16" s="3">
        <v>957</v>
      </c>
      <c r="E16" s="3">
        <v>630</v>
      </c>
      <c r="F16" s="3">
        <v>290</v>
      </c>
      <c r="G16" s="3">
        <v>221</v>
      </c>
      <c r="H16" s="3">
        <v>167</v>
      </c>
      <c r="I16" s="3">
        <v>274</v>
      </c>
      <c r="J16" s="3">
        <v>205</v>
      </c>
      <c r="K16" s="3">
        <v>508</v>
      </c>
      <c r="L16" s="3">
        <v>131</v>
      </c>
      <c r="M16" s="3">
        <v>44</v>
      </c>
      <c r="N16" s="3">
        <v>432</v>
      </c>
      <c r="O16" s="3">
        <v>79</v>
      </c>
      <c r="P16" s="3">
        <v>93</v>
      </c>
      <c r="Q16" s="3">
        <v>274</v>
      </c>
      <c r="R16" s="3">
        <v>69</v>
      </c>
      <c r="S16" s="3">
        <v>20</v>
      </c>
      <c r="T16" s="3">
        <v>46</v>
      </c>
      <c r="U16" s="3">
        <v>67</v>
      </c>
      <c r="V16" s="3">
        <v>12</v>
      </c>
    </row>
    <row r="17" spans="1:22" x14ac:dyDescent="0.25">
      <c r="A17" s="1"/>
      <c r="B17" s="1" t="s">
        <v>58</v>
      </c>
      <c r="C17" s="3">
        <v>957</v>
      </c>
      <c r="D17" s="3">
        <v>0</v>
      </c>
      <c r="E17" s="3">
        <v>274</v>
      </c>
      <c r="F17" s="3">
        <v>236</v>
      </c>
      <c r="G17" s="3">
        <v>125</v>
      </c>
      <c r="H17" s="3">
        <v>114</v>
      </c>
      <c r="I17" s="3">
        <v>197</v>
      </c>
      <c r="J17" s="3">
        <v>144</v>
      </c>
      <c r="K17" s="3">
        <v>131</v>
      </c>
      <c r="L17" s="3">
        <v>59</v>
      </c>
      <c r="M17" s="3">
        <v>40</v>
      </c>
      <c r="N17" s="3">
        <v>250</v>
      </c>
      <c r="O17" s="3">
        <v>33</v>
      </c>
      <c r="P17" s="3">
        <v>65</v>
      </c>
      <c r="Q17" s="3">
        <v>68</v>
      </c>
      <c r="R17" s="3">
        <v>33</v>
      </c>
      <c r="S17" s="3">
        <v>24</v>
      </c>
      <c r="T17" s="3">
        <v>32</v>
      </c>
      <c r="U17" s="3">
        <v>43</v>
      </c>
      <c r="V17" s="3">
        <v>23</v>
      </c>
    </row>
    <row r="18" spans="1:22" x14ac:dyDescent="0.25">
      <c r="A18" s="1"/>
      <c r="B18" s="1" t="s">
        <v>60</v>
      </c>
      <c r="C18" s="3">
        <v>630</v>
      </c>
      <c r="D18" s="3">
        <v>274</v>
      </c>
      <c r="E18" s="3">
        <v>0</v>
      </c>
      <c r="F18" s="3">
        <v>189</v>
      </c>
      <c r="G18" s="3">
        <v>78</v>
      </c>
      <c r="H18" s="3">
        <v>42</v>
      </c>
      <c r="I18" s="3">
        <v>151</v>
      </c>
      <c r="J18" s="3">
        <v>91</v>
      </c>
      <c r="K18" s="3">
        <v>95</v>
      </c>
      <c r="L18" s="3">
        <v>66</v>
      </c>
      <c r="M18" s="3">
        <v>23</v>
      </c>
      <c r="N18" s="3">
        <v>248</v>
      </c>
      <c r="O18" s="3">
        <v>38</v>
      </c>
      <c r="P18" s="3">
        <v>43</v>
      </c>
      <c r="Q18" s="3">
        <v>65</v>
      </c>
      <c r="R18" s="3">
        <v>19</v>
      </c>
      <c r="S18" s="3">
        <v>5</v>
      </c>
      <c r="T18" s="3">
        <v>3</v>
      </c>
      <c r="U18" s="3">
        <v>35</v>
      </c>
      <c r="V18" s="3">
        <v>13</v>
      </c>
    </row>
    <row r="19" spans="1:22" x14ac:dyDescent="0.25">
      <c r="A19" s="1"/>
      <c r="B19" s="1" t="s">
        <v>62</v>
      </c>
      <c r="C19" s="3">
        <v>290</v>
      </c>
      <c r="D19" s="3">
        <v>236</v>
      </c>
      <c r="E19" s="3">
        <v>189</v>
      </c>
      <c r="F19" s="3">
        <v>0</v>
      </c>
      <c r="G19" s="3">
        <v>61</v>
      </c>
      <c r="H19" s="3">
        <v>42</v>
      </c>
      <c r="I19" s="3">
        <v>313</v>
      </c>
      <c r="J19" s="3">
        <v>81</v>
      </c>
      <c r="K19" s="3">
        <v>45</v>
      </c>
      <c r="L19" s="3">
        <v>52</v>
      </c>
      <c r="M19" s="3">
        <v>17</v>
      </c>
      <c r="N19" s="3">
        <v>310</v>
      </c>
      <c r="O19" s="3">
        <v>47</v>
      </c>
      <c r="P19" s="3">
        <v>64</v>
      </c>
      <c r="Q19" s="3">
        <v>54</v>
      </c>
      <c r="R19" s="3">
        <v>36</v>
      </c>
      <c r="S19" s="3">
        <v>1</v>
      </c>
      <c r="T19" s="3">
        <v>21</v>
      </c>
      <c r="U19" s="3">
        <v>40</v>
      </c>
      <c r="V19" s="3">
        <v>1</v>
      </c>
    </row>
    <row r="20" spans="1:22" x14ac:dyDescent="0.25">
      <c r="A20" s="1"/>
      <c r="B20" s="1" t="s">
        <v>64</v>
      </c>
      <c r="C20" s="3">
        <v>221</v>
      </c>
      <c r="D20" s="3">
        <v>125</v>
      </c>
      <c r="E20" s="3">
        <v>78</v>
      </c>
      <c r="F20" s="3">
        <v>61</v>
      </c>
      <c r="G20" s="3">
        <v>0</v>
      </c>
      <c r="H20" s="3">
        <v>219</v>
      </c>
      <c r="I20" s="3">
        <v>84</v>
      </c>
      <c r="J20" s="3">
        <v>97</v>
      </c>
      <c r="K20" s="3">
        <v>81</v>
      </c>
      <c r="L20" s="3">
        <v>34</v>
      </c>
      <c r="M20" s="3">
        <v>118</v>
      </c>
      <c r="N20" s="3">
        <v>111</v>
      </c>
      <c r="O20" s="3">
        <v>19</v>
      </c>
      <c r="P20" s="3">
        <v>29</v>
      </c>
      <c r="Q20" s="3">
        <v>48</v>
      </c>
      <c r="R20" s="3">
        <v>32</v>
      </c>
      <c r="S20" s="3">
        <v>21</v>
      </c>
      <c r="T20" s="3">
        <v>17</v>
      </c>
      <c r="U20" s="3">
        <v>51</v>
      </c>
      <c r="V20" s="3">
        <v>23</v>
      </c>
    </row>
    <row r="21" spans="1:22" x14ac:dyDescent="0.25">
      <c r="A21" s="1"/>
      <c r="B21" s="1" t="s">
        <v>65</v>
      </c>
      <c r="C21" s="3">
        <v>167</v>
      </c>
      <c r="D21" s="3">
        <v>114</v>
      </c>
      <c r="E21" s="3">
        <v>42</v>
      </c>
      <c r="F21" s="3">
        <v>42</v>
      </c>
      <c r="G21" s="3">
        <v>219</v>
      </c>
      <c r="H21" s="3">
        <v>0</v>
      </c>
      <c r="I21" s="3">
        <v>76</v>
      </c>
      <c r="J21" s="3">
        <v>140</v>
      </c>
      <c r="K21" s="3">
        <v>50</v>
      </c>
      <c r="L21" s="3">
        <v>22</v>
      </c>
      <c r="M21" s="3">
        <v>28</v>
      </c>
      <c r="N21" s="3">
        <v>85</v>
      </c>
      <c r="O21" s="3">
        <v>9</v>
      </c>
      <c r="P21" s="3">
        <v>11</v>
      </c>
      <c r="Q21" s="3">
        <v>17</v>
      </c>
      <c r="R21" s="3">
        <v>32</v>
      </c>
      <c r="S21" s="3">
        <v>16</v>
      </c>
      <c r="T21" s="3">
        <v>9</v>
      </c>
      <c r="U21" s="3">
        <v>53</v>
      </c>
      <c r="V21" s="3">
        <v>1</v>
      </c>
    </row>
    <row r="22" spans="1:22" x14ac:dyDescent="0.25">
      <c r="A22" s="1"/>
      <c r="B22" s="1" t="s">
        <v>66</v>
      </c>
      <c r="C22" s="3">
        <v>274</v>
      </c>
      <c r="D22" s="3">
        <v>197</v>
      </c>
      <c r="E22" s="3">
        <v>151</v>
      </c>
      <c r="F22" s="3">
        <v>313</v>
      </c>
      <c r="G22" s="3">
        <v>84</v>
      </c>
      <c r="H22" s="3">
        <v>76</v>
      </c>
      <c r="I22" s="3">
        <v>0</v>
      </c>
      <c r="J22" s="3">
        <v>176</v>
      </c>
      <c r="K22" s="3">
        <v>73</v>
      </c>
      <c r="L22" s="3">
        <v>68</v>
      </c>
      <c r="M22" s="3">
        <v>13</v>
      </c>
      <c r="N22" s="3">
        <v>385</v>
      </c>
      <c r="O22" s="3">
        <v>38</v>
      </c>
      <c r="P22" s="3">
        <v>80</v>
      </c>
      <c r="Q22" s="3">
        <v>31</v>
      </c>
      <c r="R22" s="3">
        <v>50</v>
      </c>
      <c r="S22" s="3">
        <v>8</v>
      </c>
      <c r="T22" s="3">
        <v>9</v>
      </c>
      <c r="U22" s="3">
        <v>47</v>
      </c>
      <c r="V22" s="3">
        <v>11</v>
      </c>
    </row>
    <row r="23" spans="1:22" x14ac:dyDescent="0.25">
      <c r="A23" s="1"/>
      <c r="B23" s="1" t="s">
        <v>67</v>
      </c>
      <c r="C23" s="3">
        <v>205</v>
      </c>
      <c r="D23" s="3">
        <v>144</v>
      </c>
      <c r="E23" s="3">
        <v>91</v>
      </c>
      <c r="F23" s="3">
        <v>81</v>
      </c>
      <c r="G23" s="3">
        <v>97</v>
      </c>
      <c r="H23" s="3">
        <v>140</v>
      </c>
      <c r="I23" s="3">
        <v>176</v>
      </c>
      <c r="J23" s="3">
        <v>0</v>
      </c>
      <c r="K23" s="3">
        <v>37</v>
      </c>
      <c r="L23" s="3">
        <v>66</v>
      </c>
      <c r="M23" s="3">
        <v>34</v>
      </c>
      <c r="N23" s="3">
        <v>170</v>
      </c>
      <c r="O23" s="3">
        <v>33</v>
      </c>
      <c r="P23" s="3">
        <v>48</v>
      </c>
      <c r="Q23" s="3">
        <v>34</v>
      </c>
      <c r="R23" s="3">
        <v>48</v>
      </c>
      <c r="S23" s="3">
        <v>12</v>
      </c>
      <c r="T23" s="3">
        <v>24</v>
      </c>
      <c r="U23" s="3">
        <v>208</v>
      </c>
      <c r="V23" s="3">
        <v>18</v>
      </c>
    </row>
    <row r="24" spans="1:22" x14ac:dyDescent="0.25">
      <c r="A24" s="1"/>
      <c r="B24" s="1" t="s">
        <v>68</v>
      </c>
      <c r="C24" s="3">
        <v>508</v>
      </c>
      <c r="D24" s="3">
        <v>131</v>
      </c>
      <c r="E24" s="3">
        <v>95</v>
      </c>
      <c r="F24" s="3">
        <v>45</v>
      </c>
      <c r="G24" s="3">
        <v>81</v>
      </c>
      <c r="H24" s="3">
        <v>50</v>
      </c>
      <c r="I24" s="3">
        <v>73</v>
      </c>
      <c r="J24" s="3">
        <v>37</v>
      </c>
      <c r="K24" s="3">
        <v>0</v>
      </c>
      <c r="L24" s="3">
        <v>30</v>
      </c>
      <c r="M24" s="3">
        <v>23</v>
      </c>
      <c r="N24" s="3">
        <v>96</v>
      </c>
      <c r="O24" s="3">
        <v>42</v>
      </c>
      <c r="P24" s="3">
        <v>27</v>
      </c>
      <c r="Q24" s="3">
        <v>181</v>
      </c>
      <c r="R24" s="3">
        <v>13</v>
      </c>
      <c r="S24" s="3">
        <v>3</v>
      </c>
      <c r="T24" s="3">
        <v>11</v>
      </c>
      <c r="U24" s="3">
        <v>35</v>
      </c>
      <c r="V24" s="3">
        <v>1</v>
      </c>
    </row>
    <row r="25" spans="1:22" x14ac:dyDescent="0.25">
      <c r="A25" s="1"/>
      <c r="B25" s="1" t="s">
        <v>69</v>
      </c>
      <c r="C25" s="3">
        <v>131</v>
      </c>
      <c r="D25" s="3">
        <v>59</v>
      </c>
      <c r="E25" s="3">
        <v>66</v>
      </c>
      <c r="F25" s="3">
        <v>52</v>
      </c>
      <c r="G25" s="3">
        <v>34</v>
      </c>
      <c r="H25" s="3">
        <v>22</v>
      </c>
      <c r="I25" s="3">
        <v>68</v>
      </c>
      <c r="J25" s="3">
        <v>66</v>
      </c>
      <c r="K25" s="3">
        <v>30</v>
      </c>
      <c r="L25" s="3">
        <v>0</v>
      </c>
      <c r="M25" s="3">
        <v>1</v>
      </c>
      <c r="N25" s="3">
        <v>187</v>
      </c>
      <c r="O25" s="3">
        <v>174</v>
      </c>
      <c r="P25" s="3">
        <v>52</v>
      </c>
      <c r="Q25" s="3">
        <v>39</v>
      </c>
      <c r="R25" s="3">
        <v>16</v>
      </c>
      <c r="S25" s="3">
        <v>3</v>
      </c>
      <c r="T25" s="3">
        <v>15</v>
      </c>
      <c r="U25" s="3">
        <v>8</v>
      </c>
      <c r="V25" s="3">
        <v>1</v>
      </c>
    </row>
    <row r="26" spans="1:22" x14ac:dyDescent="0.25">
      <c r="A26" s="1"/>
      <c r="B26" s="1" t="s">
        <v>70</v>
      </c>
      <c r="C26" s="3">
        <v>44</v>
      </c>
      <c r="D26" s="3">
        <v>40</v>
      </c>
      <c r="E26" s="3">
        <v>23</v>
      </c>
      <c r="F26" s="3">
        <v>17</v>
      </c>
      <c r="G26" s="3">
        <v>118</v>
      </c>
      <c r="H26" s="3">
        <v>28</v>
      </c>
      <c r="I26" s="3">
        <v>13</v>
      </c>
      <c r="J26" s="3">
        <v>34</v>
      </c>
      <c r="K26" s="3">
        <v>23</v>
      </c>
      <c r="L26" s="3">
        <v>1</v>
      </c>
      <c r="M26" s="3">
        <v>0</v>
      </c>
      <c r="N26" s="3">
        <v>18</v>
      </c>
      <c r="O26" s="3">
        <v>7</v>
      </c>
      <c r="P26" s="3">
        <v>1</v>
      </c>
      <c r="Q26" s="3">
        <v>11</v>
      </c>
      <c r="R26" s="3">
        <v>19</v>
      </c>
      <c r="S26" s="3">
        <v>15</v>
      </c>
      <c r="T26" s="3">
        <v>1</v>
      </c>
      <c r="U26" s="3">
        <v>19</v>
      </c>
      <c r="V26" s="3">
        <v>26</v>
      </c>
    </row>
    <row r="27" spans="1:22" x14ac:dyDescent="0.25">
      <c r="A27" s="1"/>
      <c r="B27" s="1" t="s">
        <v>71</v>
      </c>
      <c r="C27" s="3">
        <v>432</v>
      </c>
      <c r="D27" s="3">
        <v>250</v>
      </c>
      <c r="E27" s="3">
        <v>248</v>
      </c>
      <c r="F27" s="3">
        <v>310</v>
      </c>
      <c r="G27" s="3">
        <v>111</v>
      </c>
      <c r="H27" s="3">
        <v>85</v>
      </c>
      <c r="I27" s="3">
        <v>385</v>
      </c>
      <c r="J27" s="3">
        <v>170</v>
      </c>
      <c r="K27" s="3">
        <v>96</v>
      </c>
      <c r="L27" s="3">
        <v>187</v>
      </c>
      <c r="M27" s="3">
        <v>18</v>
      </c>
      <c r="N27" s="3">
        <v>0</v>
      </c>
      <c r="O27" s="3">
        <v>112</v>
      </c>
      <c r="P27" s="3">
        <v>205</v>
      </c>
      <c r="Q27" s="3">
        <v>79</v>
      </c>
      <c r="R27" s="3">
        <v>74</v>
      </c>
      <c r="S27" s="3">
        <v>12</v>
      </c>
      <c r="T27" s="3">
        <v>38</v>
      </c>
      <c r="U27" s="3">
        <v>67</v>
      </c>
      <c r="V27" s="3">
        <v>12</v>
      </c>
    </row>
    <row r="28" spans="1:22" x14ac:dyDescent="0.25">
      <c r="A28" s="1"/>
      <c r="B28" s="1" t="s">
        <v>72</v>
      </c>
      <c r="C28" s="3">
        <v>79</v>
      </c>
      <c r="D28" s="3">
        <v>33</v>
      </c>
      <c r="E28" s="3">
        <v>38</v>
      </c>
      <c r="F28" s="3">
        <v>47</v>
      </c>
      <c r="G28" s="3">
        <v>19</v>
      </c>
      <c r="H28" s="3">
        <v>9</v>
      </c>
      <c r="I28" s="3">
        <v>38</v>
      </c>
      <c r="J28" s="3">
        <v>33</v>
      </c>
      <c r="K28" s="3">
        <v>42</v>
      </c>
      <c r="L28" s="3">
        <v>174</v>
      </c>
      <c r="M28" s="3">
        <v>7</v>
      </c>
      <c r="N28" s="3">
        <v>112</v>
      </c>
      <c r="O28" s="3">
        <v>0</v>
      </c>
      <c r="P28" s="3">
        <v>43</v>
      </c>
      <c r="Q28" s="3">
        <v>35</v>
      </c>
      <c r="R28" s="3">
        <v>27</v>
      </c>
      <c r="S28" s="3">
        <v>3</v>
      </c>
      <c r="T28" s="3">
        <v>1</v>
      </c>
      <c r="U28" s="3">
        <v>3</v>
      </c>
      <c r="V28" s="3">
        <v>1</v>
      </c>
    </row>
    <row r="29" spans="1:22" x14ac:dyDescent="0.25">
      <c r="A29" s="1"/>
      <c r="B29" s="1" t="s">
        <v>73</v>
      </c>
      <c r="C29" s="3">
        <v>93</v>
      </c>
      <c r="D29" s="3">
        <v>65</v>
      </c>
      <c r="E29" s="3">
        <v>43</v>
      </c>
      <c r="F29" s="3">
        <v>64</v>
      </c>
      <c r="G29" s="3">
        <v>29</v>
      </c>
      <c r="H29" s="3">
        <v>11</v>
      </c>
      <c r="I29" s="3">
        <v>80</v>
      </c>
      <c r="J29" s="3">
        <v>48</v>
      </c>
      <c r="K29" s="3">
        <v>27</v>
      </c>
      <c r="L29" s="3">
        <v>52</v>
      </c>
      <c r="M29" s="3">
        <v>1</v>
      </c>
      <c r="N29" s="3">
        <v>205</v>
      </c>
      <c r="O29" s="3">
        <v>43</v>
      </c>
      <c r="P29" s="3">
        <v>0</v>
      </c>
      <c r="Q29" s="3">
        <v>32</v>
      </c>
      <c r="R29" s="3">
        <v>30</v>
      </c>
      <c r="S29" s="3">
        <v>5</v>
      </c>
      <c r="T29" s="3">
        <v>21</v>
      </c>
      <c r="U29" s="3">
        <v>9</v>
      </c>
      <c r="V29" s="3">
        <v>12</v>
      </c>
    </row>
    <row r="30" spans="1:22" x14ac:dyDescent="0.25">
      <c r="A30" s="1"/>
      <c r="B30" s="1" t="s">
        <v>74</v>
      </c>
      <c r="C30" s="3">
        <v>274</v>
      </c>
      <c r="D30" s="3">
        <v>68</v>
      </c>
      <c r="E30" s="3">
        <v>65</v>
      </c>
      <c r="F30" s="3">
        <v>54</v>
      </c>
      <c r="G30" s="3">
        <v>48</v>
      </c>
      <c r="H30" s="3">
        <v>17</v>
      </c>
      <c r="I30" s="3">
        <v>31</v>
      </c>
      <c r="J30" s="3">
        <v>34</v>
      </c>
      <c r="K30" s="3">
        <v>181</v>
      </c>
      <c r="L30" s="3">
        <v>39</v>
      </c>
      <c r="M30" s="3">
        <v>11</v>
      </c>
      <c r="N30" s="3">
        <v>79</v>
      </c>
      <c r="O30" s="3">
        <v>35</v>
      </c>
      <c r="P30" s="3">
        <v>32</v>
      </c>
      <c r="Q30" s="3">
        <v>0</v>
      </c>
      <c r="R30" s="3">
        <v>13</v>
      </c>
      <c r="S30" s="3">
        <v>1</v>
      </c>
      <c r="T30" s="3">
        <v>16</v>
      </c>
      <c r="U30" s="3">
        <v>24</v>
      </c>
      <c r="V30" s="3">
        <v>1</v>
      </c>
    </row>
    <row r="31" spans="1:22" x14ac:dyDescent="0.25">
      <c r="A31" s="1"/>
      <c r="B31" s="1" t="s">
        <v>75</v>
      </c>
      <c r="C31" s="3">
        <v>69</v>
      </c>
      <c r="D31" s="3">
        <v>33</v>
      </c>
      <c r="E31" s="3">
        <v>19</v>
      </c>
      <c r="F31" s="3">
        <v>36</v>
      </c>
      <c r="G31" s="3">
        <v>32</v>
      </c>
      <c r="H31" s="3">
        <v>32</v>
      </c>
      <c r="I31" s="3">
        <v>50</v>
      </c>
      <c r="J31" s="3">
        <v>48</v>
      </c>
      <c r="K31" s="3">
        <v>13</v>
      </c>
      <c r="L31" s="3">
        <v>16</v>
      </c>
      <c r="M31" s="3">
        <v>19</v>
      </c>
      <c r="N31" s="3">
        <v>74</v>
      </c>
      <c r="O31" s="3">
        <v>27</v>
      </c>
      <c r="P31" s="3">
        <v>30</v>
      </c>
      <c r="Q31" s="3">
        <v>13</v>
      </c>
      <c r="R31" s="3">
        <v>0</v>
      </c>
      <c r="S31" s="3">
        <v>23</v>
      </c>
      <c r="T31" s="3">
        <v>1</v>
      </c>
      <c r="U31" s="3">
        <v>35</v>
      </c>
      <c r="V31" s="3">
        <v>9</v>
      </c>
    </row>
    <row r="32" spans="1:22" x14ac:dyDescent="0.25">
      <c r="A32" s="1"/>
      <c r="B32" s="1" t="s">
        <v>76</v>
      </c>
      <c r="C32" s="3">
        <v>20</v>
      </c>
      <c r="D32" s="3">
        <v>24</v>
      </c>
      <c r="E32" s="3">
        <v>5</v>
      </c>
      <c r="F32" s="3">
        <v>1</v>
      </c>
      <c r="G32" s="3">
        <v>21</v>
      </c>
      <c r="H32" s="3">
        <v>16</v>
      </c>
      <c r="I32" s="3">
        <v>8</v>
      </c>
      <c r="J32" s="3">
        <v>12</v>
      </c>
      <c r="K32" s="3">
        <v>3</v>
      </c>
      <c r="L32" s="3">
        <v>3</v>
      </c>
      <c r="M32" s="3">
        <v>15</v>
      </c>
      <c r="N32" s="3">
        <v>12</v>
      </c>
      <c r="O32" s="3">
        <v>3</v>
      </c>
      <c r="P32" s="3">
        <v>5</v>
      </c>
      <c r="Q32" s="3">
        <v>1</v>
      </c>
      <c r="R32" s="3">
        <v>23</v>
      </c>
      <c r="S32" s="3">
        <v>0</v>
      </c>
      <c r="T32" s="3">
        <v>1</v>
      </c>
      <c r="U32" s="3">
        <v>16</v>
      </c>
      <c r="V32" s="3">
        <v>14</v>
      </c>
    </row>
    <row r="33" spans="1:26" x14ac:dyDescent="0.25">
      <c r="A33" s="1"/>
      <c r="B33" s="1" t="s">
        <v>77</v>
      </c>
      <c r="C33" s="3">
        <v>46</v>
      </c>
      <c r="D33" s="3">
        <v>32</v>
      </c>
      <c r="E33" s="3">
        <v>3</v>
      </c>
      <c r="F33" s="3">
        <v>21</v>
      </c>
      <c r="G33" s="3">
        <v>17</v>
      </c>
      <c r="H33" s="3">
        <v>9</v>
      </c>
      <c r="I33" s="3">
        <v>9</v>
      </c>
      <c r="J33" s="3">
        <v>24</v>
      </c>
      <c r="K33" s="3">
        <v>11</v>
      </c>
      <c r="L33" s="3">
        <v>15</v>
      </c>
      <c r="M33" s="3">
        <v>1</v>
      </c>
      <c r="N33" s="3">
        <v>38</v>
      </c>
      <c r="O33" s="3">
        <v>1</v>
      </c>
      <c r="P33" s="3">
        <v>21</v>
      </c>
      <c r="Q33" s="3">
        <v>16</v>
      </c>
      <c r="R33" s="3">
        <v>1</v>
      </c>
      <c r="S33" s="3">
        <v>1</v>
      </c>
      <c r="T33" s="3">
        <v>0</v>
      </c>
      <c r="U33" s="3">
        <v>19</v>
      </c>
      <c r="V33" s="3">
        <v>5</v>
      </c>
    </row>
    <row r="34" spans="1:26" x14ac:dyDescent="0.25">
      <c r="A34" s="1"/>
      <c r="B34" s="1" t="s">
        <v>78</v>
      </c>
      <c r="C34" s="3">
        <v>67</v>
      </c>
      <c r="D34" s="3">
        <v>43</v>
      </c>
      <c r="E34" s="3">
        <v>35</v>
      </c>
      <c r="F34" s="3">
        <v>40</v>
      </c>
      <c r="G34" s="3">
        <v>51</v>
      </c>
      <c r="H34" s="3">
        <v>53</v>
      </c>
      <c r="I34" s="3">
        <v>47</v>
      </c>
      <c r="J34" s="3">
        <v>208</v>
      </c>
      <c r="K34" s="3">
        <v>35</v>
      </c>
      <c r="L34" s="3">
        <v>8</v>
      </c>
      <c r="M34" s="3">
        <v>19</v>
      </c>
      <c r="N34" s="3">
        <v>67</v>
      </c>
      <c r="O34" s="3">
        <v>3</v>
      </c>
      <c r="P34" s="3">
        <v>9</v>
      </c>
      <c r="Q34" s="3">
        <v>24</v>
      </c>
      <c r="R34" s="3">
        <v>35</v>
      </c>
      <c r="S34" s="3">
        <v>16</v>
      </c>
      <c r="T34" s="3">
        <v>19</v>
      </c>
      <c r="U34" s="3">
        <v>0</v>
      </c>
      <c r="V34" s="3">
        <v>1</v>
      </c>
    </row>
    <row r="35" spans="1:26" x14ac:dyDescent="0.25">
      <c r="A35" s="1"/>
      <c r="B35" s="1" t="s">
        <v>79</v>
      </c>
      <c r="C35" s="3">
        <v>12</v>
      </c>
      <c r="D35" s="3">
        <v>23</v>
      </c>
      <c r="E35" s="3">
        <v>13</v>
      </c>
      <c r="F35" s="3">
        <v>1</v>
      </c>
      <c r="G35" s="3">
        <v>23</v>
      </c>
      <c r="H35" s="3">
        <v>1</v>
      </c>
      <c r="I35" s="3">
        <v>11</v>
      </c>
      <c r="J35" s="3">
        <v>18</v>
      </c>
      <c r="K35" s="3">
        <v>1</v>
      </c>
      <c r="L35" s="3">
        <v>1</v>
      </c>
      <c r="M35" s="3">
        <v>26</v>
      </c>
      <c r="N35" s="3">
        <v>12</v>
      </c>
      <c r="O35" s="3">
        <v>1</v>
      </c>
      <c r="P35" s="3">
        <v>12</v>
      </c>
      <c r="Q35" s="3">
        <v>1</v>
      </c>
      <c r="R35" s="3">
        <v>9</v>
      </c>
      <c r="S35" s="3">
        <v>14</v>
      </c>
      <c r="T35" s="3">
        <v>5</v>
      </c>
      <c r="U35" s="3">
        <v>1</v>
      </c>
      <c r="V35" s="3">
        <v>0</v>
      </c>
    </row>
    <row r="37" spans="1:26" x14ac:dyDescent="0.25">
      <c r="A37" s="1" t="s">
        <v>85</v>
      </c>
      <c r="B37" s="1"/>
      <c r="C37" s="1" t="s">
        <v>56</v>
      </c>
      <c r="D37" s="1" t="s">
        <v>58</v>
      </c>
      <c r="E37" s="1" t="s">
        <v>60</v>
      </c>
      <c r="F37" s="1" t="s">
        <v>62</v>
      </c>
      <c r="G37" s="1" t="s">
        <v>64</v>
      </c>
      <c r="H37" s="1" t="s">
        <v>65</v>
      </c>
      <c r="I37" s="1" t="s">
        <v>66</v>
      </c>
      <c r="J37" s="1" t="s">
        <v>67</v>
      </c>
      <c r="K37" s="1" t="s">
        <v>68</v>
      </c>
      <c r="L37" s="1" t="s">
        <v>69</v>
      </c>
      <c r="M37" s="1" t="s">
        <v>70</v>
      </c>
      <c r="N37" s="1" t="s">
        <v>71</v>
      </c>
      <c r="O37" s="1" t="s">
        <v>72</v>
      </c>
      <c r="P37" s="1" t="s">
        <v>73</v>
      </c>
      <c r="Q37" s="1" t="s">
        <v>74</v>
      </c>
      <c r="R37" s="1" t="s">
        <v>75</v>
      </c>
      <c r="S37" s="1" t="s">
        <v>76</v>
      </c>
      <c r="T37" s="1" t="s">
        <v>77</v>
      </c>
      <c r="U37" s="1" t="s">
        <v>78</v>
      </c>
      <c r="V37" s="1" t="s">
        <v>79</v>
      </c>
      <c r="W37" s="1" t="s">
        <v>80</v>
      </c>
      <c r="X37" s="1" t="s">
        <v>81</v>
      </c>
      <c r="Y37" s="1" t="s">
        <v>82</v>
      </c>
      <c r="Z37" s="1" t="s">
        <v>83</v>
      </c>
    </row>
    <row r="38" spans="1:26" x14ac:dyDescent="0.25">
      <c r="A38" s="1" t="s">
        <v>86</v>
      </c>
      <c r="B38" s="1" t="s">
        <v>56</v>
      </c>
      <c r="C38" s="3">
        <v>0</v>
      </c>
      <c r="D38" s="3">
        <v>1180</v>
      </c>
      <c r="E38" s="3">
        <v>744</v>
      </c>
      <c r="F38" s="3">
        <v>304</v>
      </c>
      <c r="G38" s="3">
        <v>260</v>
      </c>
      <c r="H38" s="3">
        <v>203</v>
      </c>
      <c r="I38" s="3">
        <v>275</v>
      </c>
      <c r="J38" s="3">
        <v>220</v>
      </c>
      <c r="K38" s="3">
        <v>562</v>
      </c>
      <c r="L38" s="3">
        <v>132</v>
      </c>
      <c r="M38" s="3">
        <v>68</v>
      </c>
      <c r="N38" s="3">
        <v>476</v>
      </c>
      <c r="O38" s="3">
        <v>75</v>
      </c>
      <c r="P38" s="3">
        <v>102</v>
      </c>
      <c r="Q38" s="3">
        <v>294</v>
      </c>
      <c r="R38" s="3">
        <v>66</v>
      </c>
      <c r="S38" s="3">
        <v>17</v>
      </c>
      <c r="T38" s="3">
        <v>52</v>
      </c>
      <c r="U38" s="3">
        <v>81</v>
      </c>
      <c r="V38" s="3">
        <v>27</v>
      </c>
      <c r="W38" s="3">
        <v>952</v>
      </c>
      <c r="X38" s="3">
        <v>314</v>
      </c>
      <c r="Y38" s="3">
        <v>355</v>
      </c>
      <c r="Z38" s="3">
        <v>428</v>
      </c>
    </row>
    <row r="39" spans="1:26" x14ac:dyDescent="0.25">
      <c r="A39" s="1"/>
      <c r="B39" s="1" t="s">
        <v>58</v>
      </c>
      <c r="C39" s="3">
        <v>1180</v>
      </c>
      <c r="D39" s="3">
        <v>0</v>
      </c>
      <c r="E39" s="3">
        <v>310</v>
      </c>
      <c r="F39" s="3">
        <v>223</v>
      </c>
      <c r="G39" s="3">
        <v>144</v>
      </c>
      <c r="H39" s="3">
        <v>133</v>
      </c>
      <c r="I39" s="3">
        <v>189</v>
      </c>
      <c r="J39" s="3">
        <v>142</v>
      </c>
      <c r="K39" s="3">
        <v>127</v>
      </c>
      <c r="L39" s="3">
        <v>56</v>
      </c>
      <c r="M39" s="3">
        <v>34</v>
      </c>
      <c r="N39" s="3">
        <v>250</v>
      </c>
      <c r="O39" s="3">
        <v>33</v>
      </c>
      <c r="P39" s="3">
        <v>52</v>
      </c>
      <c r="Q39" s="3">
        <v>73</v>
      </c>
      <c r="R39" s="3">
        <v>36</v>
      </c>
      <c r="S39" s="3">
        <v>10</v>
      </c>
      <c r="T39" s="3">
        <v>20</v>
      </c>
      <c r="U39" s="3">
        <v>48</v>
      </c>
      <c r="V39" s="3">
        <v>13</v>
      </c>
      <c r="W39" s="3">
        <v>407</v>
      </c>
      <c r="X39" s="3">
        <v>137</v>
      </c>
      <c r="Y39" s="3">
        <v>154</v>
      </c>
      <c r="Z39" s="3">
        <v>184</v>
      </c>
    </row>
    <row r="40" spans="1:26" x14ac:dyDescent="0.25">
      <c r="A40" s="1"/>
      <c r="B40" s="1" t="s">
        <v>60</v>
      </c>
      <c r="C40" s="3">
        <v>744</v>
      </c>
      <c r="D40" s="3">
        <v>310</v>
      </c>
      <c r="E40" s="3">
        <v>0</v>
      </c>
      <c r="F40" s="3">
        <v>197</v>
      </c>
      <c r="G40" s="3">
        <v>66</v>
      </c>
      <c r="H40" s="3">
        <v>57</v>
      </c>
      <c r="I40" s="3">
        <v>134</v>
      </c>
      <c r="J40" s="3">
        <v>78</v>
      </c>
      <c r="K40" s="3">
        <v>91</v>
      </c>
      <c r="L40" s="3">
        <v>56</v>
      </c>
      <c r="M40" s="3">
        <v>17</v>
      </c>
      <c r="N40" s="3">
        <v>278</v>
      </c>
      <c r="O40" s="3">
        <v>30</v>
      </c>
      <c r="P40" s="3">
        <v>46</v>
      </c>
      <c r="Q40" s="3">
        <v>69</v>
      </c>
      <c r="R40" s="3">
        <v>25</v>
      </c>
      <c r="S40" s="3">
        <v>6</v>
      </c>
      <c r="T40" s="3">
        <v>15</v>
      </c>
      <c r="U40" s="3">
        <v>28</v>
      </c>
      <c r="V40" s="3">
        <v>7</v>
      </c>
      <c r="W40" s="3">
        <v>277</v>
      </c>
      <c r="X40" s="3">
        <v>94</v>
      </c>
      <c r="Y40" s="3">
        <v>108</v>
      </c>
      <c r="Z40" s="3">
        <v>127</v>
      </c>
    </row>
    <row r="41" spans="1:26" x14ac:dyDescent="0.25">
      <c r="A41" s="1"/>
      <c r="B41" s="1" t="s">
        <v>62</v>
      </c>
      <c r="C41" s="3">
        <v>304</v>
      </c>
      <c r="D41" s="3">
        <v>223</v>
      </c>
      <c r="E41" s="3">
        <v>197</v>
      </c>
      <c r="F41" s="3">
        <v>0</v>
      </c>
      <c r="G41" s="3">
        <v>62</v>
      </c>
      <c r="H41" s="3">
        <v>61</v>
      </c>
      <c r="I41" s="3">
        <v>306</v>
      </c>
      <c r="J41" s="3">
        <v>105</v>
      </c>
      <c r="K41" s="3">
        <v>48</v>
      </c>
      <c r="L41" s="3">
        <v>43</v>
      </c>
      <c r="M41" s="3">
        <v>16</v>
      </c>
      <c r="N41" s="3">
        <v>339</v>
      </c>
      <c r="O41" s="3">
        <v>25</v>
      </c>
      <c r="P41" s="3">
        <v>50</v>
      </c>
      <c r="Q41" s="3">
        <v>33</v>
      </c>
      <c r="R41" s="3">
        <v>28</v>
      </c>
      <c r="S41" s="3">
        <v>7</v>
      </c>
      <c r="T41" s="3">
        <v>11</v>
      </c>
      <c r="U41" s="3">
        <v>34</v>
      </c>
      <c r="V41" s="3">
        <v>7</v>
      </c>
      <c r="W41" s="3">
        <v>217</v>
      </c>
      <c r="X41" s="3">
        <v>75</v>
      </c>
      <c r="Y41" s="3">
        <v>86</v>
      </c>
      <c r="Z41" s="3">
        <v>100</v>
      </c>
    </row>
    <row r="42" spans="1:26" x14ac:dyDescent="0.25">
      <c r="A42" s="1"/>
      <c r="B42" s="1" t="s">
        <v>64</v>
      </c>
      <c r="C42" s="3">
        <v>260</v>
      </c>
      <c r="D42" s="3">
        <v>144</v>
      </c>
      <c r="E42" s="3">
        <v>66</v>
      </c>
      <c r="F42" s="3">
        <v>62</v>
      </c>
      <c r="G42" s="3">
        <v>0</v>
      </c>
      <c r="H42" s="3">
        <v>285</v>
      </c>
      <c r="I42" s="3">
        <v>85</v>
      </c>
      <c r="J42" s="3">
        <v>114</v>
      </c>
      <c r="K42" s="3">
        <v>70</v>
      </c>
      <c r="L42" s="3">
        <v>35</v>
      </c>
      <c r="M42" s="3">
        <v>131</v>
      </c>
      <c r="N42" s="3">
        <v>104</v>
      </c>
      <c r="O42" s="3">
        <v>23</v>
      </c>
      <c r="P42" s="3">
        <v>33</v>
      </c>
      <c r="Q42" s="3">
        <v>36</v>
      </c>
      <c r="R42" s="3">
        <v>27</v>
      </c>
      <c r="S42" s="3">
        <v>8</v>
      </c>
      <c r="T42" s="3">
        <v>14</v>
      </c>
      <c r="U42" s="3">
        <v>50</v>
      </c>
      <c r="V42" s="3">
        <v>25</v>
      </c>
      <c r="W42" s="3">
        <v>460</v>
      </c>
      <c r="X42" s="3">
        <v>153</v>
      </c>
      <c r="Y42" s="3">
        <v>165</v>
      </c>
      <c r="Z42" s="3">
        <v>202</v>
      </c>
    </row>
    <row r="43" spans="1:26" x14ac:dyDescent="0.25">
      <c r="A43" s="1"/>
      <c r="B43" s="1" t="s">
        <v>65</v>
      </c>
      <c r="C43" s="3">
        <v>203</v>
      </c>
      <c r="D43" s="3">
        <v>133</v>
      </c>
      <c r="E43" s="3">
        <v>57</v>
      </c>
      <c r="F43" s="3">
        <v>61</v>
      </c>
      <c r="G43" s="3">
        <v>285</v>
      </c>
      <c r="H43" s="3">
        <v>0</v>
      </c>
      <c r="I43" s="3">
        <v>88</v>
      </c>
      <c r="J43" s="3">
        <v>142</v>
      </c>
      <c r="K43" s="3">
        <v>48</v>
      </c>
      <c r="L43" s="3">
        <v>29</v>
      </c>
      <c r="M43" s="3">
        <v>40</v>
      </c>
      <c r="N43" s="3">
        <v>94</v>
      </c>
      <c r="O43" s="3">
        <v>18</v>
      </c>
      <c r="P43" s="3">
        <v>29</v>
      </c>
      <c r="Q43" s="3">
        <v>27</v>
      </c>
      <c r="R43" s="3">
        <v>26</v>
      </c>
      <c r="S43" s="3">
        <v>8</v>
      </c>
      <c r="T43" s="3">
        <v>10</v>
      </c>
      <c r="U43" s="3">
        <v>56</v>
      </c>
      <c r="V43" s="3">
        <v>13</v>
      </c>
      <c r="W43" s="3">
        <v>296</v>
      </c>
      <c r="X43" s="3">
        <v>101</v>
      </c>
      <c r="Y43" s="3">
        <v>112</v>
      </c>
      <c r="Z43" s="3">
        <v>133</v>
      </c>
    </row>
    <row r="44" spans="1:26" x14ac:dyDescent="0.25">
      <c r="A44" s="1"/>
      <c r="B44" s="1" t="s">
        <v>66</v>
      </c>
      <c r="C44" s="3">
        <v>275</v>
      </c>
      <c r="D44" s="3">
        <v>189</v>
      </c>
      <c r="E44" s="3">
        <v>134</v>
      </c>
      <c r="F44" s="3">
        <v>306</v>
      </c>
      <c r="G44" s="3">
        <v>85</v>
      </c>
      <c r="H44" s="3">
        <v>88</v>
      </c>
      <c r="I44" s="3">
        <v>0</v>
      </c>
      <c r="J44" s="3">
        <v>215</v>
      </c>
      <c r="K44" s="3">
        <v>51</v>
      </c>
      <c r="L44" s="3">
        <v>56</v>
      </c>
      <c r="M44" s="3">
        <v>21</v>
      </c>
      <c r="N44" s="3">
        <v>427</v>
      </c>
      <c r="O44" s="3">
        <v>34</v>
      </c>
      <c r="P44" s="3">
        <v>86</v>
      </c>
      <c r="Q44" s="3">
        <v>35</v>
      </c>
      <c r="R44" s="3">
        <v>53</v>
      </c>
      <c r="S44" s="3">
        <v>11</v>
      </c>
      <c r="T44" s="3">
        <v>14</v>
      </c>
      <c r="U44" s="3">
        <v>60</v>
      </c>
      <c r="V44" s="3">
        <v>8</v>
      </c>
      <c r="W44" s="3">
        <v>295</v>
      </c>
      <c r="X44" s="3">
        <v>102</v>
      </c>
      <c r="Y44" s="3">
        <v>119</v>
      </c>
      <c r="Z44" s="3">
        <v>136</v>
      </c>
    </row>
    <row r="45" spans="1:26" x14ac:dyDescent="0.25">
      <c r="A45" s="1"/>
      <c r="B45" s="1" t="s">
        <v>67</v>
      </c>
      <c r="C45" s="3">
        <v>220</v>
      </c>
      <c r="D45" s="3">
        <v>142</v>
      </c>
      <c r="E45" s="3">
        <v>78</v>
      </c>
      <c r="F45" s="3">
        <v>105</v>
      </c>
      <c r="G45" s="3">
        <v>114</v>
      </c>
      <c r="H45" s="3">
        <v>142</v>
      </c>
      <c r="I45" s="3">
        <v>215</v>
      </c>
      <c r="J45" s="3">
        <v>0</v>
      </c>
      <c r="K45" s="3">
        <v>52</v>
      </c>
      <c r="L45" s="3">
        <v>49</v>
      </c>
      <c r="M45" s="3">
        <v>26</v>
      </c>
      <c r="N45" s="3">
        <v>183</v>
      </c>
      <c r="O45" s="3">
        <v>34</v>
      </c>
      <c r="P45" s="3">
        <v>65</v>
      </c>
      <c r="Q45" s="3">
        <v>33</v>
      </c>
      <c r="R45" s="3">
        <v>73</v>
      </c>
      <c r="S45" s="3">
        <v>20</v>
      </c>
      <c r="T45" s="3">
        <v>13</v>
      </c>
      <c r="U45" s="3">
        <v>249</v>
      </c>
      <c r="V45" s="3">
        <v>11</v>
      </c>
      <c r="W45" s="3">
        <v>374</v>
      </c>
      <c r="X45" s="3">
        <v>133</v>
      </c>
      <c r="Y45" s="3">
        <v>151</v>
      </c>
      <c r="Z45" s="3">
        <v>172</v>
      </c>
    </row>
    <row r="46" spans="1:26" x14ac:dyDescent="0.25">
      <c r="A46" s="1"/>
      <c r="B46" s="1" t="s">
        <v>68</v>
      </c>
      <c r="C46" s="3">
        <v>562</v>
      </c>
      <c r="D46" s="3">
        <v>127</v>
      </c>
      <c r="E46" s="3">
        <v>91</v>
      </c>
      <c r="F46" s="3">
        <v>48</v>
      </c>
      <c r="G46" s="3">
        <v>70</v>
      </c>
      <c r="H46" s="3">
        <v>48</v>
      </c>
      <c r="I46" s="3">
        <v>51</v>
      </c>
      <c r="J46" s="3">
        <v>52</v>
      </c>
      <c r="K46" s="3">
        <v>0</v>
      </c>
      <c r="L46" s="3">
        <v>34</v>
      </c>
      <c r="M46" s="3">
        <v>21</v>
      </c>
      <c r="N46" s="3">
        <v>96</v>
      </c>
      <c r="O46" s="3">
        <v>20</v>
      </c>
      <c r="P46" s="3">
        <v>23</v>
      </c>
      <c r="Q46" s="3">
        <v>157</v>
      </c>
      <c r="R46" s="3">
        <v>15</v>
      </c>
      <c r="S46" s="3">
        <v>4</v>
      </c>
      <c r="T46" s="3">
        <v>22</v>
      </c>
      <c r="U46" s="3">
        <v>20</v>
      </c>
      <c r="V46" s="3">
        <v>8</v>
      </c>
      <c r="W46" s="3">
        <v>318</v>
      </c>
      <c r="X46" s="3">
        <v>102</v>
      </c>
      <c r="Y46" s="3">
        <v>114</v>
      </c>
      <c r="Z46" s="3">
        <v>142</v>
      </c>
    </row>
    <row r="47" spans="1:26" x14ac:dyDescent="0.25">
      <c r="A47" s="1"/>
      <c r="B47" s="1" t="s">
        <v>69</v>
      </c>
      <c r="C47" s="3">
        <v>132</v>
      </c>
      <c r="D47" s="3">
        <v>56</v>
      </c>
      <c r="E47" s="3">
        <v>56</v>
      </c>
      <c r="F47" s="3">
        <v>43</v>
      </c>
      <c r="G47" s="3">
        <v>35</v>
      </c>
      <c r="H47" s="3">
        <v>29</v>
      </c>
      <c r="I47" s="3">
        <v>56</v>
      </c>
      <c r="J47" s="3">
        <v>49</v>
      </c>
      <c r="K47" s="3">
        <v>34</v>
      </c>
      <c r="L47" s="3">
        <v>0</v>
      </c>
      <c r="M47" s="3">
        <v>10</v>
      </c>
      <c r="N47" s="3">
        <v>175</v>
      </c>
      <c r="O47" s="3">
        <v>163</v>
      </c>
      <c r="P47" s="3">
        <v>64</v>
      </c>
      <c r="Q47" s="3">
        <v>29</v>
      </c>
      <c r="R47" s="3">
        <v>26</v>
      </c>
      <c r="S47" s="3">
        <v>6</v>
      </c>
      <c r="T47" s="3">
        <v>15</v>
      </c>
      <c r="U47" s="3">
        <v>20</v>
      </c>
      <c r="V47" s="3">
        <v>6</v>
      </c>
      <c r="W47" s="3">
        <v>255</v>
      </c>
      <c r="X47" s="3">
        <v>90</v>
      </c>
      <c r="Y47" s="3">
        <v>110</v>
      </c>
      <c r="Z47" s="3">
        <v>122</v>
      </c>
    </row>
    <row r="48" spans="1:26" x14ac:dyDescent="0.25">
      <c r="A48" s="1"/>
      <c r="B48" s="1" t="s">
        <v>70</v>
      </c>
      <c r="C48" s="3">
        <v>68</v>
      </c>
      <c r="D48" s="3">
        <v>34</v>
      </c>
      <c r="E48" s="3">
        <v>17</v>
      </c>
      <c r="F48" s="3">
        <v>16</v>
      </c>
      <c r="G48" s="3">
        <v>131</v>
      </c>
      <c r="H48" s="3">
        <v>40</v>
      </c>
      <c r="I48" s="3">
        <v>21</v>
      </c>
      <c r="J48" s="3">
        <v>26</v>
      </c>
      <c r="K48" s="3">
        <v>21</v>
      </c>
      <c r="L48" s="3">
        <v>10</v>
      </c>
      <c r="M48" s="3">
        <v>0</v>
      </c>
      <c r="N48" s="3">
        <v>27</v>
      </c>
      <c r="O48" s="3">
        <v>7</v>
      </c>
      <c r="P48" s="3">
        <v>9</v>
      </c>
      <c r="Q48" s="3">
        <v>10</v>
      </c>
      <c r="R48" s="3">
        <v>8</v>
      </c>
      <c r="S48" s="3">
        <v>3</v>
      </c>
      <c r="T48" s="3">
        <v>4</v>
      </c>
      <c r="U48" s="3">
        <v>13</v>
      </c>
      <c r="V48" s="3">
        <v>15</v>
      </c>
      <c r="W48" s="3">
        <v>174</v>
      </c>
      <c r="X48" s="3">
        <v>57</v>
      </c>
      <c r="Y48" s="3">
        <v>60</v>
      </c>
      <c r="Z48" s="3">
        <v>74</v>
      </c>
    </row>
    <row r="49" spans="1:26" x14ac:dyDescent="0.25">
      <c r="A49" s="1"/>
      <c r="B49" s="1" t="s">
        <v>71</v>
      </c>
      <c r="C49" s="3">
        <v>476</v>
      </c>
      <c r="D49" s="3">
        <v>250</v>
      </c>
      <c r="E49" s="3">
        <v>278</v>
      </c>
      <c r="F49" s="3">
        <v>339</v>
      </c>
      <c r="G49" s="3">
        <v>104</v>
      </c>
      <c r="H49" s="3">
        <v>94</v>
      </c>
      <c r="I49" s="3">
        <v>427</v>
      </c>
      <c r="J49" s="3">
        <v>183</v>
      </c>
      <c r="K49" s="3">
        <v>96</v>
      </c>
      <c r="L49" s="3">
        <v>175</v>
      </c>
      <c r="M49" s="3">
        <v>27</v>
      </c>
      <c r="N49" s="3">
        <v>0</v>
      </c>
      <c r="O49" s="3">
        <v>94</v>
      </c>
      <c r="P49" s="3">
        <v>249</v>
      </c>
      <c r="Q49" s="3">
        <v>74</v>
      </c>
      <c r="R49" s="3">
        <v>82</v>
      </c>
      <c r="S49" s="3">
        <v>15</v>
      </c>
      <c r="T49" s="3">
        <v>25</v>
      </c>
      <c r="U49" s="3">
        <v>63</v>
      </c>
      <c r="V49" s="3">
        <v>13</v>
      </c>
      <c r="W49" s="3">
        <v>526</v>
      </c>
      <c r="X49" s="3">
        <v>184</v>
      </c>
      <c r="Y49" s="3">
        <v>216</v>
      </c>
      <c r="Z49" s="3">
        <v>245</v>
      </c>
    </row>
    <row r="50" spans="1:26" x14ac:dyDescent="0.25">
      <c r="A50" s="1"/>
      <c r="B50" s="1" t="s">
        <v>72</v>
      </c>
      <c r="C50" s="3">
        <v>75</v>
      </c>
      <c r="D50" s="3">
        <v>33</v>
      </c>
      <c r="E50" s="3">
        <v>30</v>
      </c>
      <c r="F50" s="3">
        <v>25</v>
      </c>
      <c r="G50" s="3">
        <v>23</v>
      </c>
      <c r="H50" s="3">
        <v>18</v>
      </c>
      <c r="I50" s="3">
        <v>34</v>
      </c>
      <c r="J50" s="3">
        <v>34</v>
      </c>
      <c r="K50" s="3">
        <v>20</v>
      </c>
      <c r="L50" s="3">
        <v>163</v>
      </c>
      <c r="M50" s="3">
        <v>7</v>
      </c>
      <c r="N50" s="3">
        <v>94</v>
      </c>
      <c r="O50" s="3">
        <v>0</v>
      </c>
      <c r="P50" s="3">
        <v>43</v>
      </c>
      <c r="Q50" s="3">
        <v>16</v>
      </c>
      <c r="R50" s="3">
        <v>20</v>
      </c>
      <c r="S50" s="3">
        <v>4</v>
      </c>
      <c r="T50" s="3">
        <v>10</v>
      </c>
      <c r="U50" s="3">
        <v>14</v>
      </c>
      <c r="V50" s="3">
        <v>4</v>
      </c>
      <c r="W50" s="3">
        <v>184</v>
      </c>
      <c r="X50" s="3">
        <v>66</v>
      </c>
      <c r="Y50" s="3">
        <v>83</v>
      </c>
      <c r="Z50" s="3">
        <v>89</v>
      </c>
    </row>
    <row r="51" spans="1:26" x14ac:dyDescent="0.25">
      <c r="A51" s="1"/>
      <c r="B51" s="1" t="s">
        <v>73</v>
      </c>
      <c r="C51" s="3">
        <v>102</v>
      </c>
      <c r="D51" s="3">
        <v>52</v>
      </c>
      <c r="E51" s="3">
        <v>46</v>
      </c>
      <c r="F51" s="3">
        <v>50</v>
      </c>
      <c r="G51" s="3">
        <v>33</v>
      </c>
      <c r="H51" s="3">
        <v>29</v>
      </c>
      <c r="I51" s="3">
        <v>86</v>
      </c>
      <c r="J51" s="3">
        <v>65</v>
      </c>
      <c r="K51" s="3">
        <v>23</v>
      </c>
      <c r="L51" s="3">
        <v>64</v>
      </c>
      <c r="M51" s="3">
        <v>9</v>
      </c>
      <c r="N51" s="3">
        <v>249</v>
      </c>
      <c r="O51" s="3">
        <v>43</v>
      </c>
      <c r="P51" s="3">
        <v>0</v>
      </c>
      <c r="Q51" s="3">
        <v>17</v>
      </c>
      <c r="R51" s="3">
        <v>46</v>
      </c>
      <c r="S51" s="3">
        <v>7</v>
      </c>
      <c r="T51" s="3">
        <v>8</v>
      </c>
      <c r="U51" s="3">
        <v>24</v>
      </c>
      <c r="V51" s="3">
        <v>4</v>
      </c>
      <c r="W51" s="3">
        <v>179</v>
      </c>
      <c r="X51" s="3">
        <v>64</v>
      </c>
      <c r="Y51" s="3">
        <v>77</v>
      </c>
      <c r="Z51" s="3">
        <v>85</v>
      </c>
    </row>
    <row r="52" spans="1:26" x14ac:dyDescent="0.25">
      <c r="A52" s="1"/>
      <c r="B52" s="1" t="s">
        <v>74</v>
      </c>
      <c r="C52" s="3">
        <v>294</v>
      </c>
      <c r="D52" s="3">
        <v>73</v>
      </c>
      <c r="E52" s="3">
        <v>69</v>
      </c>
      <c r="F52" s="3">
        <v>33</v>
      </c>
      <c r="G52" s="3">
        <v>36</v>
      </c>
      <c r="H52" s="3">
        <v>27</v>
      </c>
      <c r="I52" s="3">
        <v>35</v>
      </c>
      <c r="J52" s="3">
        <v>33</v>
      </c>
      <c r="K52" s="3">
        <v>157</v>
      </c>
      <c r="L52" s="3">
        <v>29</v>
      </c>
      <c r="M52" s="3">
        <v>10</v>
      </c>
      <c r="N52" s="3">
        <v>74</v>
      </c>
      <c r="O52" s="3">
        <v>16</v>
      </c>
      <c r="P52" s="3">
        <v>17</v>
      </c>
      <c r="Q52" s="3">
        <v>0</v>
      </c>
      <c r="R52" s="3">
        <v>11</v>
      </c>
      <c r="S52" s="3">
        <v>3</v>
      </c>
      <c r="T52" s="3">
        <v>17</v>
      </c>
      <c r="U52" s="3">
        <v>13</v>
      </c>
      <c r="V52" s="3">
        <v>6</v>
      </c>
      <c r="W52" s="3">
        <v>200</v>
      </c>
      <c r="X52" s="3">
        <v>65</v>
      </c>
      <c r="Y52" s="3">
        <v>75</v>
      </c>
      <c r="Z52" s="3">
        <v>91</v>
      </c>
    </row>
    <row r="53" spans="1:26" x14ac:dyDescent="0.25">
      <c r="A53" s="1"/>
      <c r="B53" s="1" t="s">
        <v>75</v>
      </c>
      <c r="C53" s="3">
        <v>66</v>
      </c>
      <c r="D53" s="3">
        <v>36</v>
      </c>
      <c r="E53" s="3">
        <v>25</v>
      </c>
      <c r="F53" s="3">
        <v>28</v>
      </c>
      <c r="G53" s="3">
        <v>27</v>
      </c>
      <c r="H53" s="3">
        <v>26</v>
      </c>
      <c r="I53" s="3">
        <v>53</v>
      </c>
      <c r="J53" s="3">
        <v>73</v>
      </c>
      <c r="K53" s="3">
        <v>15</v>
      </c>
      <c r="L53" s="3">
        <v>26</v>
      </c>
      <c r="M53" s="3">
        <v>8</v>
      </c>
      <c r="N53" s="3">
        <v>82</v>
      </c>
      <c r="O53" s="3">
        <v>20</v>
      </c>
      <c r="P53" s="3">
        <v>46</v>
      </c>
      <c r="Q53" s="3">
        <v>11</v>
      </c>
      <c r="R53" s="3">
        <v>0</v>
      </c>
      <c r="S53" s="3">
        <v>15</v>
      </c>
      <c r="T53" s="3">
        <v>6</v>
      </c>
      <c r="U53" s="3">
        <v>32</v>
      </c>
      <c r="V53" s="3">
        <v>4</v>
      </c>
      <c r="W53" s="3">
        <v>160</v>
      </c>
      <c r="X53" s="3">
        <v>59</v>
      </c>
      <c r="Y53" s="3">
        <v>71</v>
      </c>
      <c r="Z53" s="3">
        <v>76</v>
      </c>
    </row>
    <row r="54" spans="1:26" x14ac:dyDescent="0.25">
      <c r="A54" s="1"/>
      <c r="B54" s="1" t="s">
        <v>76</v>
      </c>
      <c r="C54" s="3">
        <v>17</v>
      </c>
      <c r="D54" s="3">
        <v>10</v>
      </c>
      <c r="E54" s="3">
        <v>6</v>
      </c>
      <c r="F54" s="3">
        <v>7</v>
      </c>
      <c r="G54" s="3">
        <v>8</v>
      </c>
      <c r="H54" s="3">
        <v>8</v>
      </c>
      <c r="I54" s="3">
        <v>11</v>
      </c>
      <c r="J54" s="3">
        <v>20</v>
      </c>
      <c r="K54" s="3">
        <v>4</v>
      </c>
      <c r="L54" s="3">
        <v>6</v>
      </c>
      <c r="M54" s="3">
        <v>3</v>
      </c>
      <c r="N54" s="3">
        <v>15</v>
      </c>
      <c r="O54" s="3">
        <v>4</v>
      </c>
      <c r="P54" s="3">
        <v>7</v>
      </c>
      <c r="Q54" s="3">
        <v>3</v>
      </c>
      <c r="R54" s="3">
        <v>15</v>
      </c>
      <c r="S54" s="3">
        <v>0</v>
      </c>
      <c r="T54" s="3">
        <v>1</v>
      </c>
      <c r="U54" s="3">
        <v>11</v>
      </c>
      <c r="V54" s="3">
        <v>1</v>
      </c>
      <c r="W54" s="3">
        <v>52</v>
      </c>
      <c r="X54" s="3">
        <v>20</v>
      </c>
      <c r="Y54" s="3">
        <v>22</v>
      </c>
      <c r="Z54" s="3">
        <v>24</v>
      </c>
    </row>
    <row r="55" spans="1:26" x14ac:dyDescent="0.25">
      <c r="A55" s="1"/>
      <c r="B55" s="1" t="s">
        <v>77</v>
      </c>
      <c r="C55" s="3">
        <v>52</v>
      </c>
      <c r="D55" s="3">
        <v>20</v>
      </c>
      <c r="E55" s="3">
        <v>15</v>
      </c>
      <c r="F55" s="3">
        <v>11</v>
      </c>
      <c r="G55" s="3">
        <v>14</v>
      </c>
      <c r="H55" s="3">
        <v>10</v>
      </c>
      <c r="I55" s="3">
        <v>14</v>
      </c>
      <c r="J55" s="3">
        <v>13</v>
      </c>
      <c r="K55" s="3">
        <v>22</v>
      </c>
      <c r="L55" s="3">
        <v>15</v>
      </c>
      <c r="M55" s="3">
        <v>4</v>
      </c>
      <c r="N55" s="3">
        <v>25</v>
      </c>
      <c r="O55" s="3">
        <v>10</v>
      </c>
      <c r="P55" s="3">
        <v>8</v>
      </c>
      <c r="Q55" s="3">
        <v>17</v>
      </c>
      <c r="R55" s="3">
        <v>6</v>
      </c>
      <c r="S55" s="3">
        <v>1</v>
      </c>
      <c r="T55" s="3">
        <v>0</v>
      </c>
      <c r="U55" s="3">
        <v>4</v>
      </c>
      <c r="V55" s="3">
        <v>3</v>
      </c>
      <c r="W55" s="3">
        <v>237</v>
      </c>
      <c r="X55" s="3">
        <v>71</v>
      </c>
      <c r="Y55" s="3">
        <v>83</v>
      </c>
      <c r="Z55" s="3">
        <v>108</v>
      </c>
    </row>
    <row r="56" spans="1:26" x14ac:dyDescent="0.25">
      <c r="A56" s="1"/>
      <c r="B56" s="1" t="s">
        <v>78</v>
      </c>
      <c r="C56" s="3">
        <v>81</v>
      </c>
      <c r="D56" s="3">
        <v>48</v>
      </c>
      <c r="E56" s="3">
        <v>28</v>
      </c>
      <c r="F56" s="3">
        <v>34</v>
      </c>
      <c r="G56" s="3">
        <v>50</v>
      </c>
      <c r="H56" s="3">
        <v>56</v>
      </c>
      <c r="I56" s="3">
        <v>60</v>
      </c>
      <c r="J56" s="3">
        <v>249</v>
      </c>
      <c r="K56" s="3">
        <v>20</v>
      </c>
      <c r="L56" s="3">
        <v>20</v>
      </c>
      <c r="M56" s="3">
        <v>13</v>
      </c>
      <c r="N56" s="3">
        <v>63</v>
      </c>
      <c r="O56" s="3">
        <v>14</v>
      </c>
      <c r="P56" s="3">
        <v>24</v>
      </c>
      <c r="Q56" s="3">
        <v>13</v>
      </c>
      <c r="R56" s="3">
        <v>32</v>
      </c>
      <c r="S56" s="3">
        <v>11</v>
      </c>
      <c r="T56" s="3">
        <v>4</v>
      </c>
      <c r="U56" s="3">
        <v>0</v>
      </c>
      <c r="V56" s="3">
        <v>6</v>
      </c>
      <c r="W56" s="3">
        <v>176</v>
      </c>
      <c r="X56" s="3">
        <v>63</v>
      </c>
      <c r="Y56" s="3">
        <v>71</v>
      </c>
      <c r="Z56" s="3">
        <v>81</v>
      </c>
    </row>
    <row r="57" spans="1:26" x14ac:dyDescent="0.25">
      <c r="A57" s="1"/>
      <c r="B57" s="1" t="s">
        <v>79</v>
      </c>
      <c r="C57" s="3">
        <v>27</v>
      </c>
      <c r="D57" s="3">
        <v>13</v>
      </c>
      <c r="E57" s="3">
        <v>7</v>
      </c>
      <c r="F57" s="3">
        <v>7</v>
      </c>
      <c r="G57" s="3">
        <v>25</v>
      </c>
      <c r="H57" s="3">
        <v>13</v>
      </c>
      <c r="I57" s="3">
        <v>8</v>
      </c>
      <c r="J57" s="3">
        <v>11</v>
      </c>
      <c r="K57" s="3">
        <v>8</v>
      </c>
      <c r="L57" s="3">
        <v>6</v>
      </c>
      <c r="M57" s="3">
        <v>15</v>
      </c>
      <c r="N57" s="3">
        <v>13</v>
      </c>
      <c r="O57" s="3">
        <v>4</v>
      </c>
      <c r="P57" s="3">
        <v>4</v>
      </c>
      <c r="Q57" s="3">
        <v>6</v>
      </c>
      <c r="R57" s="3">
        <v>4</v>
      </c>
      <c r="S57" s="3">
        <v>1</v>
      </c>
      <c r="T57" s="3">
        <v>3</v>
      </c>
      <c r="U57" s="3">
        <v>6</v>
      </c>
      <c r="V57" s="3">
        <v>0</v>
      </c>
      <c r="W57" s="3">
        <v>136</v>
      </c>
      <c r="X57" s="3">
        <v>43</v>
      </c>
      <c r="Y57" s="3">
        <v>43</v>
      </c>
      <c r="Z57" s="3">
        <v>56</v>
      </c>
    </row>
    <row r="58" spans="1:26" x14ac:dyDescent="0.25">
      <c r="A58" s="1"/>
      <c r="B58" s="1" t="s">
        <v>80</v>
      </c>
      <c r="C58" s="3">
        <v>952</v>
      </c>
      <c r="D58" s="3">
        <v>407</v>
      </c>
      <c r="E58" s="3">
        <v>277</v>
      </c>
      <c r="F58" s="3">
        <v>217</v>
      </c>
      <c r="G58" s="3">
        <v>460</v>
      </c>
      <c r="H58" s="3">
        <v>296</v>
      </c>
      <c r="I58" s="3">
        <v>295</v>
      </c>
      <c r="J58" s="3">
        <v>374</v>
      </c>
      <c r="K58" s="3">
        <v>318</v>
      </c>
      <c r="L58" s="3">
        <v>255</v>
      </c>
      <c r="M58" s="3">
        <v>174</v>
      </c>
      <c r="N58" s="3">
        <v>526</v>
      </c>
      <c r="O58" s="3">
        <v>184</v>
      </c>
      <c r="P58" s="3">
        <v>179</v>
      </c>
      <c r="Q58" s="3">
        <v>200</v>
      </c>
      <c r="R58" s="3">
        <v>160</v>
      </c>
      <c r="S58" s="3">
        <v>52</v>
      </c>
      <c r="T58" s="3">
        <v>237</v>
      </c>
      <c r="U58" s="3">
        <v>176</v>
      </c>
      <c r="V58" s="3">
        <v>136</v>
      </c>
      <c r="W58" s="3">
        <v>0</v>
      </c>
      <c r="X58" s="3">
        <v>153</v>
      </c>
      <c r="Y58" s="3">
        <v>99</v>
      </c>
      <c r="Z58" s="3">
        <v>368</v>
      </c>
    </row>
    <row r="59" spans="1:26" x14ac:dyDescent="0.25">
      <c r="A59" s="1"/>
      <c r="B59" s="1" t="s">
        <v>81</v>
      </c>
      <c r="C59" s="3">
        <v>314</v>
      </c>
      <c r="D59" s="3">
        <v>137</v>
      </c>
      <c r="E59" s="3">
        <v>94</v>
      </c>
      <c r="F59" s="3">
        <v>75</v>
      </c>
      <c r="G59" s="3">
        <v>153</v>
      </c>
      <c r="H59" s="3">
        <v>101</v>
      </c>
      <c r="I59" s="3">
        <v>102</v>
      </c>
      <c r="J59" s="3">
        <v>133</v>
      </c>
      <c r="K59" s="3">
        <v>102</v>
      </c>
      <c r="L59" s="3">
        <v>90</v>
      </c>
      <c r="M59" s="3">
        <v>57</v>
      </c>
      <c r="N59" s="3">
        <v>184</v>
      </c>
      <c r="O59" s="3">
        <v>66</v>
      </c>
      <c r="P59" s="3">
        <v>64</v>
      </c>
      <c r="Q59" s="3">
        <v>65</v>
      </c>
      <c r="R59" s="3">
        <v>59</v>
      </c>
      <c r="S59" s="3">
        <v>20</v>
      </c>
      <c r="T59" s="3">
        <v>71</v>
      </c>
      <c r="U59" s="3">
        <v>63</v>
      </c>
      <c r="V59" s="3">
        <v>43</v>
      </c>
      <c r="W59" s="3">
        <v>153</v>
      </c>
      <c r="X59" s="3">
        <v>0</v>
      </c>
      <c r="Y59" s="3">
        <v>106</v>
      </c>
      <c r="Z59" s="3">
        <v>140</v>
      </c>
    </row>
    <row r="60" spans="1:26" x14ac:dyDescent="0.25">
      <c r="A60" s="1"/>
      <c r="B60" s="1" t="s">
        <v>82</v>
      </c>
      <c r="C60" s="3">
        <v>355</v>
      </c>
      <c r="D60" s="3">
        <v>154</v>
      </c>
      <c r="E60" s="3">
        <v>108</v>
      </c>
      <c r="F60" s="3">
        <v>86</v>
      </c>
      <c r="G60" s="3">
        <v>165</v>
      </c>
      <c r="H60" s="3">
        <v>112</v>
      </c>
      <c r="I60" s="3">
        <v>119</v>
      </c>
      <c r="J60" s="3">
        <v>151</v>
      </c>
      <c r="K60" s="3">
        <v>114</v>
      </c>
      <c r="L60" s="3">
        <v>110</v>
      </c>
      <c r="M60" s="3">
        <v>60</v>
      </c>
      <c r="N60" s="3">
        <v>216</v>
      </c>
      <c r="O60" s="3">
        <v>83</v>
      </c>
      <c r="P60" s="3">
        <v>77</v>
      </c>
      <c r="Q60" s="3">
        <v>75</v>
      </c>
      <c r="R60" s="3">
        <v>71</v>
      </c>
      <c r="S60" s="3">
        <v>22</v>
      </c>
      <c r="T60" s="3">
        <v>83</v>
      </c>
      <c r="U60" s="3">
        <v>71</v>
      </c>
      <c r="V60" s="3">
        <v>43</v>
      </c>
      <c r="W60" s="3">
        <v>99</v>
      </c>
      <c r="X60" s="3">
        <v>106</v>
      </c>
      <c r="Y60" s="3">
        <v>0</v>
      </c>
      <c r="Z60" s="3">
        <v>83</v>
      </c>
    </row>
    <row r="61" spans="1:26" x14ac:dyDescent="0.25">
      <c r="A61" s="1"/>
      <c r="B61" s="1" t="s">
        <v>83</v>
      </c>
      <c r="C61" s="3">
        <v>428</v>
      </c>
      <c r="D61" s="3">
        <v>184</v>
      </c>
      <c r="E61" s="3">
        <v>127</v>
      </c>
      <c r="F61" s="3">
        <v>100</v>
      </c>
      <c r="G61" s="3">
        <v>202</v>
      </c>
      <c r="H61" s="3">
        <v>133</v>
      </c>
      <c r="I61" s="3">
        <v>136</v>
      </c>
      <c r="J61" s="3">
        <v>172</v>
      </c>
      <c r="K61" s="3">
        <v>142</v>
      </c>
      <c r="L61" s="3">
        <v>122</v>
      </c>
      <c r="M61" s="3">
        <v>74</v>
      </c>
      <c r="N61" s="3">
        <v>245</v>
      </c>
      <c r="O61" s="3">
        <v>89</v>
      </c>
      <c r="P61" s="3">
        <v>85</v>
      </c>
      <c r="Q61" s="3">
        <v>91</v>
      </c>
      <c r="R61" s="3">
        <v>76</v>
      </c>
      <c r="S61" s="3">
        <v>24</v>
      </c>
      <c r="T61" s="3">
        <v>108</v>
      </c>
      <c r="U61" s="3">
        <v>81</v>
      </c>
      <c r="V61" s="3">
        <v>56</v>
      </c>
      <c r="W61" s="3">
        <v>368</v>
      </c>
      <c r="X61" s="3">
        <v>140</v>
      </c>
      <c r="Y61" s="3">
        <v>83</v>
      </c>
      <c r="Z61" s="3">
        <v>0</v>
      </c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85</v>
      </c>
      <c r="B63" s="1"/>
      <c r="C63" s="1" t="s">
        <v>56</v>
      </c>
      <c r="D63" s="1" t="s">
        <v>58</v>
      </c>
      <c r="E63" s="1" t="s">
        <v>60</v>
      </c>
      <c r="F63" s="1" t="s">
        <v>62</v>
      </c>
      <c r="G63" s="1" t="s">
        <v>64</v>
      </c>
      <c r="H63" s="1" t="s">
        <v>65</v>
      </c>
      <c r="I63" s="1" t="s">
        <v>66</v>
      </c>
      <c r="J63" s="1" t="s">
        <v>67</v>
      </c>
      <c r="K63" s="1" t="s">
        <v>68</v>
      </c>
      <c r="L63" s="1" t="s">
        <v>69</v>
      </c>
      <c r="M63" s="1" t="s">
        <v>70</v>
      </c>
      <c r="N63" s="1" t="s">
        <v>71</v>
      </c>
      <c r="O63" s="1" t="s">
        <v>72</v>
      </c>
      <c r="P63" s="1" t="s">
        <v>73</v>
      </c>
      <c r="Q63" s="1" t="s">
        <v>74</v>
      </c>
      <c r="R63" s="1" t="s">
        <v>75</v>
      </c>
      <c r="S63" s="1" t="s">
        <v>76</v>
      </c>
      <c r="T63" s="1" t="s">
        <v>77</v>
      </c>
      <c r="U63" s="1" t="s">
        <v>78</v>
      </c>
      <c r="V63" s="1" t="s">
        <v>79</v>
      </c>
      <c r="W63" s="1" t="s">
        <v>80</v>
      </c>
      <c r="X63" s="1" t="s">
        <v>81</v>
      </c>
      <c r="Y63" s="1" t="s">
        <v>82</v>
      </c>
      <c r="Z63" s="1" t="s">
        <v>83</v>
      </c>
    </row>
    <row r="64" spans="1:26" x14ac:dyDescent="0.25">
      <c r="A64" s="1" t="s">
        <v>87</v>
      </c>
      <c r="B64" s="1" t="s">
        <v>56</v>
      </c>
      <c r="C64" s="3">
        <v>0</v>
      </c>
      <c r="D64" s="3">
        <v>786</v>
      </c>
      <c r="E64" s="3">
        <v>496</v>
      </c>
      <c r="F64" s="3">
        <v>248</v>
      </c>
      <c r="G64" s="3">
        <v>140</v>
      </c>
      <c r="H64" s="3">
        <v>109</v>
      </c>
      <c r="I64" s="3">
        <v>225</v>
      </c>
      <c r="J64" s="3">
        <v>118</v>
      </c>
      <c r="K64" s="3">
        <v>460</v>
      </c>
      <c r="L64" s="3">
        <v>108</v>
      </c>
      <c r="M64" s="3">
        <v>36</v>
      </c>
      <c r="N64" s="3">
        <v>318</v>
      </c>
      <c r="O64" s="3">
        <v>61</v>
      </c>
      <c r="P64" s="3">
        <v>84</v>
      </c>
      <c r="Q64" s="3">
        <v>240</v>
      </c>
      <c r="R64" s="3">
        <v>44</v>
      </c>
      <c r="S64" s="3">
        <v>7</v>
      </c>
      <c r="T64" s="3">
        <v>22</v>
      </c>
      <c r="U64" s="3">
        <v>35</v>
      </c>
      <c r="V64" s="3">
        <v>11</v>
      </c>
      <c r="W64" s="3">
        <v>634</v>
      </c>
      <c r="X64" s="3">
        <v>210</v>
      </c>
      <c r="Y64" s="3">
        <v>237</v>
      </c>
      <c r="Z64" s="3">
        <v>286</v>
      </c>
    </row>
    <row r="65" spans="1:26" x14ac:dyDescent="0.25">
      <c r="A65" s="1"/>
      <c r="B65" s="1" t="s">
        <v>58</v>
      </c>
      <c r="C65" s="3">
        <v>786</v>
      </c>
      <c r="D65" s="3">
        <v>0</v>
      </c>
      <c r="E65" s="3">
        <v>206</v>
      </c>
      <c r="F65" s="3">
        <v>183</v>
      </c>
      <c r="G65" s="3">
        <v>78</v>
      </c>
      <c r="H65" s="3">
        <v>71</v>
      </c>
      <c r="I65" s="3">
        <v>155</v>
      </c>
      <c r="J65" s="3">
        <v>76</v>
      </c>
      <c r="K65" s="3">
        <v>103</v>
      </c>
      <c r="L65" s="3">
        <v>46</v>
      </c>
      <c r="M65" s="3">
        <v>18</v>
      </c>
      <c r="N65" s="3">
        <v>166</v>
      </c>
      <c r="O65" s="3">
        <v>27</v>
      </c>
      <c r="P65" s="3">
        <v>42</v>
      </c>
      <c r="Q65" s="3">
        <v>59</v>
      </c>
      <c r="R65" s="3">
        <v>24</v>
      </c>
      <c r="S65" s="3">
        <v>4</v>
      </c>
      <c r="T65" s="3">
        <v>8</v>
      </c>
      <c r="U65" s="3">
        <v>20</v>
      </c>
      <c r="V65" s="3">
        <v>5</v>
      </c>
      <c r="W65" s="3">
        <v>271</v>
      </c>
      <c r="X65" s="3">
        <v>91</v>
      </c>
      <c r="Y65" s="3">
        <v>102</v>
      </c>
      <c r="Z65" s="3">
        <v>122</v>
      </c>
    </row>
    <row r="66" spans="1:26" x14ac:dyDescent="0.25">
      <c r="A66" s="1"/>
      <c r="B66" s="1" t="s">
        <v>60</v>
      </c>
      <c r="C66" s="3">
        <v>496</v>
      </c>
      <c r="D66" s="3">
        <v>206</v>
      </c>
      <c r="E66" s="3">
        <v>0</v>
      </c>
      <c r="F66" s="3">
        <v>161</v>
      </c>
      <c r="G66" s="3">
        <v>36</v>
      </c>
      <c r="H66" s="3">
        <v>31</v>
      </c>
      <c r="I66" s="3">
        <v>110</v>
      </c>
      <c r="J66" s="3">
        <v>42</v>
      </c>
      <c r="K66" s="3">
        <v>75</v>
      </c>
      <c r="L66" s="3">
        <v>46</v>
      </c>
      <c r="M66" s="3">
        <v>9</v>
      </c>
      <c r="N66" s="3">
        <v>186</v>
      </c>
      <c r="O66" s="3">
        <v>24</v>
      </c>
      <c r="P66" s="3">
        <v>38</v>
      </c>
      <c r="Q66" s="3">
        <v>57</v>
      </c>
      <c r="R66" s="3">
        <v>17</v>
      </c>
      <c r="S66" s="3">
        <v>2</v>
      </c>
      <c r="T66" s="3">
        <v>7</v>
      </c>
      <c r="U66" s="3">
        <v>12</v>
      </c>
      <c r="V66" s="3">
        <v>3</v>
      </c>
      <c r="W66" s="3">
        <v>185</v>
      </c>
      <c r="X66" s="3">
        <v>62</v>
      </c>
      <c r="Y66" s="3">
        <v>72</v>
      </c>
      <c r="Z66" s="3">
        <v>85</v>
      </c>
    </row>
    <row r="67" spans="1:26" x14ac:dyDescent="0.25">
      <c r="A67" s="1"/>
      <c r="B67" s="1" t="s">
        <v>62</v>
      </c>
      <c r="C67" s="3">
        <v>248</v>
      </c>
      <c r="D67" s="3">
        <v>183</v>
      </c>
      <c r="E67" s="3">
        <v>161</v>
      </c>
      <c r="F67" s="3">
        <v>0</v>
      </c>
      <c r="G67" s="3">
        <v>34</v>
      </c>
      <c r="H67" s="3">
        <v>33</v>
      </c>
      <c r="I67" s="3">
        <v>306</v>
      </c>
      <c r="J67" s="3">
        <v>57</v>
      </c>
      <c r="K67" s="3">
        <v>48</v>
      </c>
      <c r="L67" s="3">
        <v>43</v>
      </c>
      <c r="M67" s="3">
        <v>8</v>
      </c>
      <c r="N67" s="3">
        <v>277</v>
      </c>
      <c r="O67" s="3">
        <v>25</v>
      </c>
      <c r="P67" s="3">
        <v>50</v>
      </c>
      <c r="Q67" s="3">
        <v>33</v>
      </c>
      <c r="R67" s="3">
        <v>22</v>
      </c>
      <c r="S67" s="3">
        <v>3</v>
      </c>
      <c r="T67" s="3">
        <v>5</v>
      </c>
      <c r="U67" s="3">
        <v>14</v>
      </c>
      <c r="V67" s="3">
        <v>3</v>
      </c>
      <c r="W67" s="3">
        <v>177</v>
      </c>
      <c r="X67" s="3">
        <v>61</v>
      </c>
      <c r="Y67" s="3">
        <v>70</v>
      </c>
      <c r="Z67" s="3">
        <v>82</v>
      </c>
    </row>
    <row r="68" spans="1:26" x14ac:dyDescent="0.25">
      <c r="A68" s="1"/>
      <c r="B68" s="1" t="s">
        <v>64</v>
      </c>
      <c r="C68" s="3">
        <v>140</v>
      </c>
      <c r="D68" s="3">
        <v>78</v>
      </c>
      <c r="E68" s="3">
        <v>36</v>
      </c>
      <c r="F68" s="3">
        <v>34</v>
      </c>
      <c r="G68" s="3">
        <v>0</v>
      </c>
      <c r="H68" s="3">
        <v>153</v>
      </c>
      <c r="I68" s="3">
        <v>46</v>
      </c>
      <c r="J68" s="3">
        <v>62</v>
      </c>
      <c r="K68" s="3">
        <v>38</v>
      </c>
      <c r="L68" s="3">
        <v>19</v>
      </c>
      <c r="M68" s="3">
        <v>71</v>
      </c>
      <c r="N68" s="3">
        <v>56</v>
      </c>
      <c r="O68" s="3">
        <v>13</v>
      </c>
      <c r="P68" s="3">
        <v>18</v>
      </c>
      <c r="Q68" s="3">
        <v>20</v>
      </c>
      <c r="R68" s="3">
        <v>15</v>
      </c>
      <c r="S68" s="3">
        <v>4</v>
      </c>
      <c r="T68" s="3">
        <v>6</v>
      </c>
      <c r="U68" s="3">
        <v>22</v>
      </c>
      <c r="V68" s="3">
        <v>11</v>
      </c>
      <c r="W68" s="3">
        <v>248</v>
      </c>
      <c r="X68" s="3">
        <v>83</v>
      </c>
      <c r="Y68" s="3">
        <v>89</v>
      </c>
      <c r="Z68" s="3">
        <v>109</v>
      </c>
    </row>
    <row r="69" spans="1:26" x14ac:dyDescent="0.25">
      <c r="A69" s="1"/>
      <c r="B69" s="1" t="s">
        <v>65</v>
      </c>
      <c r="C69" s="3">
        <v>109</v>
      </c>
      <c r="D69" s="3">
        <v>71</v>
      </c>
      <c r="E69" s="3">
        <v>31</v>
      </c>
      <c r="F69" s="3">
        <v>33</v>
      </c>
      <c r="G69" s="3">
        <v>153</v>
      </c>
      <c r="H69" s="3">
        <v>0</v>
      </c>
      <c r="I69" s="3">
        <v>48</v>
      </c>
      <c r="J69" s="3">
        <v>76</v>
      </c>
      <c r="K69" s="3">
        <v>26</v>
      </c>
      <c r="L69" s="3">
        <v>15</v>
      </c>
      <c r="M69" s="3">
        <v>22</v>
      </c>
      <c r="N69" s="3">
        <v>50</v>
      </c>
      <c r="O69" s="3">
        <v>10</v>
      </c>
      <c r="P69" s="3">
        <v>15</v>
      </c>
      <c r="Q69" s="3">
        <v>15</v>
      </c>
      <c r="R69" s="3">
        <v>14</v>
      </c>
      <c r="S69" s="3">
        <v>4</v>
      </c>
      <c r="T69" s="3">
        <v>4</v>
      </c>
      <c r="U69" s="3">
        <v>24</v>
      </c>
      <c r="V69" s="3">
        <v>5</v>
      </c>
      <c r="W69" s="3">
        <v>160</v>
      </c>
      <c r="X69" s="3">
        <v>55</v>
      </c>
      <c r="Y69" s="3">
        <v>60</v>
      </c>
      <c r="Z69" s="3">
        <v>71</v>
      </c>
    </row>
    <row r="70" spans="1:26" x14ac:dyDescent="0.25">
      <c r="A70" s="1"/>
      <c r="B70" s="1" t="s">
        <v>66</v>
      </c>
      <c r="C70" s="3">
        <v>225</v>
      </c>
      <c r="D70" s="3">
        <v>155</v>
      </c>
      <c r="E70" s="3">
        <v>110</v>
      </c>
      <c r="F70" s="3">
        <v>306</v>
      </c>
      <c r="G70" s="3">
        <v>46</v>
      </c>
      <c r="H70" s="3">
        <v>48</v>
      </c>
      <c r="I70" s="3">
        <v>0</v>
      </c>
      <c r="J70" s="3">
        <v>115</v>
      </c>
      <c r="K70" s="3">
        <v>51</v>
      </c>
      <c r="L70" s="3">
        <v>56</v>
      </c>
      <c r="M70" s="3">
        <v>11</v>
      </c>
      <c r="N70" s="3">
        <v>349</v>
      </c>
      <c r="O70" s="3">
        <v>34</v>
      </c>
      <c r="P70" s="3">
        <v>86</v>
      </c>
      <c r="Q70" s="3">
        <v>35</v>
      </c>
      <c r="R70" s="3">
        <v>43</v>
      </c>
      <c r="S70" s="3">
        <v>5</v>
      </c>
      <c r="T70" s="3">
        <v>6</v>
      </c>
      <c r="U70" s="3">
        <v>26</v>
      </c>
      <c r="V70" s="3">
        <v>4</v>
      </c>
      <c r="W70" s="3">
        <v>241</v>
      </c>
      <c r="X70" s="3">
        <v>84</v>
      </c>
      <c r="Y70" s="3">
        <v>97</v>
      </c>
      <c r="Z70" s="3">
        <v>112</v>
      </c>
    </row>
    <row r="71" spans="1:26" x14ac:dyDescent="0.25">
      <c r="A71" s="1"/>
      <c r="B71" s="1" t="s">
        <v>67</v>
      </c>
      <c r="C71" s="3">
        <v>118</v>
      </c>
      <c r="D71" s="3">
        <v>76</v>
      </c>
      <c r="E71" s="3">
        <v>42</v>
      </c>
      <c r="F71" s="3">
        <v>57</v>
      </c>
      <c r="G71" s="3">
        <v>62</v>
      </c>
      <c r="H71" s="3">
        <v>76</v>
      </c>
      <c r="I71" s="3">
        <v>115</v>
      </c>
      <c r="J71" s="3">
        <v>0</v>
      </c>
      <c r="K71" s="3">
        <v>28</v>
      </c>
      <c r="L71" s="3">
        <v>27</v>
      </c>
      <c r="M71" s="3">
        <v>14</v>
      </c>
      <c r="N71" s="3">
        <v>99</v>
      </c>
      <c r="O71" s="3">
        <v>18</v>
      </c>
      <c r="P71" s="3">
        <v>35</v>
      </c>
      <c r="Q71" s="3">
        <v>18</v>
      </c>
      <c r="R71" s="3">
        <v>39</v>
      </c>
      <c r="S71" s="3">
        <v>8</v>
      </c>
      <c r="T71" s="3">
        <v>5</v>
      </c>
      <c r="U71" s="3">
        <v>107</v>
      </c>
      <c r="V71" s="3">
        <v>5</v>
      </c>
      <c r="W71" s="3">
        <v>202</v>
      </c>
      <c r="X71" s="3">
        <v>71</v>
      </c>
      <c r="Y71" s="3">
        <v>81</v>
      </c>
      <c r="Z71" s="3">
        <v>92</v>
      </c>
    </row>
    <row r="72" spans="1:26" x14ac:dyDescent="0.25">
      <c r="A72" s="1"/>
      <c r="B72" s="1" t="s">
        <v>68</v>
      </c>
      <c r="C72" s="3">
        <v>460</v>
      </c>
      <c r="D72" s="3">
        <v>103</v>
      </c>
      <c r="E72" s="3">
        <v>75</v>
      </c>
      <c r="F72" s="3">
        <v>48</v>
      </c>
      <c r="G72" s="3">
        <v>38</v>
      </c>
      <c r="H72" s="3">
        <v>26</v>
      </c>
      <c r="I72" s="3">
        <v>51</v>
      </c>
      <c r="J72" s="3">
        <v>28</v>
      </c>
      <c r="K72" s="3">
        <v>0</v>
      </c>
      <c r="L72" s="3">
        <v>34</v>
      </c>
      <c r="M72" s="3">
        <v>11</v>
      </c>
      <c r="N72" s="3">
        <v>78</v>
      </c>
      <c r="O72" s="3">
        <v>20</v>
      </c>
      <c r="P72" s="3">
        <v>23</v>
      </c>
      <c r="Q72" s="3">
        <v>157</v>
      </c>
      <c r="R72" s="3">
        <v>13</v>
      </c>
      <c r="S72" s="3">
        <v>2</v>
      </c>
      <c r="T72" s="3">
        <v>10</v>
      </c>
      <c r="U72" s="3">
        <v>8</v>
      </c>
      <c r="V72" s="3">
        <v>4</v>
      </c>
      <c r="W72" s="3">
        <v>260</v>
      </c>
      <c r="X72" s="3">
        <v>84</v>
      </c>
      <c r="Y72" s="3">
        <v>94</v>
      </c>
      <c r="Z72" s="3">
        <v>116</v>
      </c>
    </row>
    <row r="73" spans="1:26" x14ac:dyDescent="0.25">
      <c r="A73" s="1"/>
      <c r="B73" s="1" t="s">
        <v>69</v>
      </c>
      <c r="C73" s="3">
        <v>108</v>
      </c>
      <c r="D73" s="3">
        <v>46</v>
      </c>
      <c r="E73" s="3">
        <v>46</v>
      </c>
      <c r="F73" s="3">
        <v>43</v>
      </c>
      <c r="G73" s="3">
        <v>19</v>
      </c>
      <c r="H73" s="3">
        <v>15</v>
      </c>
      <c r="I73" s="3">
        <v>56</v>
      </c>
      <c r="J73" s="3">
        <v>27</v>
      </c>
      <c r="K73" s="3">
        <v>34</v>
      </c>
      <c r="L73" s="3">
        <v>0</v>
      </c>
      <c r="M73" s="3">
        <v>6</v>
      </c>
      <c r="N73" s="3">
        <v>143</v>
      </c>
      <c r="O73" s="3">
        <v>163</v>
      </c>
      <c r="P73" s="3">
        <v>64</v>
      </c>
      <c r="Q73" s="3">
        <v>29</v>
      </c>
      <c r="R73" s="3">
        <v>22</v>
      </c>
      <c r="S73" s="3">
        <v>2</v>
      </c>
      <c r="T73" s="3">
        <v>7</v>
      </c>
      <c r="U73" s="3">
        <v>8</v>
      </c>
      <c r="V73" s="3">
        <v>2</v>
      </c>
      <c r="W73" s="3">
        <v>209</v>
      </c>
      <c r="X73" s="3">
        <v>74</v>
      </c>
      <c r="Y73" s="3">
        <v>90</v>
      </c>
      <c r="Z73" s="3">
        <v>100</v>
      </c>
    </row>
    <row r="74" spans="1:26" x14ac:dyDescent="0.25">
      <c r="A74" s="1"/>
      <c r="B74" s="1" t="s">
        <v>70</v>
      </c>
      <c r="C74" s="3">
        <v>36</v>
      </c>
      <c r="D74" s="3">
        <v>18</v>
      </c>
      <c r="E74" s="3">
        <v>9</v>
      </c>
      <c r="F74" s="3">
        <v>8</v>
      </c>
      <c r="G74" s="3">
        <v>71</v>
      </c>
      <c r="H74" s="3">
        <v>22</v>
      </c>
      <c r="I74" s="3">
        <v>11</v>
      </c>
      <c r="J74" s="3">
        <v>14</v>
      </c>
      <c r="K74" s="3">
        <v>11</v>
      </c>
      <c r="L74" s="3">
        <v>6</v>
      </c>
      <c r="M74" s="3">
        <v>0</v>
      </c>
      <c r="N74" s="3">
        <v>15</v>
      </c>
      <c r="O74" s="3">
        <v>4</v>
      </c>
      <c r="P74" s="3">
        <v>5</v>
      </c>
      <c r="Q74" s="3">
        <v>6</v>
      </c>
      <c r="R74" s="3">
        <v>4</v>
      </c>
      <c r="S74" s="3">
        <v>1</v>
      </c>
      <c r="T74" s="3">
        <v>2</v>
      </c>
      <c r="U74" s="3">
        <v>5</v>
      </c>
      <c r="V74" s="3">
        <v>7</v>
      </c>
      <c r="W74" s="3">
        <v>94</v>
      </c>
      <c r="X74" s="3">
        <v>31</v>
      </c>
      <c r="Y74" s="3">
        <v>32</v>
      </c>
      <c r="Z74" s="3">
        <v>40</v>
      </c>
    </row>
    <row r="75" spans="1:26" x14ac:dyDescent="0.25">
      <c r="A75" s="1"/>
      <c r="B75" s="1" t="s">
        <v>71</v>
      </c>
      <c r="C75" s="3">
        <v>318</v>
      </c>
      <c r="D75" s="3">
        <v>166</v>
      </c>
      <c r="E75" s="3">
        <v>186</v>
      </c>
      <c r="F75" s="3">
        <v>277</v>
      </c>
      <c r="G75" s="3">
        <v>56</v>
      </c>
      <c r="H75" s="3">
        <v>50</v>
      </c>
      <c r="I75" s="3">
        <v>349</v>
      </c>
      <c r="J75" s="3">
        <v>99</v>
      </c>
      <c r="K75" s="3">
        <v>78</v>
      </c>
      <c r="L75" s="3">
        <v>143</v>
      </c>
      <c r="M75" s="3">
        <v>15</v>
      </c>
      <c r="N75" s="3">
        <v>0</v>
      </c>
      <c r="O75" s="3">
        <v>76</v>
      </c>
      <c r="P75" s="3">
        <v>203</v>
      </c>
      <c r="Q75" s="3">
        <v>60</v>
      </c>
      <c r="R75" s="3">
        <v>54</v>
      </c>
      <c r="S75" s="3">
        <v>7</v>
      </c>
      <c r="T75" s="3">
        <v>11</v>
      </c>
      <c r="U75" s="3">
        <v>27</v>
      </c>
      <c r="V75" s="3">
        <v>5</v>
      </c>
      <c r="W75" s="3">
        <v>350</v>
      </c>
      <c r="X75" s="3">
        <v>122</v>
      </c>
      <c r="Y75" s="3">
        <v>144</v>
      </c>
      <c r="Z75" s="3">
        <v>163</v>
      </c>
    </row>
    <row r="76" spans="1:26" x14ac:dyDescent="0.25">
      <c r="A76" s="1"/>
      <c r="B76" s="1" t="s">
        <v>72</v>
      </c>
      <c r="C76" s="3">
        <v>61</v>
      </c>
      <c r="D76" s="3">
        <v>27</v>
      </c>
      <c r="E76" s="3">
        <v>24</v>
      </c>
      <c r="F76" s="3">
        <v>25</v>
      </c>
      <c r="G76" s="3">
        <v>13</v>
      </c>
      <c r="H76" s="3">
        <v>10</v>
      </c>
      <c r="I76" s="3">
        <v>34</v>
      </c>
      <c r="J76" s="3">
        <v>18</v>
      </c>
      <c r="K76" s="3">
        <v>20</v>
      </c>
      <c r="L76" s="3">
        <v>163</v>
      </c>
      <c r="M76" s="3">
        <v>4</v>
      </c>
      <c r="N76" s="3">
        <v>76</v>
      </c>
      <c r="O76" s="3">
        <v>0</v>
      </c>
      <c r="P76" s="3">
        <v>43</v>
      </c>
      <c r="Q76" s="3">
        <v>16</v>
      </c>
      <c r="R76" s="3">
        <v>16</v>
      </c>
      <c r="S76" s="3">
        <v>2</v>
      </c>
      <c r="T76" s="3">
        <v>4</v>
      </c>
      <c r="U76" s="3">
        <v>6</v>
      </c>
      <c r="V76" s="3">
        <v>2</v>
      </c>
      <c r="W76" s="3">
        <v>150</v>
      </c>
      <c r="X76" s="3">
        <v>54</v>
      </c>
      <c r="Y76" s="3">
        <v>68</v>
      </c>
      <c r="Z76" s="3">
        <v>73</v>
      </c>
    </row>
    <row r="77" spans="1:26" x14ac:dyDescent="0.25">
      <c r="A77" s="1"/>
      <c r="B77" s="1" t="s">
        <v>73</v>
      </c>
      <c r="C77" s="3">
        <v>84</v>
      </c>
      <c r="D77" s="3">
        <v>42</v>
      </c>
      <c r="E77" s="3">
        <v>38</v>
      </c>
      <c r="F77" s="3">
        <v>50</v>
      </c>
      <c r="G77" s="3">
        <v>18</v>
      </c>
      <c r="H77" s="3">
        <v>15</v>
      </c>
      <c r="I77" s="3">
        <v>86</v>
      </c>
      <c r="J77" s="3">
        <v>35</v>
      </c>
      <c r="K77" s="3">
        <v>23</v>
      </c>
      <c r="L77" s="3">
        <v>64</v>
      </c>
      <c r="M77" s="3">
        <v>5</v>
      </c>
      <c r="N77" s="3">
        <v>203</v>
      </c>
      <c r="O77" s="3">
        <v>43</v>
      </c>
      <c r="P77" s="3">
        <v>0</v>
      </c>
      <c r="Q77" s="3">
        <v>17</v>
      </c>
      <c r="R77" s="3">
        <v>38</v>
      </c>
      <c r="S77" s="3">
        <v>3</v>
      </c>
      <c r="T77" s="3">
        <v>4</v>
      </c>
      <c r="U77" s="3">
        <v>10</v>
      </c>
      <c r="V77" s="3">
        <v>2</v>
      </c>
      <c r="W77" s="3">
        <v>147</v>
      </c>
      <c r="X77" s="3">
        <v>52</v>
      </c>
      <c r="Y77" s="3">
        <v>63</v>
      </c>
      <c r="Z77" s="3">
        <v>69</v>
      </c>
    </row>
    <row r="78" spans="1:26" x14ac:dyDescent="0.25">
      <c r="A78" s="1"/>
      <c r="B78" s="1" t="s">
        <v>74</v>
      </c>
      <c r="C78" s="3">
        <v>240</v>
      </c>
      <c r="D78" s="3">
        <v>59</v>
      </c>
      <c r="E78" s="3">
        <v>57</v>
      </c>
      <c r="F78" s="3">
        <v>33</v>
      </c>
      <c r="G78" s="3">
        <v>20</v>
      </c>
      <c r="H78" s="3">
        <v>15</v>
      </c>
      <c r="I78" s="3">
        <v>35</v>
      </c>
      <c r="J78" s="3">
        <v>18</v>
      </c>
      <c r="K78" s="3">
        <v>157</v>
      </c>
      <c r="L78" s="3">
        <v>29</v>
      </c>
      <c r="M78" s="3">
        <v>6</v>
      </c>
      <c r="N78" s="3">
        <v>60</v>
      </c>
      <c r="O78" s="3">
        <v>16</v>
      </c>
      <c r="P78" s="3">
        <v>17</v>
      </c>
      <c r="Q78" s="3">
        <v>0</v>
      </c>
      <c r="R78" s="3">
        <v>9</v>
      </c>
      <c r="S78" s="3">
        <v>1</v>
      </c>
      <c r="T78" s="3">
        <v>7</v>
      </c>
      <c r="U78" s="3">
        <v>5</v>
      </c>
      <c r="V78" s="3">
        <v>2</v>
      </c>
      <c r="W78" s="3">
        <v>164</v>
      </c>
      <c r="X78" s="3">
        <v>53</v>
      </c>
      <c r="Y78" s="3">
        <v>61</v>
      </c>
      <c r="Z78" s="3">
        <v>75</v>
      </c>
    </row>
    <row r="79" spans="1:26" x14ac:dyDescent="0.25">
      <c r="A79" s="1"/>
      <c r="B79" s="1" t="s">
        <v>75</v>
      </c>
      <c r="C79" s="3">
        <v>44</v>
      </c>
      <c r="D79" s="3">
        <v>24</v>
      </c>
      <c r="E79" s="3">
        <v>17</v>
      </c>
      <c r="F79" s="3">
        <v>22</v>
      </c>
      <c r="G79" s="3">
        <v>15</v>
      </c>
      <c r="H79" s="3">
        <v>14</v>
      </c>
      <c r="I79" s="3">
        <v>43</v>
      </c>
      <c r="J79" s="3">
        <v>39</v>
      </c>
      <c r="K79" s="3">
        <v>13</v>
      </c>
      <c r="L79" s="3">
        <v>22</v>
      </c>
      <c r="M79" s="3">
        <v>4</v>
      </c>
      <c r="N79" s="3">
        <v>54</v>
      </c>
      <c r="O79" s="3">
        <v>16</v>
      </c>
      <c r="P79" s="3">
        <v>38</v>
      </c>
      <c r="Q79" s="3">
        <v>9</v>
      </c>
      <c r="R79" s="3">
        <v>0</v>
      </c>
      <c r="S79" s="3">
        <v>7</v>
      </c>
      <c r="T79" s="3">
        <v>2</v>
      </c>
      <c r="U79" s="3">
        <v>14</v>
      </c>
      <c r="V79" s="3">
        <v>2</v>
      </c>
      <c r="W79" s="3">
        <v>106</v>
      </c>
      <c r="X79" s="3">
        <v>39</v>
      </c>
      <c r="Y79" s="3">
        <v>47</v>
      </c>
      <c r="Z79" s="3">
        <v>50</v>
      </c>
    </row>
    <row r="80" spans="1:26" x14ac:dyDescent="0.25">
      <c r="A80" s="1"/>
      <c r="B80" s="1" t="s">
        <v>76</v>
      </c>
      <c r="C80" s="3">
        <v>7</v>
      </c>
      <c r="D80" s="3">
        <v>4</v>
      </c>
      <c r="E80" s="3">
        <v>2</v>
      </c>
      <c r="F80" s="3">
        <v>3</v>
      </c>
      <c r="G80" s="3">
        <v>4</v>
      </c>
      <c r="H80" s="3">
        <v>4</v>
      </c>
      <c r="I80" s="3">
        <v>5</v>
      </c>
      <c r="J80" s="3">
        <v>8</v>
      </c>
      <c r="K80" s="3">
        <v>2</v>
      </c>
      <c r="L80" s="3">
        <v>2</v>
      </c>
      <c r="M80" s="3">
        <v>1</v>
      </c>
      <c r="N80" s="3">
        <v>7</v>
      </c>
      <c r="O80" s="3">
        <v>2</v>
      </c>
      <c r="P80" s="3">
        <v>3</v>
      </c>
      <c r="Q80" s="3">
        <v>1</v>
      </c>
      <c r="R80" s="3">
        <v>7</v>
      </c>
      <c r="S80" s="3">
        <v>0</v>
      </c>
      <c r="T80" s="3">
        <v>1</v>
      </c>
      <c r="U80" s="3">
        <v>5</v>
      </c>
      <c r="V80" s="3">
        <v>1</v>
      </c>
      <c r="W80" s="3">
        <v>22</v>
      </c>
      <c r="X80" s="3">
        <v>8</v>
      </c>
      <c r="Y80" s="3">
        <v>10</v>
      </c>
      <c r="Z80" s="3">
        <v>10</v>
      </c>
    </row>
    <row r="81" spans="1:26" x14ac:dyDescent="0.25">
      <c r="A81" s="1"/>
      <c r="B81" s="1" t="s">
        <v>77</v>
      </c>
      <c r="C81" s="3">
        <v>22</v>
      </c>
      <c r="D81" s="3">
        <v>8</v>
      </c>
      <c r="E81" s="3">
        <v>7</v>
      </c>
      <c r="F81" s="3">
        <v>5</v>
      </c>
      <c r="G81" s="3">
        <v>6</v>
      </c>
      <c r="H81" s="3">
        <v>4</v>
      </c>
      <c r="I81" s="3">
        <v>6</v>
      </c>
      <c r="J81" s="3">
        <v>5</v>
      </c>
      <c r="K81" s="3">
        <v>10</v>
      </c>
      <c r="L81" s="3">
        <v>7</v>
      </c>
      <c r="M81" s="3">
        <v>2</v>
      </c>
      <c r="N81" s="3">
        <v>11</v>
      </c>
      <c r="O81" s="3">
        <v>4</v>
      </c>
      <c r="P81" s="3">
        <v>4</v>
      </c>
      <c r="Q81" s="3">
        <v>7</v>
      </c>
      <c r="R81" s="3">
        <v>2</v>
      </c>
      <c r="S81" s="3">
        <v>1</v>
      </c>
      <c r="T81" s="3">
        <v>0</v>
      </c>
      <c r="U81" s="3">
        <v>2</v>
      </c>
      <c r="V81" s="3">
        <v>1</v>
      </c>
      <c r="W81" s="3">
        <v>101</v>
      </c>
      <c r="X81" s="3">
        <v>31</v>
      </c>
      <c r="Y81" s="3">
        <v>35</v>
      </c>
      <c r="Z81" s="3">
        <v>46</v>
      </c>
    </row>
    <row r="82" spans="1:26" x14ac:dyDescent="0.25">
      <c r="A82" s="1"/>
      <c r="B82" s="1" t="s">
        <v>78</v>
      </c>
      <c r="C82" s="3">
        <v>35</v>
      </c>
      <c r="D82" s="3">
        <v>20</v>
      </c>
      <c r="E82" s="3">
        <v>12</v>
      </c>
      <c r="F82" s="3">
        <v>14</v>
      </c>
      <c r="G82" s="3">
        <v>22</v>
      </c>
      <c r="H82" s="3">
        <v>24</v>
      </c>
      <c r="I82" s="3">
        <v>26</v>
      </c>
      <c r="J82" s="3">
        <v>107</v>
      </c>
      <c r="K82" s="3">
        <v>8</v>
      </c>
      <c r="L82" s="3">
        <v>8</v>
      </c>
      <c r="M82" s="3">
        <v>5</v>
      </c>
      <c r="N82" s="3">
        <v>27</v>
      </c>
      <c r="O82" s="3">
        <v>6</v>
      </c>
      <c r="P82" s="3">
        <v>10</v>
      </c>
      <c r="Q82" s="3">
        <v>5</v>
      </c>
      <c r="R82" s="3">
        <v>14</v>
      </c>
      <c r="S82" s="3">
        <v>5</v>
      </c>
      <c r="T82" s="3">
        <v>2</v>
      </c>
      <c r="U82" s="3">
        <v>0</v>
      </c>
      <c r="V82" s="3">
        <v>2</v>
      </c>
      <c r="W82" s="3">
        <v>76</v>
      </c>
      <c r="X82" s="3">
        <v>27</v>
      </c>
      <c r="Y82" s="3">
        <v>31</v>
      </c>
      <c r="Z82" s="3">
        <v>35</v>
      </c>
    </row>
    <row r="83" spans="1:26" x14ac:dyDescent="0.25">
      <c r="A83" s="1"/>
      <c r="B83" s="1" t="s">
        <v>79</v>
      </c>
      <c r="C83" s="3">
        <v>11</v>
      </c>
      <c r="D83" s="3">
        <v>5</v>
      </c>
      <c r="E83" s="3">
        <v>3</v>
      </c>
      <c r="F83" s="3">
        <v>3</v>
      </c>
      <c r="G83" s="3">
        <v>11</v>
      </c>
      <c r="H83" s="3">
        <v>5</v>
      </c>
      <c r="I83" s="3">
        <v>4</v>
      </c>
      <c r="J83" s="3">
        <v>5</v>
      </c>
      <c r="K83" s="3">
        <v>4</v>
      </c>
      <c r="L83" s="3">
        <v>2</v>
      </c>
      <c r="M83" s="3">
        <v>7</v>
      </c>
      <c r="N83" s="3">
        <v>5</v>
      </c>
      <c r="O83" s="3">
        <v>2</v>
      </c>
      <c r="P83" s="3">
        <v>2</v>
      </c>
      <c r="Q83" s="3">
        <v>2</v>
      </c>
      <c r="R83" s="3">
        <v>2</v>
      </c>
      <c r="S83" s="3">
        <v>1</v>
      </c>
      <c r="T83" s="3">
        <v>1</v>
      </c>
      <c r="U83" s="3">
        <v>2</v>
      </c>
      <c r="V83" s="3">
        <v>0</v>
      </c>
      <c r="W83" s="3">
        <v>58</v>
      </c>
      <c r="X83" s="3">
        <v>19</v>
      </c>
      <c r="Y83" s="3">
        <v>19</v>
      </c>
      <c r="Z83" s="3">
        <v>24</v>
      </c>
    </row>
    <row r="84" spans="1:26" x14ac:dyDescent="0.25">
      <c r="A84" s="1"/>
      <c r="B84" s="1" t="s">
        <v>80</v>
      </c>
      <c r="C84" s="3">
        <v>634</v>
      </c>
      <c r="D84" s="3">
        <v>271</v>
      </c>
      <c r="E84" s="3">
        <v>185</v>
      </c>
      <c r="F84" s="3">
        <v>177</v>
      </c>
      <c r="G84" s="3">
        <v>248</v>
      </c>
      <c r="H84" s="3">
        <v>160</v>
      </c>
      <c r="I84" s="3">
        <v>241</v>
      </c>
      <c r="J84" s="3">
        <v>202</v>
      </c>
      <c r="K84" s="3">
        <v>260</v>
      </c>
      <c r="L84" s="3">
        <v>209</v>
      </c>
      <c r="M84" s="3">
        <v>94</v>
      </c>
      <c r="N84" s="3">
        <v>350</v>
      </c>
      <c r="O84" s="3">
        <v>150</v>
      </c>
      <c r="P84" s="3">
        <v>147</v>
      </c>
      <c r="Q84" s="3">
        <v>164</v>
      </c>
      <c r="R84" s="3">
        <v>106</v>
      </c>
      <c r="S84" s="3">
        <v>22</v>
      </c>
      <c r="T84" s="3">
        <v>101</v>
      </c>
      <c r="U84" s="3">
        <v>76</v>
      </c>
      <c r="V84" s="3">
        <v>58</v>
      </c>
      <c r="W84" s="3">
        <v>0</v>
      </c>
      <c r="X84" s="3">
        <v>153</v>
      </c>
      <c r="Y84" s="3">
        <v>99</v>
      </c>
      <c r="Z84" s="3">
        <v>368</v>
      </c>
    </row>
    <row r="85" spans="1:26" x14ac:dyDescent="0.25">
      <c r="A85" s="1"/>
      <c r="B85" s="1" t="s">
        <v>81</v>
      </c>
      <c r="C85" s="3">
        <v>210</v>
      </c>
      <c r="D85" s="3">
        <v>91</v>
      </c>
      <c r="E85" s="3">
        <v>62</v>
      </c>
      <c r="F85" s="3">
        <v>61</v>
      </c>
      <c r="G85" s="3">
        <v>83</v>
      </c>
      <c r="H85" s="3">
        <v>55</v>
      </c>
      <c r="I85" s="3">
        <v>84</v>
      </c>
      <c r="J85" s="3">
        <v>71</v>
      </c>
      <c r="K85" s="3">
        <v>84</v>
      </c>
      <c r="L85" s="3">
        <v>74</v>
      </c>
      <c r="M85" s="3">
        <v>31</v>
      </c>
      <c r="N85" s="3">
        <v>122</v>
      </c>
      <c r="O85" s="3">
        <v>54</v>
      </c>
      <c r="P85" s="3">
        <v>52</v>
      </c>
      <c r="Q85" s="3">
        <v>53</v>
      </c>
      <c r="R85" s="3">
        <v>39</v>
      </c>
      <c r="S85" s="3">
        <v>8</v>
      </c>
      <c r="T85" s="3">
        <v>31</v>
      </c>
      <c r="U85" s="3">
        <v>27</v>
      </c>
      <c r="V85" s="3">
        <v>19</v>
      </c>
      <c r="W85" s="3">
        <v>153</v>
      </c>
      <c r="X85" s="3">
        <v>0</v>
      </c>
      <c r="Y85" s="3">
        <v>106</v>
      </c>
      <c r="Z85" s="3">
        <v>140</v>
      </c>
    </row>
    <row r="86" spans="1:26" x14ac:dyDescent="0.25">
      <c r="A86" s="1"/>
      <c r="B86" s="1" t="s">
        <v>82</v>
      </c>
      <c r="C86" s="3">
        <v>237</v>
      </c>
      <c r="D86" s="3">
        <v>102</v>
      </c>
      <c r="E86" s="3">
        <v>72</v>
      </c>
      <c r="F86" s="3">
        <v>70</v>
      </c>
      <c r="G86" s="3">
        <v>89</v>
      </c>
      <c r="H86" s="3">
        <v>60</v>
      </c>
      <c r="I86" s="3">
        <v>97</v>
      </c>
      <c r="J86" s="3">
        <v>81</v>
      </c>
      <c r="K86" s="3">
        <v>94</v>
      </c>
      <c r="L86" s="3">
        <v>90</v>
      </c>
      <c r="M86" s="3">
        <v>32</v>
      </c>
      <c r="N86" s="3">
        <v>144</v>
      </c>
      <c r="O86" s="3">
        <v>68</v>
      </c>
      <c r="P86" s="3">
        <v>63</v>
      </c>
      <c r="Q86" s="3">
        <v>61</v>
      </c>
      <c r="R86" s="3">
        <v>47</v>
      </c>
      <c r="S86" s="3">
        <v>10</v>
      </c>
      <c r="T86" s="3">
        <v>35</v>
      </c>
      <c r="U86" s="3">
        <v>31</v>
      </c>
      <c r="V86" s="3">
        <v>19</v>
      </c>
      <c r="W86" s="3">
        <v>99</v>
      </c>
      <c r="X86" s="3">
        <v>106</v>
      </c>
      <c r="Y86" s="3">
        <v>0</v>
      </c>
      <c r="Z86" s="3">
        <v>83</v>
      </c>
    </row>
    <row r="87" spans="1:26" x14ac:dyDescent="0.25">
      <c r="A87" s="1"/>
      <c r="B87" s="1" t="s">
        <v>83</v>
      </c>
      <c r="C87" s="3">
        <v>286</v>
      </c>
      <c r="D87" s="3">
        <v>122</v>
      </c>
      <c r="E87" s="3">
        <v>85</v>
      </c>
      <c r="F87" s="3">
        <v>82</v>
      </c>
      <c r="G87" s="3">
        <v>109</v>
      </c>
      <c r="H87" s="3">
        <v>71</v>
      </c>
      <c r="I87" s="3">
        <v>112</v>
      </c>
      <c r="J87" s="3">
        <v>92</v>
      </c>
      <c r="K87" s="3">
        <v>116</v>
      </c>
      <c r="L87" s="3">
        <v>100</v>
      </c>
      <c r="M87" s="3">
        <v>40</v>
      </c>
      <c r="N87" s="3">
        <v>163</v>
      </c>
      <c r="O87" s="3">
        <v>73</v>
      </c>
      <c r="P87" s="3">
        <v>69</v>
      </c>
      <c r="Q87" s="3">
        <v>75</v>
      </c>
      <c r="R87" s="3">
        <v>50</v>
      </c>
      <c r="S87" s="3">
        <v>10</v>
      </c>
      <c r="T87" s="3">
        <v>46</v>
      </c>
      <c r="U87" s="3">
        <v>35</v>
      </c>
      <c r="V87" s="3">
        <v>24</v>
      </c>
      <c r="W87" s="3">
        <v>368</v>
      </c>
      <c r="X87" s="3">
        <v>140</v>
      </c>
      <c r="Y87" s="3">
        <v>83</v>
      </c>
      <c r="Z87" s="3">
        <v>0</v>
      </c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88</v>
      </c>
      <c r="B89" s="1"/>
      <c r="C89" s="1" t="s">
        <v>56</v>
      </c>
      <c r="D89" s="1" t="s">
        <v>58</v>
      </c>
      <c r="E89" s="1" t="s">
        <v>60</v>
      </c>
      <c r="F89" s="1" t="s">
        <v>62</v>
      </c>
      <c r="G89" s="1" t="s">
        <v>64</v>
      </c>
      <c r="H89" s="1" t="s">
        <v>65</v>
      </c>
      <c r="I89" s="1" t="s">
        <v>66</v>
      </c>
      <c r="J89" s="1" t="s">
        <v>67</v>
      </c>
      <c r="K89" s="1" t="s">
        <v>68</v>
      </c>
      <c r="L89" s="1" t="s">
        <v>69</v>
      </c>
      <c r="M89" s="1" t="s">
        <v>70</v>
      </c>
      <c r="N89" s="1" t="s">
        <v>71</v>
      </c>
      <c r="O89" s="1" t="s">
        <v>72</v>
      </c>
      <c r="P89" s="1" t="s">
        <v>73</v>
      </c>
      <c r="Q89" s="1" t="s">
        <v>74</v>
      </c>
      <c r="R89" s="1" t="s">
        <v>75</v>
      </c>
      <c r="S89" s="1" t="s">
        <v>76</v>
      </c>
      <c r="T89" s="1" t="s">
        <v>77</v>
      </c>
      <c r="U89" s="1" t="s">
        <v>78</v>
      </c>
      <c r="V89" s="1" t="s">
        <v>79</v>
      </c>
      <c r="W89" s="1" t="s">
        <v>80</v>
      </c>
      <c r="X89" s="1" t="s">
        <v>81</v>
      </c>
      <c r="Y89" s="1" t="s">
        <v>82</v>
      </c>
      <c r="Z89" s="1" t="s">
        <v>83</v>
      </c>
    </row>
    <row r="90" spans="1:26" x14ac:dyDescent="0.25">
      <c r="A90" s="1"/>
      <c r="B90" s="1" t="s">
        <v>56</v>
      </c>
      <c r="C90" s="3">
        <v>0</v>
      </c>
      <c r="D90" s="3">
        <v>4</v>
      </c>
      <c r="E90" s="3">
        <v>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4</v>
      </c>
      <c r="X90" s="3">
        <v>0</v>
      </c>
      <c r="Y90" s="3">
        <v>0</v>
      </c>
      <c r="Z90" s="3">
        <v>0</v>
      </c>
    </row>
    <row r="91" spans="1:26" x14ac:dyDescent="0.25">
      <c r="A91" s="1"/>
      <c r="B91" s="1" t="s">
        <v>58</v>
      </c>
      <c r="C91" s="3">
        <v>3</v>
      </c>
      <c r="D91" s="3">
        <v>0</v>
      </c>
      <c r="E91" s="3">
        <v>2</v>
      </c>
      <c r="F91" s="3">
        <v>1</v>
      </c>
      <c r="G91" s="3">
        <v>0</v>
      </c>
      <c r="H91" s="3">
        <v>0</v>
      </c>
      <c r="I91" s="3">
        <v>2</v>
      </c>
      <c r="J91" s="3">
        <v>1</v>
      </c>
      <c r="K91" s="3">
        <v>1</v>
      </c>
      <c r="L91" s="3">
        <v>0</v>
      </c>
      <c r="M91" s="3">
        <v>0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9</v>
      </c>
      <c r="X91" s="3">
        <v>0</v>
      </c>
      <c r="Y91" s="3">
        <v>0</v>
      </c>
      <c r="Z91" s="3">
        <v>0</v>
      </c>
    </row>
    <row r="92" spans="1:26" x14ac:dyDescent="0.25">
      <c r="A92" s="1"/>
      <c r="B92" s="1" t="s">
        <v>60</v>
      </c>
      <c r="C92" s="3">
        <v>1</v>
      </c>
      <c r="D92" s="3">
        <v>5</v>
      </c>
      <c r="E92" s="3">
        <v>0</v>
      </c>
      <c r="F92" s="3">
        <v>1</v>
      </c>
      <c r="G92" s="3">
        <v>0</v>
      </c>
      <c r="H92" s="3">
        <v>1</v>
      </c>
      <c r="I92" s="3">
        <v>1</v>
      </c>
      <c r="J92" s="3">
        <v>1</v>
      </c>
      <c r="K92" s="3">
        <v>2</v>
      </c>
      <c r="L92" s="3">
        <v>0</v>
      </c>
      <c r="M92" s="3">
        <v>0</v>
      </c>
      <c r="N92" s="3">
        <v>3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5</v>
      </c>
      <c r="X92" s="3">
        <v>0</v>
      </c>
      <c r="Y92" s="3">
        <v>0</v>
      </c>
      <c r="Z92" s="3">
        <v>0</v>
      </c>
    </row>
    <row r="93" spans="1:26" x14ac:dyDescent="0.25">
      <c r="A93" s="1"/>
      <c r="B93" s="1" t="s">
        <v>62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0</v>
      </c>
    </row>
    <row r="94" spans="1:26" x14ac:dyDescent="0.25">
      <c r="A94" s="1"/>
      <c r="B94" s="1" t="s">
        <v>64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25">
      <c r="A95" s="1"/>
      <c r="B95" s="1" t="s">
        <v>65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</row>
    <row r="96" spans="1:26" x14ac:dyDescent="0.25">
      <c r="A96" s="1"/>
      <c r="B96" s="1" t="s">
        <v>66</v>
      </c>
      <c r="C96" s="3">
        <v>0</v>
      </c>
      <c r="D96" s="3">
        <v>1</v>
      </c>
      <c r="E96" s="3">
        <v>1</v>
      </c>
      <c r="F96" s="3">
        <v>1</v>
      </c>
      <c r="G96" s="3">
        <v>0</v>
      </c>
      <c r="H96" s="3">
        <v>1</v>
      </c>
      <c r="I96" s="3">
        <v>0</v>
      </c>
      <c r="J96" s="3">
        <v>1</v>
      </c>
      <c r="K96" s="3">
        <v>1</v>
      </c>
      <c r="L96" s="3">
        <v>0</v>
      </c>
      <c r="M96" s="3">
        <v>0</v>
      </c>
      <c r="N96" s="3">
        <v>2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2</v>
      </c>
      <c r="X96" s="3">
        <v>0</v>
      </c>
      <c r="Y96" s="3">
        <v>0</v>
      </c>
      <c r="Z96" s="3">
        <v>0</v>
      </c>
    </row>
    <row r="97" spans="1:26" x14ac:dyDescent="0.25">
      <c r="A97" s="1"/>
      <c r="B97" s="1" t="s">
        <v>67</v>
      </c>
      <c r="C97" s="3">
        <v>0</v>
      </c>
      <c r="D97" s="3">
        <v>1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</v>
      </c>
      <c r="X97" s="3">
        <v>0</v>
      </c>
      <c r="Y97" s="3">
        <v>0</v>
      </c>
      <c r="Z97" s="3">
        <v>0</v>
      </c>
    </row>
    <row r="98" spans="1:26" x14ac:dyDescent="0.25">
      <c r="A98" s="1"/>
      <c r="B98" s="1" t="s">
        <v>68</v>
      </c>
      <c r="C98" s="3">
        <v>0</v>
      </c>
      <c r="D98" s="3">
        <v>2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0</v>
      </c>
      <c r="L98" s="3">
        <v>0</v>
      </c>
      <c r="M98" s="3">
        <v>0</v>
      </c>
      <c r="N98" s="3">
        <v>2</v>
      </c>
      <c r="O98" s="3">
        <v>0</v>
      </c>
      <c r="P98" s="3">
        <v>0</v>
      </c>
      <c r="Q98" s="3">
        <v>1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2</v>
      </c>
      <c r="X98" s="3">
        <v>0</v>
      </c>
      <c r="Y98" s="3">
        <v>0</v>
      </c>
      <c r="Z98" s="3">
        <v>0</v>
      </c>
    </row>
    <row r="99" spans="1:26" x14ac:dyDescent="0.25">
      <c r="A99" s="1"/>
      <c r="B99" s="1" t="s">
        <v>69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x14ac:dyDescent="0.25">
      <c r="A100" s="1"/>
      <c r="B100" s="1" t="s">
        <v>70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25">
      <c r="A101" s="1"/>
      <c r="B101" s="1" t="s">
        <v>71</v>
      </c>
      <c r="C101" s="3">
        <v>1</v>
      </c>
      <c r="D101" s="3">
        <v>3</v>
      </c>
      <c r="E101" s="3">
        <v>2</v>
      </c>
      <c r="F101" s="3">
        <v>1</v>
      </c>
      <c r="G101" s="3">
        <v>0</v>
      </c>
      <c r="H101" s="3">
        <v>1</v>
      </c>
      <c r="I101" s="3">
        <v>2</v>
      </c>
      <c r="J101" s="3">
        <v>0</v>
      </c>
      <c r="K101" s="3">
        <v>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3</v>
      </c>
      <c r="X101" s="3">
        <v>0</v>
      </c>
      <c r="Y101" s="3">
        <v>0</v>
      </c>
      <c r="Z101" s="3">
        <v>0</v>
      </c>
    </row>
    <row r="102" spans="1:26" x14ac:dyDescent="0.25">
      <c r="A102" s="1"/>
      <c r="B102" s="1" t="s">
        <v>72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25">
      <c r="A103" s="1"/>
      <c r="B103" s="1" t="s">
        <v>73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</row>
    <row r="104" spans="1:26" x14ac:dyDescent="0.25">
      <c r="A104" s="1"/>
      <c r="B104" s="1" t="s">
        <v>74</v>
      </c>
      <c r="C104" s="3">
        <v>0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</row>
    <row r="105" spans="1:26" x14ac:dyDescent="0.25">
      <c r="A105" s="1"/>
      <c r="B105" s="1" t="s">
        <v>75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25">
      <c r="A106" s="1"/>
      <c r="B106" s="1" t="s">
        <v>76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x14ac:dyDescent="0.25">
      <c r="A107" s="1"/>
      <c r="B107" s="1" t="s">
        <v>77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x14ac:dyDescent="0.25">
      <c r="A108" s="1"/>
      <c r="B108" s="1" t="s">
        <v>78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 x14ac:dyDescent="0.25">
      <c r="A109" s="1"/>
      <c r="B109" s="1" t="s">
        <v>79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 x14ac:dyDescent="0.25">
      <c r="A110" s="1"/>
      <c r="B110" s="1" t="s">
        <v>80</v>
      </c>
      <c r="C110" s="3">
        <v>2</v>
      </c>
      <c r="D110" s="3">
        <v>10</v>
      </c>
      <c r="E110" s="3">
        <v>4</v>
      </c>
      <c r="F110" s="3">
        <v>1</v>
      </c>
      <c r="G110" s="3">
        <v>0</v>
      </c>
      <c r="H110" s="3">
        <v>1</v>
      </c>
      <c r="I110" s="3">
        <v>1</v>
      </c>
      <c r="J110" s="3">
        <v>1</v>
      </c>
      <c r="K110" s="3">
        <v>2</v>
      </c>
      <c r="L110" s="3">
        <v>0</v>
      </c>
      <c r="M110" s="3">
        <v>0</v>
      </c>
      <c r="N110" s="3">
        <v>2</v>
      </c>
      <c r="O110" s="3">
        <v>0</v>
      </c>
      <c r="P110" s="3">
        <v>0</v>
      </c>
      <c r="Q110" s="3">
        <v>2</v>
      </c>
      <c r="R110" s="3">
        <v>1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</row>
    <row r="111" spans="1:26" x14ac:dyDescent="0.25">
      <c r="A111" s="1"/>
      <c r="B111" s="1" t="s">
        <v>81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25">
      <c r="A112" s="1"/>
      <c r="B112" s="1" t="s">
        <v>82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25">
      <c r="A113" s="1"/>
      <c r="B113" s="1" t="s">
        <v>83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B407-C333-4804-A3D9-CC17E9ABA8CB}">
  <dimension ref="A1:F10"/>
  <sheetViews>
    <sheetView workbookViewId="0">
      <selection activeCell="F11" sqref="F11"/>
    </sheetView>
  </sheetViews>
  <sheetFormatPr defaultRowHeight="13.2" x14ac:dyDescent="0.25"/>
  <cols>
    <col min="1" max="1" width="26.33203125" customWidth="1"/>
  </cols>
  <sheetData>
    <row r="1" spans="1:6" x14ac:dyDescent="0.25">
      <c r="A1" t="s">
        <v>98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90</v>
      </c>
      <c r="B2">
        <v>550</v>
      </c>
      <c r="C2">
        <v>820</v>
      </c>
      <c r="D2">
        <v>850</v>
      </c>
      <c r="E2">
        <v>870</v>
      </c>
      <c r="F2">
        <v>870</v>
      </c>
    </row>
    <row r="3" spans="1:6" x14ac:dyDescent="0.25">
      <c r="A3" t="s">
        <v>89</v>
      </c>
      <c r="B3">
        <v>45</v>
      </c>
      <c r="C3">
        <v>70</v>
      </c>
      <c r="D3">
        <v>150</v>
      </c>
      <c r="E3">
        <v>320</v>
      </c>
      <c r="F3">
        <v>400</v>
      </c>
    </row>
    <row r="4" spans="1:6" x14ac:dyDescent="0.25">
      <c r="A4" t="s">
        <v>91</v>
      </c>
      <c r="B4">
        <v>25</v>
      </c>
      <c r="C4">
        <v>35</v>
      </c>
      <c r="D4">
        <v>45</v>
      </c>
      <c r="E4">
        <v>60</v>
      </c>
      <c r="F4">
        <v>80</v>
      </c>
    </row>
    <row r="5" spans="1:6" x14ac:dyDescent="0.25">
      <c r="A5" t="s">
        <v>92</v>
      </c>
      <c r="B5">
        <v>1500</v>
      </c>
      <c r="C5">
        <v>3300</v>
      </c>
      <c r="D5">
        <v>6300</v>
      </c>
      <c r="E5">
        <v>12000</v>
      </c>
      <c r="F5">
        <v>15000</v>
      </c>
    </row>
    <row r="6" spans="1:6" x14ac:dyDescent="0.25">
      <c r="A6" t="s">
        <v>93</v>
      </c>
      <c r="B6">
        <v>1400</v>
      </c>
      <c r="C6">
        <v>1600</v>
      </c>
      <c r="D6">
        <v>1800</v>
      </c>
      <c r="E6">
        <v>2600</v>
      </c>
      <c r="F6">
        <v>3000</v>
      </c>
    </row>
    <row r="7" spans="1:6" x14ac:dyDescent="0.25">
      <c r="A7" s="4" t="s">
        <v>95</v>
      </c>
      <c r="B7">
        <v>15000</v>
      </c>
      <c r="C7">
        <v>34000</v>
      </c>
      <c r="D7">
        <v>80000</v>
      </c>
      <c r="E7">
        <v>190000</v>
      </c>
      <c r="F7">
        <v>290000</v>
      </c>
    </row>
    <row r="8" spans="1:6" ht="15.6" x14ac:dyDescent="0.35">
      <c r="A8" s="4" t="s">
        <v>96</v>
      </c>
      <c r="B8">
        <v>400</v>
      </c>
      <c r="C8">
        <v>600</v>
      </c>
      <c r="D8">
        <v>1250</v>
      </c>
      <c r="E8">
        <v>2000</v>
      </c>
      <c r="F8">
        <v>3000</v>
      </c>
    </row>
    <row r="9" spans="1:6" ht="15.6" x14ac:dyDescent="0.35">
      <c r="A9" s="4" t="s">
        <v>97</v>
      </c>
      <c r="B9">
        <v>750</v>
      </c>
      <c r="C9">
        <v>775</v>
      </c>
      <c r="D9">
        <v>1400</v>
      </c>
      <c r="E9">
        <v>2800</v>
      </c>
      <c r="F9">
        <v>3000</v>
      </c>
    </row>
    <row r="10" spans="1:6" ht="15.6" x14ac:dyDescent="0.35">
      <c r="A10" s="4" t="s">
        <v>94</v>
      </c>
      <c r="B10">
        <v>1</v>
      </c>
      <c r="C10">
        <v>2</v>
      </c>
      <c r="D10">
        <v>3.5</v>
      </c>
      <c r="E10">
        <v>9</v>
      </c>
      <c r="F10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EE94-6267-4003-A375-0F37686845EF}">
  <dimension ref="A1:U21"/>
  <sheetViews>
    <sheetView workbookViewId="0">
      <selection activeCell="I18" sqref="I18"/>
    </sheetView>
  </sheetViews>
  <sheetFormatPr defaultRowHeight="13.2" x14ac:dyDescent="0.25"/>
  <sheetData>
    <row r="1" spans="1:21" x14ac:dyDescent="0.25">
      <c r="B1" s="1" t="s">
        <v>56</v>
      </c>
      <c r="C1" s="1" t="s">
        <v>58</v>
      </c>
      <c r="D1" s="1" t="s">
        <v>60</v>
      </c>
      <c r="E1" s="1" t="s">
        <v>62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</row>
    <row r="2" spans="1:21" x14ac:dyDescent="0.25">
      <c r="A2" s="1" t="s">
        <v>56</v>
      </c>
      <c r="B2">
        <v>0</v>
      </c>
      <c r="C2">
        <v>347</v>
      </c>
      <c r="D2">
        <v>370</v>
      </c>
      <c r="E2">
        <v>654</v>
      </c>
      <c r="F2">
        <v>1246</v>
      </c>
      <c r="G2">
        <v>1148</v>
      </c>
      <c r="H2">
        <v>941</v>
      </c>
      <c r="I2">
        <v>1444</v>
      </c>
      <c r="J2">
        <v>449</v>
      </c>
      <c r="K2">
        <v>1462</v>
      </c>
      <c r="L2">
        <v>1564</v>
      </c>
      <c r="M2">
        <v>947</v>
      </c>
      <c r="N2">
        <v>1848</v>
      </c>
      <c r="O2">
        <v>1470</v>
      </c>
      <c r="P2">
        <v>533</v>
      </c>
      <c r="Q2">
        <v>2104</v>
      </c>
      <c r="R2">
        <v>2715</v>
      </c>
      <c r="S2">
        <v>1895</v>
      </c>
      <c r="T2">
        <v>1834</v>
      </c>
      <c r="U2">
        <v>2472</v>
      </c>
    </row>
    <row r="3" spans="1:21" x14ac:dyDescent="0.25">
      <c r="A3" s="1" t="s">
        <v>58</v>
      </c>
      <c r="B3">
        <v>347</v>
      </c>
      <c r="C3">
        <v>0</v>
      </c>
      <c r="D3">
        <v>398</v>
      </c>
      <c r="E3">
        <v>449</v>
      </c>
      <c r="F3">
        <v>1064</v>
      </c>
      <c r="G3">
        <v>859</v>
      </c>
      <c r="H3">
        <v>681</v>
      </c>
      <c r="I3">
        <v>1101</v>
      </c>
      <c r="J3">
        <v>785</v>
      </c>
      <c r="K3">
        <v>1539</v>
      </c>
      <c r="L3">
        <v>1470</v>
      </c>
      <c r="M3">
        <v>850</v>
      </c>
      <c r="N3">
        <v>1896</v>
      </c>
      <c r="O3">
        <v>1342</v>
      </c>
      <c r="P3">
        <v>868</v>
      </c>
      <c r="Q3">
        <v>1850</v>
      </c>
      <c r="R3">
        <v>2390</v>
      </c>
      <c r="S3">
        <v>2241</v>
      </c>
      <c r="T3">
        <v>1487</v>
      </c>
      <c r="U3">
        <v>2422</v>
      </c>
    </row>
    <row r="4" spans="1:21" x14ac:dyDescent="0.25">
      <c r="A4" s="1" t="s">
        <v>60</v>
      </c>
      <c r="B4">
        <v>370</v>
      </c>
      <c r="C4">
        <v>398</v>
      </c>
      <c r="D4">
        <v>0</v>
      </c>
      <c r="E4">
        <v>366</v>
      </c>
      <c r="F4">
        <v>1461</v>
      </c>
      <c r="G4">
        <v>1241</v>
      </c>
      <c r="H4">
        <v>664</v>
      </c>
      <c r="I4">
        <v>1297</v>
      </c>
      <c r="J4">
        <v>750</v>
      </c>
      <c r="K4">
        <v>1152</v>
      </c>
      <c r="L4">
        <v>1846</v>
      </c>
      <c r="M4">
        <v>578</v>
      </c>
      <c r="N4">
        <v>1521</v>
      </c>
      <c r="O4">
        <v>1101</v>
      </c>
      <c r="P4">
        <v>666</v>
      </c>
      <c r="Q4">
        <v>1783</v>
      </c>
      <c r="R4">
        <v>2481</v>
      </c>
      <c r="S4">
        <v>2038</v>
      </c>
      <c r="T4">
        <v>1712</v>
      </c>
      <c r="U4">
        <v>2784</v>
      </c>
    </row>
    <row r="5" spans="1:21" x14ac:dyDescent="0.25">
      <c r="A5" s="1" t="s">
        <v>62</v>
      </c>
      <c r="B5">
        <v>654</v>
      </c>
      <c r="C5">
        <v>449</v>
      </c>
      <c r="D5">
        <v>366</v>
      </c>
      <c r="E5">
        <v>0</v>
      </c>
      <c r="F5">
        <v>1422</v>
      </c>
      <c r="G5">
        <v>1093</v>
      </c>
      <c r="H5">
        <v>299</v>
      </c>
      <c r="I5">
        <v>958</v>
      </c>
      <c r="J5">
        <v>1087</v>
      </c>
      <c r="K5">
        <v>1223</v>
      </c>
      <c r="L5">
        <v>1874</v>
      </c>
      <c r="M5">
        <v>431</v>
      </c>
      <c r="N5">
        <v>1538</v>
      </c>
      <c r="O5">
        <v>896</v>
      </c>
      <c r="P5">
        <v>1033</v>
      </c>
      <c r="Q5">
        <v>1449</v>
      </c>
      <c r="R5">
        <v>2115</v>
      </c>
      <c r="S5">
        <v>2401</v>
      </c>
      <c r="T5">
        <v>1378</v>
      </c>
      <c r="U5">
        <v>2836</v>
      </c>
    </row>
    <row r="6" spans="1:21" x14ac:dyDescent="0.25">
      <c r="A6" s="1" t="s">
        <v>64</v>
      </c>
      <c r="B6">
        <v>1246</v>
      </c>
      <c r="C6">
        <v>1064</v>
      </c>
      <c r="D6">
        <v>1461</v>
      </c>
      <c r="E6">
        <v>1422</v>
      </c>
      <c r="F6">
        <v>0</v>
      </c>
      <c r="G6">
        <v>483</v>
      </c>
      <c r="H6">
        <v>1497</v>
      </c>
      <c r="I6">
        <v>1330</v>
      </c>
      <c r="J6">
        <v>1454</v>
      </c>
      <c r="K6">
        <v>2602</v>
      </c>
      <c r="L6">
        <v>513</v>
      </c>
      <c r="M6">
        <v>1854</v>
      </c>
      <c r="N6">
        <v>2948</v>
      </c>
      <c r="O6">
        <v>2271</v>
      </c>
      <c r="P6">
        <v>1721</v>
      </c>
      <c r="Q6">
        <v>2458</v>
      </c>
      <c r="R6">
        <v>2574</v>
      </c>
      <c r="S6">
        <v>2893</v>
      </c>
      <c r="T6">
        <v>1473</v>
      </c>
      <c r="U6">
        <v>1460</v>
      </c>
    </row>
    <row r="7" spans="1:21" x14ac:dyDescent="0.25">
      <c r="A7" s="1" t="s">
        <v>65</v>
      </c>
      <c r="B7">
        <v>1148</v>
      </c>
      <c r="C7">
        <v>859</v>
      </c>
      <c r="D7">
        <v>1241</v>
      </c>
      <c r="E7">
        <v>1093</v>
      </c>
      <c r="F7">
        <v>483</v>
      </c>
      <c r="G7">
        <v>0</v>
      </c>
      <c r="H7">
        <v>1094</v>
      </c>
      <c r="I7">
        <v>847</v>
      </c>
      <c r="J7">
        <v>1485</v>
      </c>
      <c r="K7">
        <v>2315</v>
      </c>
      <c r="L7">
        <v>994</v>
      </c>
      <c r="M7">
        <v>1510</v>
      </c>
      <c r="N7">
        <v>2628</v>
      </c>
      <c r="O7">
        <v>1870</v>
      </c>
      <c r="P7">
        <v>1677</v>
      </c>
      <c r="Q7">
        <v>1981</v>
      </c>
      <c r="R7">
        <v>2114</v>
      </c>
      <c r="S7">
        <v>2982</v>
      </c>
      <c r="T7">
        <v>1023</v>
      </c>
      <c r="U7">
        <v>1922</v>
      </c>
    </row>
    <row r="8" spans="1:21" x14ac:dyDescent="0.25">
      <c r="A8" s="1" t="s">
        <v>66</v>
      </c>
      <c r="B8">
        <v>941</v>
      </c>
      <c r="C8">
        <v>681</v>
      </c>
      <c r="D8">
        <v>664</v>
      </c>
      <c r="E8">
        <v>299</v>
      </c>
      <c r="F8">
        <v>1497</v>
      </c>
      <c r="G8">
        <v>1094</v>
      </c>
      <c r="H8">
        <v>0</v>
      </c>
      <c r="I8">
        <v>729</v>
      </c>
      <c r="J8">
        <v>1381</v>
      </c>
      <c r="K8">
        <v>1317</v>
      </c>
      <c r="L8">
        <v>1984</v>
      </c>
      <c r="M8">
        <v>479</v>
      </c>
      <c r="N8">
        <v>1575</v>
      </c>
      <c r="O8">
        <v>777</v>
      </c>
      <c r="P8">
        <v>1330</v>
      </c>
      <c r="Q8">
        <v>1171</v>
      </c>
      <c r="R8">
        <v>1818</v>
      </c>
      <c r="S8">
        <v>2692</v>
      </c>
      <c r="T8">
        <v>1145</v>
      </c>
      <c r="U8">
        <v>2948</v>
      </c>
    </row>
    <row r="9" spans="1:21" x14ac:dyDescent="0.25">
      <c r="A9" s="1" t="s">
        <v>67</v>
      </c>
      <c r="B9">
        <v>1444</v>
      </c>
      <c r="C9">
        <v>1101</v>
      </c>
      <c r="D9">
        <v>1297</v>
      </c>
      <c r="E9">
        <v>958</v>
      </c>
      <c r="F9">
        <v>1330</v>
      </c>
      <c r="G9">
        <v>847</v>
      </c>
      <c r="H9">
        <v>729</v>
      </c>
      <c r="I9">
        <v>0</v>
      </c>
      <c r="J9">
        <v>1886</v>
      </c>
      <c r="K9">
        <v>2023</v>
      </c>
      <c r="L9">
        <v>1839</v>
      </c>
      <c r="M9">
        <v>1199</v>
      </c>
      <c r="N9">
        <v>2234</v>
      </c>
      <c r="O9">
        <v>1327</v>
      </c>
      <c r="P9">
        <v>1934</v>
      </c>
      <c r="Q9">
        <v>1162</v>
      </c>
      <c r="R9">
        <v>1333</v>
      </c>
      <c r="S9">
        <v>3320</v>
      </c>
      <c r="T9">
        <v>420</v>
      </c>
      <c r="U9">
        <v>2744</v>
      </c>
    </row>
    <row r="10" spans="1:21" x14ac:dyDescent="0.25">
      <c r="A10" s="1" t="s">
        <v>68</v>
      </c>
      <c r="B10">
        <v>449</v>
      </c>
      <c r="C10">
        <v>785</v>
      </c>
      <c r="D10">
        <v>750</v>
      </c>
      <c r="E10">
        <v>1087</v>
      </c>
      <c r="F10">
        <v>1454</v>
      </c>
      <c r="G10">
        <v>1485</v>
      </c>
      <c r="H10">
        <v>1381</v>
      </c>
      <c r="I10">
        <v>1886</v>
      </c>
      <c r="J10">
        <v>0</v>
      </c>
      <c r="K10">
        <v>1625</v>
      </c>
      <c r="L10">
        <v>1642</v>
      </c>
      <c r="M10">
        <v>1308</v>
      </c>
      <c r="N10">
        <v>2023</v>
      </c>
      <c r="O10">
        <v>1826</v>
      </c>
      <c r="P10">
        <v>337</v>
      </c>
      <c r="Q10">
        <v>2530</v>
      </c>
      <c r="R10">
        <v>3164</v>
      </c>
      <c r="S10">
        <v>1498</v>
      </c>
      <c r="T10">
        <v>2267</v>
      </c>
      <c r="U10">
        <v>2451</v>
      </c>
    </row>
    <row r="11" spans="1:21" x14ac:dyDescent="0.25">
      <c r="A11" s="1" t="s">
        <v>69</v>
      </c>
      <c r="B11">
        <v>1462</v>
      </c>
      <c r="C11">
        <v>1539</v>
      </c>
      <c r="D11">
        <v>1152</v>
      </c>
      <c r="E11">
        <v>1223</v>
      </c>
      <c r="F11">
        <v>2602</v>
      </c>
      <c r="G11">
        <v>2315</v>
      </c>
      <c r="H11">
        <v>1317</v>
      </c>
      <c r="I11">
        <v>2023</v>
      </c>
      <c r="J11">
        <v>1625</v>
      </c>
      <c r="K11">
        <v>0</v>
      </c>
      <c r="L11">
        <v>2999</v>
      </c>
      <c r="M11">
        <v>839</v>
      </c>
      <c r="N11">
        <v>398</v>
      </c>
      <c r="O11">
        <v>853</v>
      </c>
      <c r="P11">
        <v>1320</v>
      </c>
      <c r="Q11">
        <v>1764</v>
      </c>
      <c r="R11">
        <v>2754</v>
      </c>
      <c r="S11">
        <v>2143</v>
      </c>
      <c r="T11">
        <v>2418</v>
      </c>
      <c r="U11">
        <v>3930</v>
      </c>
    </row>
    <row r="12" spans="1:21" x14ac:dyDescent="0.25">
      <c r="A12" s="1" t="s">
        <v>70</v>
      </c>
      <c r="B12">
        <v>1564</v>
      </c>
      <c r="C12">
        <v>1470</v>
      </c>
      <c r="D12">
        <v>1846</v>
      </c>
      <c r="E12">
        <v>1874</v>
      </c>
      <c r="F12">
        <v>513</v>
      </c>
      <c r="G12">
        <v>994</v>
      </c>
      <c r="H12">
        <v>1984</v>
      </c>
      <c r="I12">
        <v>1839</v>
      </c>
      <c r="J12">
        <v>1642</v>
      </c>
      <c r="K12">
        <v>2999</v>
      </c>
      <c r="L12">
        <v>0</v>
      </c>
      <c r="M12">
        <v>2303</v>
      </c>
      <c r="N12">
        <v>3364</v>
      </c>
      <c r="O12">
        <v>2749</v>
      </c>
      <c r="P12">
        <v>1956</v>
      </c>
      <c r="Q12">
        <v>2971</v>
      </c>
      <c r="R12">
        <v>3051</v>
      </c>
      <c r="S12">
        <v>2941</v>
      </c>
      <c r="T12">
        <v>1952</v>
      </c>
      <c r="U12">
        <v>965</v>
      </c>
    </row>
    <row r="13" spans="1:21" x14ac:dyDescent="0.25">
      <c r="A13" s="1" t="s">
        <v>71</v>
      </c>
      <c r="B13">
        <v>947</v>
      </c>
      <c r="C13">
        <v>850</v>
      </c>
      <c r="D13">
        <v>578</v>
      </c>
      <c r="E13">
        <v>431</v>
      </c>
      <c r="F13">
        <v>1854</v>
      </c>
      <c r="G13">
        <v>1510</v>
      </c>
      <c r="H13">
        <v>479</v>
      </c>
      <c r="I13">
        <v>1199</v>
      </c>
      <c r="J13">
        <v>1308</v>
      </c>
      <c r="K13">
        <v>839</v>
      </c>
      <c r="L13">
        <v>2303</v>
      </c>
      <c r="M13">
        <v>0</v>
      </c>
      <c r="N13">
        <v>1119</v>
      </c>
      <c r="O13">
        <v>523</v>
      </c>
      <c r="P13">
        <v>1142</v>
      </c>
      <c r="Q13">
        <v>1291</v>
      </c>
      <c r="R13">
        <v>2132</v>
      </c>
      <c r="S13">
        <v>2406</v>
      </c>
      <c r="T13">
        <v>1607</v>
      </c>
      <c r="U13">
        <v>3263</v>
      </c>
    </row>
    <row r="14" spans="1:21" x14ac:dyDescent="0.25">
      <c r="A14" s="1" t="s">
        <v>72</v>
      </c>
      <c r="B14">
        <v>1848</v>
      </c>
      <c r="C14">
        <v>1896</v>
      </c>
      <c r="D14">
        <v>1521</v>
      </c>
      <c r="E14">
        <v>1538</v>
      </c>
      <c r="F14">
        <v>2948</v>
      </c>
      <c r="G14">
        <v>2628</v>
      </c>
      <c r="H14">
        <v>1575</v>
      </c>
      <c r="I14">
        <v>2234</v>
      </c>
      <c r="J14">
        <v>2023</v>
      </c>
      <c r="K14">
        <v>398</v>
      </c>
      <c r="L14">
        <v>3364</v>
      </c>
      <c r="M14">
        <v>1119</v>
      </c>
      <c r="N14">
        <v>0</v>
      </c>
      <c r="O14">
        <v>939</v>
      </c>
      <c r="P14">
        <v>1718</v>
      </c>
      <c r="Q14">
        <v>1753</v>
      </c>
      <c r="R14">
        <v>2778</v>
      </c>
      <c r="S14">
        <v>2445</v>
      </c>
      <c r="T14">
        <v>2602</v>
      </c>
      <c r="U14">
        <v>4306</v>
      </c>
    </row>
    <row r="15" spans="1:21" x14ac:dyDescent="0.25">
      <c r="A15" s="1" t="s">
        <v>73</v>
      </c>
      <c r="B15">
        <v>1470</v>
      </c>
      <c r="C15">
        <v>1342</v>
      </c>
      <c r="D15">
        <v>1101</v>
      </c>
      <c r="E15">
        <v>896</v>
      </c>
      <c r="F15">
        <v>2271</v>
      </c>
      <c r="G15">
        <v>1870</v>
      </c>
      <c r="H15">
        <v>777</v>
      </c>
      <c r="I15">
        <v>1327</v>
      </c>
      <c r="J15">
        <v>1826</v>
      </c>
      <c r="K15">
        <v>853</v>
      </c>
      <c r="L15">
        <v>2749</v>
      </c>
      <c r="M15">
        <v>523</v>
      </c>
      <c r="N15">
        <v>939</v>
      </c>
      <c r="O15">
        <v>0</v>
      </c>
      <c r="P15">
        <v>1634</v>
      </c>
      <c r="Q15">
        <v>924</v>
      </c>
      <c r="R15">
        <v>1901</v>
      </c>
      <c r="S15">
        <v>2805</v>
      </c>
      <c r="T15">
        <v>1672</v>
      </c>
      <c r="U15">
        <v>3715</v>
      </c>
    </row>
    <row r="16" spans="1:21" x14ac:dyDescent="0.25">
      <c r="A16" s="1" t="s">
        <v>74</v>
      </c>
      <c r="B16">
        <v>533</v>
      </c>
      <c r="C16">
        <v>868</v>
      </c>
      <c r="D16">
        <v>666</v>
      </c>
      <c r="E16">
        <v>1033</v>
      </c>
      <c r="F16">
        <v>1721</v>
      </c>
      <c r="G16">
        <v>1677</v>
      </c>
      <c r="H16">
        <v>1330</v>
      </c>
      <c r="I16">
        <v>1934</v>
      </c>
      <c r="J16">
        <v>337</v>
      </c>
      <c r="K16">
        <v>1320</v>
      </c>
      <c r="L16">
        <v>1956</v>
      </c>
      <c r="M16">
        <v>1142</v>
      </c>
      <c r="N16">
        <v>1718</v>
      </c>
      <c r="O16">
        <v>1634</v>
      </c>
      <c r="P16">
        <v>0</v>
      </c>
      <c r="Q16">
        <v>2419</v>
      </c>
      <c r="R16">
        <v>3148</v>
      </c>
      <c r="S16">
        <v>1385</v>
      </c>
      <c r="T16">
        <v>2339</v>
      </c>
      <c r="U16">
        <v>2786</v>
      </c>
    </row>
    <row r="17" spans="1:21" x14ac:dyDescent="0.25">
      <c r="A17" s="1" t="s">
        <v>75</v>
      </c>
      <c r="B17">
        <v>2104</v>
      </c>
      <c r="C17">
        <v>1850</v>
      </c>
      <c r="D17">
        <v>1783</v>
      </c>
      <c r="E17">
        <v>1449</v>
      </c>
      <c r="F17">
        <v>2458</v>
      </c>
      <c r="G17">
        <v>1981</v>
      </c>
      <c r="H17">
        <v>1171</v>
      </c>
      <c r="I17">
        <v>1162</v>
      </c>
      <c r="J17">
        <v>2530</v>
      </c>
      <c r="K17">
        <v>1764</v>
      </c>
      <c r="L17">
        <v>2971</v>
      </c>
      <c r="M17">
        <v>1291</v>
      </c>
      <c r="N17">
        <v>1753</v>
      </c>
      <c r="O17">
        <v>924</v>
      </c>
      <c r="P17">
        <v>2419</v>
      </c>
      <c r="Q17">
        <v>0</v>
      </c>
      <c r="R17">
        <v>1029</v>
      </c>
      <c r="S17">
        <v>3690</v>
      </c>
      <c r="T17">
        <v>1283</v>
      </c>
      <c r="U17">
        <v>3899</v>
      </c>
    </row>
    <row r="18" spans="1:21" x14ac:dyDescent="0.25">
      <c r="A18" s="1" t="s">
        <v>76</v>
      </c>
      <c r="B18">
        <v>2715</v>
      </c>
      <c r="C18">
        <v>2390</v>
      </c>
      <c r="D18">
        <v>2481</v>
      </c>
      <c r="E18">
        <v>2115</v>
      </c>
      <c r="F18">
        <v>2574</v>
      </c>
      <c r="G18">
        <v>2114</v>
      </c>
      <c r="H18">
        <v>1818</v>
      </c>
      <c r="I18">
        <v>1333</v>
      </c>
      <c r="J18">
        <v>3164</v>
      </c>
      <c r="K18">
        <v>2754</v>
      </c>
      <c r="L18">
        <v>3051</v>
      </c>
      <c r="M18">
        <v>2132</v>
      </c>
      <c r="N18">
        <v>2778</v>
      </c>
      <c r="O18">
        <v>1901</v>
      </c>
      <c r="P18">
        <v>3148</v>
      </c>
      <c r="Q18">
        <v>1029</v>
      </c>
      <c r="R18">
        <v>0</v>
      </c>
      <c r="S18">
        <v>4506</v>
      </c>
      <c r="T18">
        <v>1101</v>
      </c>
      <c r="U18">
        <v>3850</v>
      </c>
    </row>
    <row r="19" spans="1:21" x14ac:dyDescent="0.25">
      <c r="A19" s="1" t="s">
        <v>77</v>
      </c>
      <c r="B19">
        <v>1895</v>
      </c>
      <c r="C19">
        <v>2241</v>
      </c>
      <c r="D19">
        <v>2038</v>
      </c>
      <c r="E19">
        <v>2401</v>
      </c>
      <c r="F19">
        <v>2893</v>
      </c>
      <c r="G19">
        <v>2982</v>
      </c>
      <c r="H19">
        <v>2692</v>
      </c>
      <c r="I19">
        <v>3320</v>
      </c>
      <c r="J19">
        <v>1498</v>
      </c>
      <c r="K19">
        <v>2143</v>
      </c>
      <c r="L19">
        <v>2941</v>
      </c>
      <c r="M19">
        <v>2406</v>
      </c>
      <c r="N19">
        <v>2445</v>
      </c>
      <c r="O19">
        <v>2805</v>
      </c>
      <c r="P19">
        <v>1385</v>
      </c>
      <c r="Q19">
        <v>3690</v>
      </c>
      <c r="R19">
        <v>4506</v>
      </c>
      <c r="S19">
        <v>0</v>
      </c>
      <c r="T19">
        <v>3723</v>
      </c>
      <c r="U19">
        <v>3503</v>
      </c>
    </row>
    <row r="20" spans="1:21" x14ac:dyDescent="0.25">
      <c r="A20" s="1" t="s">
        <v>78</v>
      </c>
      <c r="B20">
        <v>1834</v>
      </c>
      <c r="C20">
        <v>1487</v>
      </c>
      <c r="D20">
        <v>1712</v>
      </c>
      <c r="E20">
        <v>1378</v>
      </c>
      <c r="F20">
        <v>1473</v>
      </c>
      <c r="G20">
        <v>1023</v>
      </c>
      <c r="H20">
        <v>1145</v>
      </c>
      <c r="I20">
        <v>420</v>
      </c>
      <c r="J20">
        <v>2267</v>
      </c>
      <c r="K20">
        <v>2418</v>
      </c>
      <c r="L20">
        <v>1952</v>
      </c>
      <c r="M20">
        <v>1607</v>
      </c>
      <c r="N20">
        <v>2602</v>
      </c>
      <c r="O20">
        <v>1672</v>
      </c>
      <c r="P20">
        <v>2339</v>
      </c>
      <c r="Q20">
        <v>1283</v>
      </c>
      <c r="R20">
        <v>1101</v>
      </c>
      <c r="S20">
        <v>3723</v>
      </c>
      <c r="T20">
        <v>0</v>
      </c>
      <c r="U20">
        <v>2780</v>
      </c>
    </row>
    <row r="21" spans="1:21" x14ac:dyDescent="0.25">
      <c r="A21" s="1" t="s">
        <v>79</v>
      </c>
      <c r="B21">
        <v>2472</v>
      </c>
      <c r="C21">
        <v>2422</v>
      </c>
      <c r="D21">
        <v>2784</v>
      </c>
      <c r="E21">
        <v>2836</v>
      </c>
      <c r="F21">
        <v>1460</v>
      </c>
      <c r="G21">
        <v>1922</v>
      </c>
      <c r="H21">
        <v>2948</v>
      </c>
      <c r="I21">
        <v>2744</v>
      </c>
      <c r="J21">
        <v>2451</v>
      </c>
      <c r="K21">
        <v>3930</v>
      </c>
      <c r="L21">
        <v>965</v>
      </c>
      <c r="M21">
        <v>3263</v>
      </c>
      <c r="N21">
        <v>4306</v>
      </c>
      <c r="O21">
        <v>3715</v>
      </c>
      <c r="P21">
        <v>2786</v>
      </c>
      <c r="Q21">
        <v>3899</v>
      </c>
      <c r="R21">
        <v>3850</v>
      </c>
      <c r="S21">
        <v>3503</v>
      </c>
      <c r="T21">
        <v>2780</v>
      </c>
      <c r="U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E274-3790-4FC3-A361-86E6193B7861}">
  <dimension ref="A1:Y268"/>
  <sheetViews>
    <sheetView tabSelected="1" workbookViewId="0">
      <selection activeCell="G3" sqref="G3"/>
    </sheetView>
  </sheetViews>
  <sheetFormatPr defaultRowHeight="13.2" x14ac:dyDescent="0.25"/>
  <cols>
    <col min="1" max="6" width="12.33203125" bestFit="1" customWidth="1"/>
    <col min="7" max="7" width="12.5546875" bestFit="1" customWidth="1"/>
    <col min="8" max="9" width="18.88671875" bestFit="1" customWidth="1"/>
    <col min="10" max="10" width="17.88671875" bestFit="1" customWidth="1"/>
    <col min="11" max="12" width="17.77734375" bestFit="1" customWidth="1"/>
    <col min="13" max="13" width="18.77734375" bestFit="1" customWidth="1"/>
    <col min="14" max="14" width="17.77734375" bestFit="1" customWidth="1"/>
    <col min="15" max="15" width="18.77734375" bestFit="1" customWidth="1"/>
    <col min="16" max="16" width="17.77734375" bestFit="1" customWidth="1"/>
    <col min="17" max="17" width="18.77734375" bestFit="1" customWidth="1"/>
    <col min="18" max="21" width="17.77734375" bestFit="1" customWidth="1"/>
    <col min="22" max="25" width="11" bestFit="1" customWidth="1"/>
  </cols>
  <sheetData>
    <row r="1" spans="1:21" x14ac:dyDescent="0.25">
      <c r="A1" s="6" t="s">
        <v>98</v>
      </c>
      <c r="B1" s="7" t="s">
        <v>99</v>
      </c>
      <c r="C1" s="7" t="s">
        <v>100</v>
      </c>
      <c r="D1" s="8" t="s">
        <v>101</v>
      </c>
      <c r="E1" s="9" t="s">
        <v>102</v>
      </c>
      <c r="F1" s="17" t="s">
        <v>121</v>
      </c>
      <c r="G1" s="6" t="s">
        <v>98</v>
      </c>
      <c r="H1" s="7" t="s">
        <v>99</v>
      </c>
      <c r="I1" s="7" t="s">
        <v>100</v>
      </c>
      <c r="J1" s="8" t="s">
        <v>101</v>
      </c>
      <c r="K1" s="14" t="s">
        <v>111</v>
      </c>
      <c r="L1" s="9" t="s">
        <v>102</v>
      </c>
    </row>
    <row r="2" spans="1:21" x14ac:dyDescent="0.25">
      <c r="A2" s="11">
        <v>8.2347913885855932E-4</v>
      </c>
      <c r="B2" s="12">
        <v>0.51344371069037642</v>
      </c>
      <c r="C2" s="12">
        <v>0.58050798027648043</v>
      </c>
      <c r="D2" s="13">
        <v>1.117402283990534</v>
      </c>
      <c r="E2" s="10">
        <v>1.42</v>
      </c>
      <c r="F2" s="17" t="s">
        <v>122</v>
      </c>
      <c r="G2" s="11">
        <v>8.2347913885855932E-4</v>
      </c>
      <c r="H2" s="12">
        <v>0.51344371069037642</v>
      </c>
      <c r="I2" s="12">
        <v>0.58050798027648043</v>
      </c>
      <c r="J2" s="13">
        <v>1.117402283990534</v>
      </c>
      <c r="K2" s="10">
        <f>G2*10</f>
        <v>8.2347913885855925E-3</v>
      </c>
      <c r="L2" s="10">
        <v>1.6</v>
      </c>
    </row>
    <row r="3" spans="1:21" x14ac:dyDescent="0.25">
      <c r="A3" s="1" t="s">
        <v>103</v>
      </c>
      <c r="B3">
        <f>SUM(B116:U135)</f>
        <v>2848.6221832498959</v>
      </c>
      <c r="G3">
        <v>2848.6221832498959</v>
      </c>
    </row>
    <row r="4" spans="1:21" x14ac:dyDescent="0.25">
      <c r="A4" s="1"/>
    </row>
    <row r="5" spans="1:21" x14ac:dyDescent="0.25">
      <c r="A5" t="s">
        <v>114</v>
      </c>
      <c r="B5" s="1" t="s">
        <v>56</v>
      </c>
      <c r="C5" s="1" t="s">
        <v>58</v>
      </c>
      <c r="D5" s="1" t="s">
        <v>60</v>
      </c>
      <c r="E5" s="1" t="s">
        <v>62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1" t="s">
        <v>73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</row>
    <row r="6" spans="1:21" x14ac:dyDescent="0.25">
      <c r="A6" s="1" t="s">
        <v>56</v>
      </c>
      <c r="B6" s="5">
        <f>General!$C$4*General!C4</f>
        <v>76562500</v>
      </c>
      <c r="C6" s="5">
        <f>General!$C$5*General!C4</f>
        <v>19608750</v>
      </c>
      <c r="D6" s="5">
        <f>General!$C$6*General!C4</f>
        <v>7393750</v>
      </c>
      <c r="E6" s="5">
        <f>General!$C$7*General!C4</f>
        <v>6413750</v>
      </c>
      <c r="F6" s="5">
        <f>General!$C$8*General!C4</f>
        <v>27702500</v>
      </c>
      <c r="G6" s="5">
        <f>General!$C$9*General!C4</f>
        <v>14078750</v>
      </c>
      <c r="H6" s="5">
        <f>General!$C$10*General!C4</f>
        <v>12687500</v>
      </c>
      <c r="I6" s="5">
        <f>General!$C$11*General!C4</f>
        <v>25138750</v>
      </c>
      <c r="J6" s="5">
        <f>General!$C$12*General!C4</f>
        <v>5031250</v>
      </c>
      <c r="K6" s="5">
        <f>General!$C$13*General!C4</f>
        <v>7962500</v>
      </c>
      <c r="L6" s="5">
        <f>General!$C$14*General!C4</f>
        <v>4462500</v>
      </c>
      <c r="M6" s="5">
        <f>General!$C$15*General!C4</f>
        <v>30800000</v>
      </c>
      <c r="N6" s="5">
        <f>General!$C$16*General!C4</f>
        <v>5556250</v>
      </c>
      <c r="O6" s="5">
        <f>General!$C$17*General!C4</f>
        <v>15268750</v>
      </c>
      <c r="P6" s="5">
        <f>General!$C$18*General!C4</f>
        <v>4287500</v>
      </c>
      <c r="Q6" s="5">
        <f>General!$C$19*General!C4</f>
        <v>16100000</v>
      </c>
      <c r="R6" s="5">
        <f>General!$C$20*General!C4</f>
        <v>1522500</v>
      </c>
      <c r="S6" s="5">
        <f>General!$C$21*General!C4</f>
        <v>1085000</v>
      </c>
      <c r="T6" s="5">
        <f>General!$C$22*General!C4</f>
        <v>5906250</v>
      </c>
      <c r="U6" s="5">
        <f>General!$C$23*General!C4</f>
        <v>2231250</v>
      </c>
    </row>
    <row r="7" spans="1:21" x14ac:dyDescent="0.25">
      <c r="A7" s="1" t="s">
        <v>58</v>
      </c>
      <c r="B7" s="5">
        <f>General!$C$4*General!C5</f>
        <v>19608750</v>
      </c>
      <c r="C7" s="5">
        <f>General!$C$5*General!C5</f>
        <v>5022081</v>
      </c>
      <c r="D7" s="5">
        <f>General!$C$6*General!C5</f>
        <v>1893645</v>
      </c>
      <c r="E7" s="5">
        <f>General!$C$7*General!C5</f>
        <v>1642653</v>
      </c>
      <c r="F7" s="5">
        <f>General!$C$8*General!C5</f>
        <v>7095006</v>
      </c>
      <c r="G7" s="5">
        <f>General!$C$9*General!C5</f>
        <v>3605769</v>
      </c>
      <c r="H7" s="5">
        <f>General!$C$10*General!C5</f>
        <v>3249450</v>
      </c>
      <c r="I7" s="5">
        <f>General!$C$11*General!C5</f>
        <v>6438393</v>
      </c>
      <c r="J7" s="5">
        <f>General!$C$12*General!C5</f>
        <v>1288575</v>
      </c>
      <c r="K7" s="5">
        <f>General!$C$13*General!C5</f>
        <v>2039310</v>
      </c>
      <c r="L7" s="5">
        <f>General!$C$14*General!C5</f>
        <v>1142910</v>
      </c>
      <c r="M7" s="5">
        <f>General!$C$15*General!C5</f>
        <v>7888320</v>
      </c>
      <c r="N7" s="5">
        <f>General!$C$16*General!C5</f>
        <v>1423035</v>
      </c>
      <c r="O7" s="5">
        <f>General!$C$17*General!C5</f>
        <v>3910545</v>
      </c>
      <c r="P7" s="5">
        <f>General!$C$18*General!C5</f>
        <v>1098090</v>
      </c>
      <c r="Q7" s="5">
        <f>General!$C$19*General!C5</f>
        <v>4123440</v>
      </c>
      <c r="R7" s="5">
        <f>General!$C$20*General!C5</f>
        <v>389934</v>
      </c>
      <c r="S7" s="5">
        <f>General!$C$21*General!C5</f>
        <v>277884</v>
      </c>
      <c r="T7" s="5">
        <f>General!$C$22*General!C5</f>
        <v>1512675</v>
      </c>
      <c r="U7" s="5">
        <f>General!$C$23*General!C5</f>
        <v>571455</v>
      </c>
    </row>
    <row r="8" spans="1:21" x14ac:dyDescent="0.25">
      <c r="A8" s="1" t="s">
        <v>60</v>
      </c>
      <c r="B8" s="5">
        <f>General!$C$4*General!C6</f>
        <v>7393750</v>
      </c>
      <c r="C8" s="5">
        <f>General!$C$5*General!C6</f>
        <v>1893645</v>
      </c>
      <c r="D8" s="5">
        <f>General!$C$6*General!C6</f>
        <v>714025</v>
      </c>
      <c r="E8" s="5">
        <f>General!$C$7*General!C6</f>
        <v>619385</v>
      </c>
      <c r="F8" s="5">
        <f>General!$C$8*General!C6</f>
        <v>2675270</v>
      </c>
      <c r="G8" s="5">
        <f>General!$C$9*General!C6</f>
        <v>1359605</v>
      </c>
      <c r="H8" s="5">
        <f>General!$C$10*General!C6</f>
        <v>1225250</v>
      </c>
      <c r="I8" s="5">
        <f>General!$C$11*General!C6</f>
        <v>2427685</v>
      </c>
      <c r="J8" s="5">
        <f>General!$C$12*General!C6</f>
        <v>485875</v>
      </c>
      <c r="K8" s="5">
        <f>General!$C$13*General!C6</f>
        <v>768950</v>
      </c>
      <c r="L8" s="5">
        <f>General!$C$14*General!C6</f>
        <v>430950</v>
      </c>
      <c r="M8" s="5">
        <f>General!$C$15*General!C6</f>
        <v>2974400</v>
      </c>
      <c r="N8" s="5">
        <f>General!$C$16*General!C6</f>
        <v>536575</v>
      </c>
      <c r="O8" s="5">
        <f>General!$C$17*General!C6</f>
        <v>1474525</v>
      </c>
      <c r="P8" s="5">
        <f>General!$C$18*General!C6</f>
        <v>414050</v>
      </c>
      <c r="Q8" s="5">
        <f>General!$C$19*General!C6</f>
        <v>1554800</v>
      </c>
      <c r="R8" s="5">
        <f>General!$C$20*General!C6</f>
        <v>147030</v>
      </c>
      <c r="S8" s="5">
        <f>General!$C$21*General!C6</f>
        <v>104780</v>
      </c>
      <c r="T8" s="5">
        <f>General!$C$22*General!C6</f>
        <v>570375</v>
      </c>
      <c r="U8" s="5">
        <f>General!$C$23*General!C6</f>
        <v>215475</v>
      </c>
    </row>
    <row r="9" spans="1:21" x14ac:dyDescent="0.25">
      <c r="A9" s="1" t="s">
        <v>62</v>
      </c>
      <c r="B9" s="5">
        <f>General!$C$4*General!C7</f>
        <v>6413750</v>
      </c>
      <c r="C9" s="5">
        <f>General!$C$5*General!C7</f>
        <v>1642653</v>
      </c>
      <c r="D9" s="5">
        <f>General!$C$6*General!C7</f>
        <v>619385</v>
      </c>
      <c r="E9" s="5">
        <f>General!$C$7*General!C7</f>
        <v>537289</v>
      </c>
      <c r="F9" s="5">
        <f>General!$C$8*General!C7</f>
        <v>2320678</v>
      </c>
      <c r="G9" s="5">
        <f>General!$C$9*General!C7</f>
        <v>1179397</v>
      </c>
      <c r="H9" s="5">
        <f>General!$C$10*General!C7</f>
        <v>1062850</v>
      </c>
      <c r="I9" s="5">
        <f>General!$C$11*General!C7</f>
        <v>2105909</v>
      </c>
      <c r="J9" s="5">
        <f>General!$C$12*General!C7</f>
        <v>421475</v>
      </c>
      <c r="K9" s="5">
        <f>General!$C$13*General!C7</f>
        <v>667030</v>
      </c>
      <c r="L9" s="5">
        <f>General!$C$14*General!C7</f>
        <v>373830</v>
      </c>
      <c r="M9" s="5">
        <f>General!$C$15*General!C7</f>
        <v>2580160</v>
      </c>
      <c r="N9" s="5">
        <f>General!$C$16*General!C7</f>
        <v>465455</v>
      </c>
      <c r="O9" s="5">
        <f>General!$C$17*General!C7</f>
        <v>1279085</v>
      </c>
      <c r="P9" s="5">
        <f>General!$C$18*General!C7</f>
        <v>359170</v>
      </c>
      <c r="Q9" s="5">
        <f>General!$C$19*General!C7</f>
        <v>1348720</v>
      </c>
      <c r="R9" s="5">
        <f>General!$C$20*General!C7</f>
        <v>127542</v>
      </c>
      <c r="S9" s="5">
        <f>General!$C$21*General!C7</f>
        <v>90892</v>
      </c>
      <c r="T9" s="5">
        <f>General!$C$22*General!C7</f>
        <v>494775</v>
      </c>
      <c r="U9" s="5">
        <f>General!$C$23*General!C7</f>
        <v>186915</v>
      </c>
    </row>
    <row r="10" spans="1:21" x14ac:dyDescent="0.25">
      <c r="A10" s="1" t="s">
        <v>64</v>
      </c>
      <c r="B10" s="5">
        <f>General!$C$4*General!C8</f>
        <v>27702500</v>
      </c>
      <c r="C10" s="5">
        <f>General!$C$5*General!C8</f>
        <v>7095006</v>
      </c>
      <c r="D10" s="5">
        <f>General!$C$6*General!C8</f>
        <v>2675270</v>
      </c>
      <c r="E10" s="5">
        <f>General!$C$7*General!C8</f>
        <v>2320678</v>
      </c>
      <c r="F10" s="5">
        <f>General!$C$8*General!C8</f>
        <v>10023556</v>
      </c>
      <c r="G10" s="5">
        <f>General!$C$9*General!C8</f>
        <v>5094094</v>
      </c>
      <c r="H10" s="5">
        <f>General!$C$10*General!C8</f>
        <v>4590700</v>
      </c>
      <c r="I10" s="5">
        <f>General!$C$11*General!C8</f>
        <v>9095918</v>
      </c>
      <c r="J10" s="5">
        <f>General!$C$12*General!C8</f>
        <v>1820450</v>
      </c>
      <c r="K10" s="5">
        <f>General!$C$13*General!C8</f>
        <v>2881060</v>
      </c>
      <c r="L10" s="5">
        <f>General!$C$14*General!C8</f>
        <v>1614660</v>
      </c>
      <c r="M10" s="5">
        <f>General!$C$15*General!C8</f>
        <v>11144320</v>
      </c>
      <c r="N10" s="5">
        <f>General!$C$16*General!C8</f>
        <v>2010410</v>
      </c>
      <c r="O10" s="5">
        <f>General!$C$17*General!C8</f>
        <v>5524670</v>
      </c>
      <c r="P10" s="5">
        <f>General!$C$18*General!C8</f>
        <v>1551340</v>
      </c>
      <c r="Q10" s="5">
        <f>General!$C$19*General!C8</f>
        <v>5825440</v>
      </c>
      <c r="R10" s="5">
        <f>General!$C$20*General!C8</f>
        <v>550884</v>
      </c>
      <c r="S10" s="5">
        <f>General!$C$21*General!C8</f>
        <v>392584</v>
      </c>
      <c r="T10" s="5">
        <f>General!$C$22*General!C8</f>
        <v>2137050</v>
      </c>
      <c r="U10" s="5">
        <f>General!$C$23*General!C8</f>
        <v>807330</v>
      </c>
    </row>
    <row r="11" spans="1:21" x14ac:dyDescent="0.25">
      <c r="A11" s="1" t="s">
        <v>65</v>
      </c>
      <c r="B11" s="5">
        <f>General!$C$4*General!C9</f>
        <v>14078750</v>
      </c>
      <c r="C11" s="5">
        <f>General!$C$5*General!C9</f>
        <v>3605769</v>
      </c>
      <c r="D11" s="5">
        <f>General!$C$6*General!C9</f>
        <v>1359605</v>
      </c>
      <c r="E11" s="5">
        <f>General!$C$7*General!C9</f>
        <v>1179397</v>
      </c>
      <c r="F11" s="5">
        <f>General!$C$8*General!C9</f>
        <v>5094094</v>
      </c>
      <c r="G11" s="5">
        <f>General!$C$9*General!C9</f>
        <v>2588881</v>
      </c>
      <c r="H11" s="5">
        <f>General!$C$10*General!C9</f>
        <v>2333050</v>
      </c>
      <c r="I11" s="5">
        <f>General!$C$11*General!C9</f>
        <v>4622657</v>
      </c>
      <c r="J11" s="5">
        <f>General!$C$12*General!C9</f>
        <v>925175</v>
      </c>
      <c r="K11" s="5">
        <f>General!$C$13*General!C9</f>
        <v>1464190</v>
      </c>
      <c r="L11" s="5">
        <f>General!$C$14*General!C9</f>
        <v>820590</v>
      </c>
      <c r="M11" s="5">
        <f>General!$C$15*General!C9</f>
        <v>5663680</v>
      </c>
      <c r="N11" s="5">
        <f>General!$C$16*General!C9</f>
        <v>1021715</v>
      </c>
      <c r="O11" s="5">
        <f>General!$C$17*General!C9</f>
        <v>2807705</v>
      </c>
      <c r="P11" s="5">
        <f>General!$C$18*General!C9</f>
        <v>788410</v>
      </c>
      <c r="Q11" s="5">
        <f>General!$C$19*General!C9</f>
        <v>2960560</v>
      </c>
      <c r="R11" s="5">
        <f>General!$C$20*General!C9</f>
        <v>279966</v>
      </c>
      <c r="S11" s="5">
        <f>General!$C$21*General!C9</f>
        <v>199516</v>
      </c>
      <c r="T11" s="5">
        <f>General!$C$22*General!C9</f>
        <v>1086075</v>
      </c>
      <c r="U11" s="5">
        <f>General!$C$23*General!C9</f>
        <v>410295</v>
      </c>
    </row>
    <row r="12" spans="1:21" x14ac:dyDescent="0.25">
      <c r="A12" s="1" t="s">
        <v>66</v>
      </c>
      <c r="B12" s="5">
        <f>General!$C$4*General!C10</f>
        <v>12687500</v>
      </c>
      <c r="C12" s="5">
        <f>General!$C$5*General!C10</f>
        <v>3249450</v>
      </c>
      <c r="D12" s="5">
        <f>General!$C$6*General!C10</f>
        <v>1225250</v>
      </c>
      <c r="E12" s="5">
        <f>General!$C$7*General!C10</f>
        <v>1062850</v>
      </c>
      <c r="F12" s="5">
        <f>General!$C$8*General!C10</f>
        <v>4590700</v>
      </c>
      <c r="G12" s="5">
        <f>General!$C$9*General!C10</f>
        <v>2333050</v>
      </c>
      <c r="H12" s="5">
        <f>General!$C$10*General!C10</f>
        <v>2102500</v>
      </c>
      <c r="I12" s="5">
        <f>General!$C$11*General!C10</f>
        <v>4165850</v>
      </c>
      <c r="J12" s="5">
        <f>General!$C$12*General!C10</f>
        <v>833750</v>
      </c>
      <c r="K12" s="5">
        <f>General!$C$13*General!C10</f>
        <v>1319500</v>
      </c>
      <c r="L12" s="5">
        <f>General!$C$14*General!C10</f>
        <v>739500</v>
      </c>
      <c r="M12" s="5">
        <f>General!$C$15*General!C10</f>
        <v>5104000</v>
      </c>
      <c r="N12" s="5">
        <f>General!$C$16*General!C10</f>
        <v>920750</v>
      </c>
      <c r="O12" s="5">
        <f>General!$C$17*General!C10</f>
        <v>2530250</v>
      </c>
      <c r="P12" s="5">
        <f>General!$C$18*General!C10</f>
        <v>710500</v>
      </c>
      <c r="Q12" s="5">
        <f>General!$C$19*General!C10</f>
        <v>2668000</v>
      </c>
      <c r="R12" s="5">
        <f>General!$C$20*General!C10</f>
        <v>252300</v>
      </c>
      <c r="S12" s="5">
        <f>General!$C$21*General!C10</f>
        <v>179800</v>
      </c>
      <c r="T12" s="5">
        <f>General!$C$22*General!C10</f>
        <v>978750</v>
      </c>
      <c r="U12" s="5">
        <f>General!$C$23*General!C10</f>
        <v>369750</v>
      </c>
    </row>
    <row r="13" spans="1:21" x14ac:dyDescent="0.25">
      <c r="A13" s="1" t="s">
        <v>67</v>
      </c>
      <c r="B13" s="5">
        <f>General!$C$4*General!C11</f>
        <v>25138750</v>
      </c>
      <c r="C13" s="5">
        <f>General!$C$5*General!C11</f>
        <v>6438393</v>
      </c>
      <c r="D13" s="5">
        <f>General!$C$6*General!C11</f>
        <v>2427685</v>
      </c>
      <c r="E13" s="5">
        <f>General!$C$7*General!C11</f>
        <v>2105909</v>
      </c>
      <c r="F13" s="5">
        <f>General!$C$8*General!C11</f>
        <v>9095918</v>
      </c>
      <c r="G13" s="5">
        <f>General!$C$9*General!C11</f>
        <v>4622657</v>
      </c>
      <c r="H13" s="5">
        <f>General!$C$10*General!C11</f>
        <v>4165850</v>
      </c>
      <c r="I13" s="5">
        <f>General!$C$11*General!C11</f>
        <v>8254129</v>
      </c>
      <c r="J13" s="5">
        <f>General!$C$12*General!C11</f>
        <v>1651975</v>
      </c>
      <c r="K13" s="5">
        <f>General!$C$13*General!C11</f>
        <v>2614430</v>
      </c>
      <c r="L13" s="5">
        <f>General!$C$14*General!C11</f>
        <v>1465230</v>
      </c>
      <c r="M13" s="5">
        <f>General!$C$15*General!C11</f>
        <v>10112960</v>
      </c>
      <c r="N13" s="5">
        <f>General!$C$16*General!C11</f>
        <v>1824355</v>
      </c>
      <c r="O13" s="5">
        <f>General!$C$17*General!C11</f>
        <v>5013385</v>
      </c>
      <c r="P13" s="5">
        <f>General!$C$18*General!C11</f>
        <v>1407770</v>
      </c>
      <c r="Q13" s="5">
        <f>General!$C$19*General!C11</f>
        <v>5286320</v>
      </c>
      <c r="R13" s="5">
        <f>General!$C$20*General!C11</f>
        <v>499902</v>
      </c>
      <c r="S13" s="5">
        <f>General!$C$21*General!C11</f>
        <v>356252</v>
      </c>
      <c r="T13" s="5">
        <f>General!$C$22*General!C11</f>
        <v>1939275</v>
      </c>
      <c r="U13" s="5">
        <f>General!$C$23*General!C11</f>
        <v>732615</v>
      </c>
    </row>
    <row r="14" spans="1:21" x14ac:dyDescent="0.25">
      <c r="A14" s="1" t="s">
        <v>68</v>
      </c>
      <c r="B14" s="5">
        <f>General!$C$4*General!C12</f>
        <v>5031250</v>
      </c>
      <c r="C14" s="5">
        <f>General!$C$5*General!C12</f>
        <v>1288575</v>
      </c>
      <c r="D14" s="5">
        <f>General!$C$6*General!C12</f>
        <v>485875</v>
      </c>
      <c r="E14" s="5">
        <f>General!$C$7*General!C12</f>
        <v>421475</v>
      </c>
      <c r="F14" s="5">
        <f>General!$C$8*General!C12</f>
        <v>1820450</v>
      </c>
      <c r="G14" s="5">
        <f>General!$C$9*General!C12</f>
        <v>925175</v>
      </c>
      <c r="H14" s="5">
        <f>General!$C$10*General!C12</f>
        <v>833750</v>
      </c>
      <c r="I14" s="5">
        <f>General!$C$11*General!C12</f>
        <v>1651975</v>
      </c>
      <c r="J14" s="5">
        <f>General!$C$12*General!C12</f>
        <v>330625</v>
      </c>
      <c r="K14" s="5">
        <f>General!$C$13*General!C12</f>
        <v>523250</v>
      </c>
      <c r="L14" s="5">
        <f>General!$C$14*General!C12</f>
        <v>293250</v>
      </c>
      <c r="M14" s="5">
        <f>General!$C$15*General!C12</f>
        <v>2024000</v>
      </c>
      <c r="N14" s="5">
        <f>General!$C$16*General!C12</f>
        <v>365125</v>
      </c>
      <c r="O14" s="5">
        <f>General!$C$17*General!C12</f>
        <v>1003375</v>
      </c>
      <c r="P14" s="5">
        <f>General!$C$18*General!C12</f>
        <v>281750</v>
      </c>
      <c r="Q14" s="5">
        <f>General!$C$19*General!C12</f>
        <v>1058000</v>
      </c>
      <c r="R14" s="5">
        <f>General!$C$20*General!C12</f>
        <v>100050</v>
      </c>
      <c r="S14" s="5">
        <f>General!$C$21*General!C12</f>
        <v>71300</v>
      </c>
      <c r="T14" s="5">
        <f>General!$C$22*General!C12</f>
        <v>388125</v>
      </c>
      <c r="U14" s="5">
        <f>General!$C$23*General!C12</f>
        <v>146625</v>
      </c>
    </row>
    <row r="15" spans="1:21" x14ac:dyDescent="0.25">
      <c r="A15" s="1" t="s">
        <v>69</v>
      </c>
      <c r="B15" s="5">
        <f>General!$C$4*General!C13</f>
        <v>7962500</v>
      </c>
      <c r="C15" s="5">
        <f>General!$C$5*General!C13</f>
        <v>2039310</v>
      </c>
      <c r="D15" s="5">
        <f>General!$C$6*General!C13</f>
        <v>768950</v>
      </c>
      <c r="E15" s="5">
        <f>General!$C$7*General!C13</f>
        <v>667030</v>
      </c>
      <c r="F15" s="5">
        <f>General!$C$8*General!C13</f>
        <v>2881060</v>
      </c>
      <c r="G15" s="5">
        <f>General!$C$9*General!C13</f>
        <v>1464190</v>
      </c>
      <c r="H15" s="5">
        <f>General!$C$10*General!C13</f>
        <v>1319500</v>
      </c>
      <c r="I15" s="5">
        <f>General!$C$11*General!C13</f>
        <v>2614430</v>
      </c>
      <c r="J15" s="5">
        <f>General!$C$12*General!C13</f>
        <v>523250</v>
      </c>
      <c r="K15" s="5">
        <f>General!$C$13*General!C13</f>
        <v>828100</v>
      </c>
      <c r="L15" s="5">
        <f>General!$C$14*General!C13</f>
        <v>464100</v>
      </c>
      <c r="M15" s="5">
        <f>General!$C$15*General!C13</f>
        <v>3203200</v>
      </c>
      <c r="N15" s="5">
        <f>General!$C$16*General!C13</f>
        <v>577850</v>
      </c>
      <c r="O15" s="5">
        <f>General!$C$17*General!C13</f>
        <v>1587950</v>
      </c>
      <c r="P15" s="5">
        <f>General!$C$18*General!C13</f>
        <v>445900</v>
      </c>
      <c r="Q15" s="5">
        <f>General!$C$19*General!C13</f>
        <v>1674400</v>
      </c>
      <c r="R15" s="5">
        <f>General!$C$20*General!C13</f>
        <v>158340</v>
      </c>
      <c r="S15" s="5">
        <f>General!$C$21*General!C13</f>
        <v>112840</v>
      </c>
      <c r="T15" s="5">
        <f>General!$C$22*General!C13</f>
        <v>614250</v>
      </c>
      <c r="U15" s="5">
        <f>General!$C$23*General!C13</f>
        <v>232050</v>
      </c>
    </row>
    <row r="16" spans="1:21" x14ac:dyDescent="0.25">
      <c r="A16" s="1" t="s">
        <v>70</v>
      </c>
      <c r="B16" s="5">
        <f>General!$C$4*General!C14</f>
        <v>4462500</v>
      </c>
      <c r="C16" s="5">
        <f>General!$C$5*General!C14</f>
        <v>1142910</v>
      </c>
      <c r="D16" s="5">
        <f>General!$C$6*General!C14</f>
        <v>430950</v>
      </c>
      <c r="E16" s="5">
        <f>General!$C$7*General!C14</f>
        <v>373830</v>
      </c>
      <c r="F16" s="5">
        <f>General!$C$8*General!C14</f>
        <v>1614660</v>
      </c>
      <c r="G16" s="5">
        <f>General!$C$9*General!C14</f>
        <v>820590</v>
      </c>
      <c r="H16" s="5">
        <f>General!$C$10*General!C14</f>
        <v>739500</v>
      </c>
      <c r="I16" s="5">
        <f>General!$C$11*General!C14</f>
        <v>1465230</v>
      </c>
      <c r="J16" s="5">
        <f>General!$C$12*General!C14</f>
        <v>293250</v>
      </c>
      <c r="K16" s="5">
        <f>General!$C$13*General!C14</f>
        <v>464100</v>
      </c>
      <c r="L16" s="5">
        <f>General!$C$14*General!C14</f>
        <v>260100</v>
      </c>
      <c r="M16" s="5">
        <f>General!$C$15*General!C14</f>
        <v>1795200</v>
      </c>
      <c r="N16" s="5">
        <f>General!$C$16*General!C14</f>
        <v>323850</v>
      </c>
      <c r="O16" s="5">
        <f>General!$C$17*General!C14</f>
        <v>889950</v>
      </c>
      <c r="P16" s="5">
        <f>General!$C$18*General!C14</f>
        <v>249900</v>
      </c>
      <c r="Q16" s="5">
        <f>General!$C$19*General!C14</f>
        <v>938400</v>
      </c>
      <c r="R16" s="5">
        <f>General!$C$20*General!C14</f>
        <v>88740</v>
      </c>
      <c r="S16" s="5">
        <f>General!$C$21*General!C14</f>
        <v>63240</v>
      </c>
      <c r="T16" s="5">
        <f>General!$C$22*General!C14</f>
        <v>344250</v>
      </c>
      <c r="U16" s="5">
        <f>General!$C$23*General!C14</f>
        <v>130050</v>
      </c>
    </row>
    <row r="17" spans="1:21" x14ac:dyDescent="0.25">
      <c r="A17" s="1" t="s">
        <v>71</v>
      </c>
      <c r="B17" s="5">
        <f>General!$C$4*General!C15</f>
        <v>30800000</v>
      </c>
      <c r="C17" s="5">
        <f>General!$C$5*General!C15</f>
        <v>7888320</v>
      </c>
      <c r="D17" s="5">
        <f>General!$C$6*General!C15</f>
        <v>2974400</v>
      </c>
      <c r="E17" s="5">
        <f>General!$C$7*General!C15</f>
        <v>2580160</v>
      </c>
      <c r="F17" s="5">
        <f>General!$C$8*General!C15</f>
        <v>11144320</v>
      </c>
      <c r="G17" s="5">
        <f>General!$C$9*General!C15</f>
        <v>5663680</v>
      </c>
      <c r="H17" s="5">
        <f>General!$C$10*General!C15</f>
        <v>5104000</v>
      </c>
      <c r="I17" s="5">
        <f>General!$C$11*General!C15</f>
        <v>10112960</v>
      </c>
      <c r="J17" s="5">
        <f>General!$C$12*General!C15</f>
        <v>2024000</v>
      </c>
      <c r="K17" s="5">
        <f>General!$C$13*General!C15</f>
        <v>3203200</v>
      </c>
      <c r="L17" s="5">
        <f>General!$C$14*General!C15</f>
        <v>1795200</v>
      </c>
      <c r="M17" s="5">
        <f>General!$C$15*General!C15</f>
        <v>12390400</v>
      </c>
      <c r="N17" s="5">
        <f>General!$C$16*General!C15</f>
        <v>2235200</v>
      </c>
      <c r="O17" s="5">
        <f>General!$C$17*General!C15</f>
        <v>6142400</v>
      </c>
      <c r="P17" s="5">
        <f>General!$C$18*General!C15</f>
        <v>1724800</v>
      </c>
      <c r="Q17" s="5">
        <f>General!$C$19*General!C15</f>
        <v>6476800</v>
      </c>
      <c r="R17" s="5">
        <f>General!$C$20*General!C15</f>
        <v>612480</v>
      </c>
      <c r="S17" s="5">
        <f>General!$C$21*General!C15</f>
        <v>436480</v>
      </c>
      <c r="T17" s="5">
        <f>General!$C$22*General!C15</f>
        <v>2376000</v>
      </c>
      <c r="U17" s="5">
        <f>General!$C$23*General!C15</f>
        <v>897600</v>
      </c>
    </row>
    <row r="18" spans="1:21" x14ac:dyDescent="0.25">
      <c r="A18" s="1" t="s">
        <v>72</v>
      </c>
      <c r="B18" s="5">
        <f>General!$C$4*General!C16</f>
        <v>5556250</v>
      </c>
      <c r="C18" s="5">
        <f>General!$C$5*General!C16</f>
        <v>1423035</v>
      </c>
      <c r="D18" s="5">
        <f>General!$C$6*General!C16</f>
        <v>536575</v>
      </c>
      <c r="E18" s="5">
        <f>General!$C$7*General!C16</f>
        <v>465455</v>
      </c>
      <c r="F18" s="5">
        <f>General!$C$8*General!C16</f>
        <v>2010410</v>
      </c>
      <c r="G18" s="5">
        <f>General!$C$9*General!C16</f>
        <v>1021715</v>
      </c>
      <c r="H18" s="5">
        <f>General!$C$10*General!C16</f>
        <v>920750</v>
      </c>
      <c r="I18" s="5">
        <f>General!$C$11*General!C16</f>
        <v>1824355</v>
      </c>
      <c r="J18" s="5">
        <f>General!$C$12*General!C16</f>
        <v>365125</v>
      </c>
      <c r="K18" s="5">
        <f>General!$C$13*General!C16</f>
        <v>577850</v>
      </c>
      <c r="L18" s="5">
        <f>General!$C$14*General!C16</f>
        <v>323850</v>
      </c>
      <c r="M18" s="5">
        <f>General!$C$15*General!C16</f>
        <v>2235200</v>
      </c>
      <c r="N18" s="5">
        <f>General!$C$16*General!C16</f>
        <v>403225</v>
      </c>
      <c r="O18" s="5">
        <f>General!$C$17*General!C16</f>
        <v>1108075</v>
      </c>
      <c r="P18" s="5">
        <f>General!$C$18*General!C16</f>
        <v>311150</v>
      </c>
      <c r="Q18" s="5">
        <f>General!$C$19*General!C16</f>
        <v>1168400</v>
      </c>
      <c r="R18" s="5">
        <f>General!$C$20*General!C16</f>
        <v>110490</v>
      </c>
      <c r="S18" s="5">
        <f>General!$C$21*General!C16</f>
        <v>78740</v>
      </c>
      <c r="T18" s="5">
        <f>General!$C$22*General!C16</f>
        <v>428625</v>
      </c>
      <c r="U18" s="5">
        <f>General!$C$23*General!C16</f>
        <v>161925</v>
      </c>
    </row>
    <row r="19" spans="1:21" x14ac:dyDescent="0.25">
      <c r="A19" s="1" t="s">
        <v>73</v>
      </c>
      <c r="B19" s="5">
        <f>General!$C$4*General!C17</f>
        <v>15268750</v>
      </c>
      <c r="C19" s="5">
        <f>General!$C$5*General!C17</f>
        <v>3910545</v>
      </c>
      <c r="D19" s="5">
        <f>General!$C$6*General!C17</f>
        <v>1474525</v>
      </c>
      <c r="E19" s="5">
        <f>General!$C$7*General!C17</f>
        <v>1279085</v>
      </c>
      <c r="F19" s="5">
        <f>General!$C$8*General!C17</f>
        <v>5524670</v>
      </c>
      <c r="G19" s="5">
        <f>General!$C$9*General!C17</f>
        <v>2807705</v>
      </c>
      <c r="H19" s="5">
        <f>General!$C$10*General!C17</f>
        <v>2530250</v>
      </c>
      <c r="I19" s="5">
        <f>General!$C$11*General!C17</f>
        <v>5013385</v>
      </c>
      <c r="J19" s="5">
        <f>General!$C$12*General!C17</f>
        <v>1003375</v>
      </c>
      <c r="K19" s="5">
        <f>General!$C$13*General!C17</f>
        <v>1587950</v>
      </c>
      <c r="L19" s="5">
        <f>General!$C$14*General!C17</f>
        <v>889950</v>
      </c>
      <c r="M19" s="5">
        <f>General!$C$15*General!C17</f>
        <v>6142400</v>
      </c>
      <c r="N19" s="5">
        <f>General!$C$16*General!C17</f>
        <v>1108075</v>
      </c>
      <c r="O19" s="5">
        <f>General!$C$17*General!C17</f>
        <v>3045025</v>
      </c>
      <c r="P19" s="5">
        <f>General!$C$18*General!C17</f>
        <v>855050</v>
      </c>
      <c r="Q19" s="5">
        <f>General!$C$19*General!C17</f>
        <v>3210800</v>
      </c>
      <c r="R19" s="5">
        <f>General!$C$20*General!C17</f>
        <v>303630</v>
      </c>
      <c r="S19" s="5">
        <f>General!$C$21*General!C17</f>
        <v>216380</v>
      </c>
      <c r="T19" s="5">
        <f>General!$C$22*General!C17</f>
        <v>1177875</v>
      </c>
      <c r="U19" s="5">
        <f>General!$C$23*General!C17</f>
        <v>444975</v>
      </c>
    </row>
    <row r="20" spans="1:21" x14ac:dyDescent="0.25">
      <c r="A20" s="1" t="s">
        <v>74</v>
      </c>
      <c r="B20" s="5">
        <f>General!$C$4*General!C18</f>
        <v>4287500</v>
      </c>
      <c r="C20" s="5">
        <f>General!$C$5*General!C18</f>
        <v>1098090</v>
      </c>
      <c r="D20" s="5">
        <f>General!$C$6*General!C18</f>
        <v>414050</v>
      </c>
      <c r="E20" s="5">
        <f>General!$C$7*General!C18</f>
        <v>359170</v>
      </c>
      <c r="F20" s="5">
        <f>General!$C$8*General!C18</f>
        <v>1551340</v>
      </c>
      <c r="G20" s="5">
        <f>General!$C$9*General!C18</f>
        <v>788410</v>
      </c>
      <c r="H20" s="5">
        <f>General!$C$10*General!C18</f>
        <v>710500</v>
      </c>
      <c r="I20" s="5">
        <f>General!$C$11*General!C18</f>
        <v>1407770</v>
      </c>
      <c r="J20" s="5">
        <f>General!$C$12*General!C18</f>
        <v>281750</v>
      </c>
      <c r="K20" s="5">
        <f>General!$C$13*General!C18</f>
        <v>445900</v>
      </c>
      <c r="L20" s="5">
        <f>General!$C$14*General!C18</f>
        <v>249900</v>
      </c>
      <c r="M20" s="5">
        <f>General!$C$15*General!C18</f>
        <v>1724800</v>
      </c>
      <c r="N20" s="5">
        <f>General!$C$16*General!C18</f>
        <v>311150</v>
      </c>
      <c r="O20" s="5">
        <f>General!$C$17*General!C18</f>
        <v>855050</v>
      </c>
      <c r="P20" s="5">
        <f>General!$C$18*General!C18</f>
        <v>240100</v>
      </c>
      <c r="Q20" s="5">
        <f>General!$C$19*General!C18</f>
        <v>901600</v>
      </c>
      <c r="R20" s="5">
        <f>General!$C$20*General!C18</f>
        <v>85260</v>
      </c>
      <c r="S20" s="5">
        <f>General!$C$21*General!C18</f>
        <v>60760</v>
      </c>
      <c r="T20" s="5">
        <f>General!$C$22*General!C18</f>
        <v>330750</v>
      </c>
      <c r="U20" s="5">
        <f>General!$C$23*General!C18</f>
        <v>124950</v>
      </c>
    </row>
    <row r="21" spans="1:21" x14ac:dyDescent="0.25">
      <c r="A21" s="1" t="s">
        <v>75</v>
      </c>
      <c r="B21" s="5">
        <f>General!$C$4*General!C19</f>
        <v>16100000</v>
      </c>
      <c r="C21" s="5">
        <f>General!$C$5*General!C19</f>
        <v>4123440</v>
      </c>
      <c r="D21" s="5">
        <f>General!$C$6*General!C19</f>
        <v>1554800</v>
      </c>
      <c r="E21" s="5">
        <f>General!$C$7*General!C19</f>
        <v>1348720</v>
      </c>
      <c r="F21" s="5">
        <f>General!$C$8*General!C19</f>
        <v>5825440</v>
      </c>
      <c r="G21" s="5">
        <f>General!$C$9*General!C19</f>
        <v>2960560</v>
      </c>
      <c r="H21" s="5">
        <f>General!$C$10*General!C19</f>
        <v>2668000</v>
      </c>
      <c r="I21" s="5">
        <f>General!$C$11*General!C19</f>
        <v>5286320</v>
      </c>
      <c r="J21" s="5">
        <f>General!$C$12*General!C19</f>
        <v>1058000</v>
      </c>
      <c r="K21" s="5">
        <f>General!$C$13*General!C19</f>
        <v>1674400</v>
      </c>
      <c r="L21" s="5">
        <f>General!$C$14*General!C19</f>
        <v>938400</v>
      </c>
      <c r="M21" s="5">
        <f>General!$C$15*General!C19</f>
        <v>6476800</v>
      </c>
      <c r="N21" s="5">
        <f>General!$C$16*General!C19</f>
        <v>1168400</v>
      </c>
      <c r="O21" s="5">
        <f>General!$C$17*General!C19</f>
        <v>3210800</v>
      </c>
      <c r="P21" s="5">
        <f>General!$C$18*General!C19</f>
        <v>901600</v>
      </c>
      <c r="Q21" s="5">
        <f>General!$C$19*General!C19</f>
        <v>3385600</v>
      </c>
      <c r="R21" s="5">
        <f>General!$C$20*General!C19</f>
        <v>320160</v>
      </c>
      <c r="S21" s="5">
        <f>General!$C$21*General!C19</f>
        <v>228160</v>
      </c>
      <c r="T21" s="5">
        <f>General!$C$22*General!C19</f>
        <v>1242000</v>
      </c>
      <c r="U21" s="5">
        <f>General!$C$23*General!C19</f>
        <v>469200</v>
      </c>
    </row>
    <row r="22" spans="1:21" x14ac:dyDescent="0.25">
      <c r="A22" s="1" t="s">
        <v>76</v>
      </c>
      <c r="B22" s="5">
        <f>General!$C$4*General!C20</f>
        <v>1522500</v>
      </c>
      <c r="C22" s="5">
        <f>General!$C$5*General!C20</f>
        <v>389934</v>
      </c>
      <c r="D22" s="5">
        <f>General!$C$6*General!C20</f>
        <v>147030</v>
      </c>
      <c r="E22" s="5">
        <f>General!$C$7*General!C20</f>
        <v>127542</v>
      </c>
      <c r="F22" s="5">
        <f>General!$C$8*General!C20</f>
        <v>550884</v>
      </c>
      <c r="G22" s="5">
        <f>General!$C$9*General!C20</f>
        <v>279966</v>
      </c>
      <c r="H22" s="5">
        <f>General!$C$10*General!C20</f>
        <v>252300</v>
      </c>
      <c r="I22" s="5">
        <f>General!$C$11*General!C20</f>
        <v>499902</v>
      </c>
      <c r="J22" s="5">
        <f>General!$C$12*General!C20</f>
        <v>100050</v>
      </c>
      <c r="K22" s="5">
        <f>General!$C$13*General!C20</f>
        <v>158340</v>
      </c>
      <c r="L22" s="5">
        <f>General!$C$14*General!C20</f>
        <v>88740</v>
      </c>
      <c r="M22" s="5">
        <f>General!$C$15*General!C20</f>
        <v>612480</v>
      </c>
      <c r="N22" s="5">
        <f>General!$C$16*General!C20</f>
        <v>110490</v>
      </c>
      <c r="O22" s="5">
        <f>General!$C$17*General!C20</f>
        <v>303630</v>
      </c>
      <c r="P22" s="5">
        <f>General!$C$18*General!C20</f>
        <v>85260</v>
      </c>
      <c r="Q22" s="5">
        <f>General!$C$19*General!C20</f>
        <v>320160</v>
      </c>
      <c r="R22" s="5">
        <f>General!$C$20*General!C20</f>
        <v>30276</v>
      </c>
      <c r="S22" s="5">
        <f>General!$C$21*General!C20</f>
        <v>21576</v>
      </c>
      <c r="T22" s="5">
        <f>General!$C$22*General!C20</f>
        <v>117450</v>
      </c>
      <c r="U22" s="5">
        <f>General!$C$23*General!C20</f>
        <v>44370</v>
      </c>
    </row>
    <row r="23" spans="1:21" x14ac:dyDescent="0.25">
      <c r="A23" s="1" t="s">
        <v>77</v>
      </c>
      <c r="B23" s="5">
        <f>General!$C$4*General!C21</f>
        <v>1085000</v>
      </c>
      <c r="C23" s="5">
        <f>General!$C$5*General!C21</f>
        <v>277884</v>
      </c>
      <c r="D23" s="5">
        <f>General!$C$6*General!C21</f>
        <v>104780</v>
      </c>
      <c r="E23" s="5">
        <f>General!$C$7*General!C21</f>
        <v>90892</v>
      </c>
      <c r="F23" s="5">
        <f>General!$C$8*General!C21</f>
        <v>392584</v>
      </c>
      <c r="G23" s="5">
        <f>General!$C$9*General!C21</f>
        <v>199516</v>
      </c>
      <c r="H23" s="5">
        <f>General!$C$10*General!C21</f>
        <v>179800</v>
      </c>
      <c r="I23" s="5">
        <f>General!$C$11*General!C21</f>
        <v>356252</v>
      </c>
      <c r="J23" s="5">
        <f>General!$C$12*General!C21</f>
        <v>71300</v>
      </c>
      <c r="K23" s="5">
        <f>General!$C$13*General!C21</f>
        <v>112840</v>
      </c>
      <c r="L23" s="5">
        <f>General!$C$14*General!C21</f>
        <v>63240</v>
      </c>
      <c r="M23" s="5">
        <f>General!$C$15*General!C21</f>
        <v>436480</v>
      </c>
      <c r="N23" s="5">
        <f>General!$C$16*General!C21</f>
        <v>78740</v>
      </c>
      <c r="O23" s="5">
        <f>General!$C$17*General!C21</f>
        <v>216380</v>
      </c>
      <c r="P23" s="5">
        <f>General!$C$18*General!C21</f>
        <v>60760</v>
      </c>
      <c r="Q23" s="5">
        <f>General!$C$19*General!C21</f>
        <v>228160</v>
      </c>
      <c r="R23" s="5">
        <f>General!$C$20*General!C21</f>
        <v>21576</v>
      </c>
      <c r="S23" s="5">
        <f>General!$C$21*General!C21</f>
        <v>15376</v>
      </c>
      <c r="T23" s="5">
        <f>General!$C$22*General!C21</f>
        <v>83700</v>
      </c>
      <c r="U23" s="5">
        <f>General!$C$23*General!C21</f>
        <v>31620</v>
      </c>
    </row>
    <row r="24" spans="1:21" x14ac:dyDescent="0.25">
      <c r="A24" s="1" t="s">
        <v>78</v>
      </c>
      <c r="B24" s="5">
        <f>General!$C$4*General!C22</f>
        <v>5906250</v>
      </c>
      <c r="C24" s="5">
        <f>General!$C$5*General!C22</f>
        <v>1512675</v>
      </c>
      <c r="D24" s="5">
        <f>General!$C$6*General!C22</f>
        <v>570375</v>
      </c>
      <c r="E24" s="5">
        <f>General!$C$7*General!C22</f>
        <v>494775</v>
      </c>
      <c r="F24" s="5">
        <f>General!$C$8*General!C22</f>
        <v>2137050</v>
      </c>
      <c r="G24" s="5">
        <f>General!$C$9*General!C22</f>
        <v>1086075</v>
      </c>
      <c r="H24" s="5">
        <f>General!$C$10*General!C22</f>
        <v>978750</v>
      </c>
      <c r="I24" s="5">
        <f>General!$C$11*General!C22</f>
        <v>1939275</v>
      </c>
      <c r="J24" s="5">
        <f>General!$C$12*General!C22</f>
        <v>388125</v>
      </c>
      <c r="K24" s="5">
        <f>General!$C$13*General!C22</f>
        <v>614250</v>
      </c>
      <c r="L24" s="5">
        <f>General!$C$14*General!C22</f>
        <v>344250</v>
      </c>
      <c r="M24" s="5">
        <f>General!$C$15*General!C22</f>
        <v>2376000</v>
      </c>
      <c r="N24" s="5">
        <f>General!$C$16*General!C22</f>
        <v>428625</v>
      </c>
      <c r="O24" s="5">
        <f>General!$C$17*General!C22</f>
        <v>1177875</v>
      </c>
      <c r="P24" s="5">
        <f>General!$C$18*General!C22</f>
        <v>330750</v>
      </c>
      <c r="Q24" s="5">
        <f>General!$C$19*General!C22</f>
        <v>1242000</v>
      </c>
      <c r="R24" s="5">
        <f>General!$C$20*General!C22</f>
        <v>117450</v>
      </c>
      <c r="S24" s="5">
        <f>General!$C$21*General!C22</f>
        <v>83700</v>
      </c>
      <c r="T24" s="5">
        <f>General!$C$22*General!C22</f>
        <v>455625</v>
      </c>
      <c r="U24" s="5">
        <f>General!$C$23*General!C22</f>
        <v>172125</v>
      </c>
    </row>
    <row r="25" spans="1:21" x14ac:dyDescent="0.25">
      <c r="A25" s="1" t="s">
        <v>79</v>
      </c>
      <c r="B25" s="5">
        <f>General!$C$4*General!C23</f>
        <v>2231250</v>
      </c>
      <c r="C25" s="5">
        <f>General!$C$5*General!C23</f>
        <v>571455</v>
      </c>
      <c r="D25" s="5">
        <f>General!$C$6*General!C23</f>
        <v>215475</v>
      </c>
      <c r="E25" s="5">
        <f>General!$C$7*General!C23</f>
        <v>186915</v>
      </c>
      <c r="F25" s="5">
        <f>General!$C$8*General!C23</f>
        <v>807330</v>
      </c>
      <c r="G25" s="5">
        <f>General!$C$9*General!C23</f>
        <v>410295</v>
      </c>
      <c r="H25" s="5">
        <f>General!$C$10*General!C23</f>
        <v>369750</v>
      </c>
      <c r="I25" s="5">
        <f>General!$C$11*General!C23</f>
        <v>732615</v>
      </c>
      <c r="J25" s="5">
        <f>General!$C$12*General!C23</f>
        <v>146625</v>
      </c>
      <c r="K25" s="5">
        <f>General!$C$13*General!C23</f>
        <v>232050</v>
      </c>
      <c r="L25" s="5">
        <f>General!$C$14*General!C23</f>
        <v>130050</v>
      </c>
      <c r="M25" s="5">
        <f>General!$C$15*General!C23</f>
        <v>897600</v>
      </c>
      <c r="N25" s="5">
        <f>General!$C$16*General!C23</f>
        <v>161925</v>
      </c>
      <c r="O25" s="5">
        <f>General!$C$17*General!C23</f>
        <v>444975</v>
      </c>
      <c r="P25" s="5">
        <f>General!$C$18*General!C23</f>
        <v>124950</v>
      </c>
      <c r="Q25" s="5">
        <f>General!$C$19*General!C23</f>
        <v>469200</v>
      </c>
      <c r="R25" s="5">
        <f>General!$C$20*General!C23</f>
        <v>44370</v>
      </c>
      <c r="S25" s="5">
        <f>General!$C$21*General!C23</f>
        <v>31620</v>
      </c>
      <c r="T25" s="5">
        <f>General!$C$22*General!C23</f>
        <v>172125</v>
      </c>
      <c r="U25" s="5">
        <f>General!$C$23*General!C23</f>
        <v>65025</v>
      </c>
    </row>
    <row r="27" spans="1:21" x14ac:dyDescent="0.25">
      <c r="A27" s="1" t="s">
        <v>115</v>
      </c>
      <c r="B27" s="1" t="s">
        <v>56</v>
      </c>
      <c r="C27" s="1" t="s">
        <v>58</v>
      </c>
      <c r="D27" s="1" t="s">
        <v>60</v>
      </c>
      <c r="E27" s="1" t="s">
        <v>62</v>
      </c>
      <c r="F27" s="1" t="s">
        <v>64</v>
      </c>
      <c r="G27" s="1" t="s">
        <v>65</v>
      </c>
      <c r="H27" s="1" t="s">
        <v>66</v>
      </c>
      <c r="I27" s="1" t="s">
        <v>67</v>
      </c>
      <c r="J27" s="1" t="s">
        <v>68</v>
      </c>
      <c r="K27" s="1" t="s">
        <v>69</v>
      </c>
      <c r="L27" s="1" t="s">
        <v>70</v>
      </c>
      <c r="M27" s="1" t="s">
        <v>71</v>
      </c>
      <c r="N27" s="1" t="s">
        <v>72</v>
      </c>
      <c r="O27" s="1" t="s">
        <v>73</v>
      </c>
      <c r="P27" s="1" t="s">
        <v>74</v>
      </c>
      <c r="Q27" s="1" t="s">
        <v>75</v>
      </c>
      <c r="R27" s="1" t="s">
        <v>76</v>
      </c>
      <c r="S27" s="1" t="s">
        <v>77</v>
      </c>
      <c r="T27" s="1" t="s">
        <v>78</v>
      </c>
      <c r="U27" s="1" t="s">
        <v>79</v>
      </c>
    </row>
    <row r="28" spans="1:21" x14ac:dyDescent="0.25">
      <c r="A28" s="1" t="s">
        <v>56</v>
      </c>
      <c r="B28" s="5">
        <f>General!$H$4*General!H4</f>
        <v>1577713626.0203156</v>
      </c>
      <c r="C28" s="5">
        <f>General!$H$5*General!H4</f>
        <v>1528309942.6091583</v>
      </c>
      <c r="D28" s="5">
        <f>General!$H$6*General!H4</f>
        <v>1915445119.6676648</v>
      </c>
      <c r="E28" s="5">
        <f>General!$H$7*General!H4</f>
        <v>1766364507.0407138</v>
      </c>
      <c r="F28" s="5">
        <f>General!$H$8*General!H4</f>
        <v>1118401210.501544</v>
      </c>
      <c r="G28" s="5">
        <f>General!$H$9*General!H4</f>
        <v>1118401210.501544</v>
      </c>
      <c r="H28" s="5">
        <f>General!$H$10*General!H4</f>
        <v>1766364507.0407138</v>
      </c>
      <c r="I28" s="5">
        <f>General!$H$11*General!H4</f>
        <v>1269186372.3749115</v>
      </c>
      <c r="J28" s="5">
        <f>General!$H$12*General!H4</f>
        <v>2753845756.0213294</v>
      </c>
      <c r="K28" s="5">
        <f>General!$H$13*General!H4</f>
        <v>2122740266.5313032</v>
      </c>
      <c r="L28" s="5">
        <f>General!$H$14*General!H4</f>
        <v>839543097.58945155</v>
      </c>
      <c r="M28" s="5">
        <f>General!$H$15*General!H4</f>
        <v>1766364507.0407138</v>
      </c>
      <c r="N28" s="5">
        <f>General!$H$16*General!H4</f>
        <v>1815356448.8804142</v>
      </c>
      <c r="O28" s="5">
        <f>General!$H$17*General!H4</f>
        <v>548605428.22085428</v>
      </c>
      <c r="P28" s="5">
        <f>General!$H$18*General!H4</f>
        <v>1577713626.0203156</v>
      </c>
      <c r="Q28" s="5">
        <f>General!$H$19*General!H4</f>
        <v>429525618.45146018</v>
      </c>
      <c r="R28" s="5">
        <f>General!$H$20*General!H4</f>
        <v>739333449.94140267</v>
      </c>
      <c r="S28" s="5">
        <f>General!$H$21*General!H4</f>
        <v>2782690076.2092361</v>
      </c>
      <c r="T28" s="5">
        <f>General!$H$22*General!H4</f>
        <v>1269186372.3749111</v>
      </c>
      <c r="U28" s="5">
        <f>General!$H$23*General!H4</f>
        <v>839543097.58945155</v>
      </c>
    </row>
    <row r="29" spans="1:21" x14ac:dyDescent="0.25">
      <c r="A29" s="1" t="s">
        <v>58</v>
      </c>
      <c r="B29" s="5">
        <f>General!$H$4*General!H5</f>
        <v>1528309942.6091583</v>
      </c>
      <c r="C29" s="5">
        <f>General!$H$5*General!H5</f>
        <v>1480453259.8033938</v>
      </c>
      <c r="D29" s="5">
        <f>General!$H$6*General!H5</f>
        <v>1855465892.3080039</v>
      </c>
      <c r="E29" s="5">
        <f>General!$H$7*General!H5</f>
        <v>1711053510.5104597</v>
      </c>
      <c r="F29" s="5">
        <f>General!$H$8*General!H5</f>
        <v>1083380191.2119749</v>
      </c>
      <c r="G29" s="5">
        <f>General!$H$9*General!H5</f>
        <v>1083380191.2119749</v>
      </c>
      <c r="H29" s="5">
        <f>General!$H$10*General!H5</f>
        <v>1711053510.5104597</v>
      </c>
      <c r="I29" s="5">
        <f>General!$H$11*General!H5</f>
        <v>1229443746.909523</v>
      </c>
      <c r="J29" s="5">
        <f>General!$H$12*General!H5</f>
        <v>2667613298.0835638</v>
      </c>
      <c r="K29" s="5">
        <f>General!$H$13*General!H5</f>
        <v>2056269909.451128</v>
      </c>
      <c r="L29" s="5">
        <f>General!$H$14*General!H5</f>
        <v>813254092.58925152</v>
      </c>
      <c r="M29" s="5">
        <f>General!$H$15*General!H5</f>
        <v>1711053510.5104597</v>
      </c>
      <c r="N29" s="5">
        <f>General!$H$16*General!H5</f>
        <v>1758511344.8008378</v>
      </c>
      <c r="O29" s="5">
        <f>General!$H$17*General!H5</f>
        <v>531426690.30132991</v>
      </c>
      <c r="P29" s="5">
        <f>General!$H$18*General!H5</f>
        <v>1528309942.6091583</v>
      </c>
      <c r="Q29" s="5">
        <f>General!$H$19*General!H5</f>
        <v>416075682.2139923</v>
      </c>
      <c r="R29" s="5">
        <f>General!$H$20*General!H5</f>
        <v>716182356.42621386</v>
      </c>
      <c r="S29" s="5">
        <f>General!$H$21*General!H5</f>
        <v>2695554402.6059198</v>
      </c>
      <c r="T29" s="5">
        <f>General!$H$22*General!H5</f>
        <v>1229443746.9095225</v>
      </c>
      <c r="U29" s="5">
        <f>General!$H$23*General!H5</f>
        <v>813254092.58925152</v>
      </c>
    </row>
    <row r="30" spans="1:21" x14ac:dyDescent="0.25">
      <c r="A30" s="1" t="s">
        <v>60</v>
      </c>
      <c r="B30" s="5">
        <f>General!$H$4*General!H6</f>
        <v>1915445119.6676648</v>
      </c>
      <c r="C30" s="5">
        <f>General!$H$5*General!H6</f>
        <v>1855465892.3080039</v>
      </c>
      <c r="D30" s="5">
        <f>General!$H$6*General!H6</f>
        <v>2325472725.8161054</v>
      </c>
      <c r="E30" s="5">
        <f>General!$H$7*General!H6</f>
        <v>2144479339.447468</v>
      </c>
      <c r="F30" s="5">
        <f>General!$H$8*General!H6</f>
        <v>1357810508.2918301</v>
      </c>
      <c r="G30" s="5">
        <f>General!$H$9*General!H6</f>
        <v>1357810508.2918301</v>
      </c>
      <c r="H30" s="5">
        <f>General!$H$10*General!H6</f>
        <v>2144479339.447468</v>
      </c>
      <c r="I30" s="5">
        <f>General!$H$11*General!H6</f>
        <v>1540873326.3250196</v>
      </c>
      <c r="J30" s="5">
        <f>General!$H$12*General!H6</f>
        <v>3343344651.8390179</v>
      </c>
      <c r="K30" s="5">
        <f>General!$H$13*General!H6</f>
        <v>2577142275.2465134</v>
      </c>
      <c r="L30" s="5">
        <f>General!$H$14*General!H6</f>
        <v>1019258946.9387532</v>
      </c>
      <c r="M30" s="5">
        <f>General!$H$15*General!H6</f>
        <v>2144479339.447468</v>
      </c>
      <c r="N30" s="5">
        <f>General!$H$16*General!H6</f>
        <v>2203958686.2390685</v>
      </c>
      <c r="O30" s="5">
        <f>General!$H$17*General!H6</f>
        <v>666042032.45646155</v>
      </c>
      <c r="P30" s="5">
        <f>General!$H$18*General!H6</f>
        <v>1915445119.6676648</v>
      </c>
      <c r="Q30" s="5">
        <f>General!$H$19*General!H6</f>
        <v>521471537.08140117</v>
      </c>
      <c r="R30" s="5">
        <f>General!$H$20*General!H6</f>
        <v>897598033.72521687</v>
      </c>
      <c r="S30" s="5">
        <f>General!$H$21*General!H6</f>
        <v>3378363499.0004134</v>
      </c>
      <c r="T30" s="5">
        <f>General!$H$22*General!H6</f>
        <v>1540873326.3250191</v>
      </c>
      <c r="U30" s="5">
        <f>General!$H$23*General!H6</f>
        <v>1019258946.9387532</v>
      </c>
    </row>
    <row r="31" spans="1:21" x14ac:dyDescent="0.25">
      <c r="A31" s="1" t="s">
        <v>62</v>
      </c>
      <c r="B31" s="5">
        <f>General!$H$4*General!H7</f>
        <v>1766364507.0407138</v>
      </c>
      <c r="C31" s="5">
        <f>General!$H$5*General!H7</f>
        <v>1711053510.5104597</v>
      </c>
      <c r="D31" s="5">
        <f>General!$H$6*General!H7</f>
        <v>2144479339.447468</v>
      </c>
      <c r="E31" s="5">
        <f>General!$H$7*General!H7</f>
        <v>1977572811.8690968</v>
      </c>
      <c r="F31" s="5">
        <f>General!$H$8*General!H7</f>
        <v>1252131039.6769431</v>
      </c>
      <c r="G31" s="5">
        <f>General!$H$9*General!H7</f>
        <v>1252131039.6769431</v>
      </c>
      <c r="H31" s="5">
        <f>General!$H$10*General!H7</f>
        <v>1977572811.8690968</v>
      </c>
      <c r="I31" s="5">
        <f>General!$H$11*General!H7</f>
        <v>1420945933.4123385</v>
      </c>
      <c r="J31" s="5">
        <f>General!$H$12*General!H7</f>
        <v>3083129486.2874827</v>
      </c>
      <c r="K31" s="5">
        <f>General!$H$13*General!H7</f>
        <v>2376561248.2697525</v>
      </c>
      <c r="L31" s="5">
        <f>General!$H$14*General!H7</f>
        <v>939929214.8180573</v>
      </c>
      <c r="M31" s="5">
        <f>General!$H$15*General!H7</f>
        <v>1977572811.8690968</v>
      </c>
      <c r="N31" s="5">
        <f>General!$H$16*General!H7</f>
        <v>2032422833.932312</v>
      </c>
      <c r="O31" s="5">
        <f>General!$H$17*General!H7</f>
        <v>614203452.8937453</v>
      </c>
      <c r="P31" s="5">
        <f>General!$H$18*General!H7</f>
        <v>1766364507.0407138</v>
      </c>
      <c r="Q31" s="5">
        <f>General!$H$19*General!H7</f>
        <v>480884993.81927866</v>
      </c>
      <c r="R31" s="5">
        <f>General!$H$20*General!H7</f>
        <v>827737266.95800233</v>
      </c>
      <c r="S31" s="5">
        <f>General!$H$21*General!H7</f>
        <v>3115422788.8040829</v>
      </c>
      <c r="T31" s="5">
        <f>General!$H$22*General!H7</f>
        <v>1420945933.412338</v>
      </c>
      <c r="U31" s="5">
        <f>General!$H$23*General!H7</f>
        <v>939929214.8180573</v>
      </c>
    </row>
    <row r="32" spans="1:21" x14ac:dyDescent="0.25">
      <c r="A32" s="1" t="s">
        <v>64</v>
      </c>
      <c r="B32" s="5">
        <f>General!$H$4*General!H8</f>
        <v>1118401210.501544</v>
      </c>
      <c r="C32" s="5">
        <f>General!$H$5*General!H8</f>
        <v>1083380191.2119749</v>
      </c>
      <c r="D32" s="5">
        <f>General!$H$6*General!H8</f>
        <v>1357810508.2918301</v>
      </c>
      <c r="E32" s="5">
        <f>General!$H$7*General!H8</f>
        <v>1252131039.6769431</v>
      </c>
      <c r="F32" s="5">
        <f>General!$H$8*General!H8</f>
        <v>792806278.03566456</v>
      </c>
      <c r="G32" s="5">
        <f>General!$H$9*General!H8</f>
        <v>792806278.03566456</v>
      </c>
      <c r="H32" s="5">
        <f>General!$H$10*General!H8</f>
        <v>1252131039.6769431</v>
      </c>
      <c r="I32" s="5">
        <f>General!$H$11*General!H8</f>
        <v>899694058.41835999</v>
      </c>
      <c r="J32" s="5">
        <f>General!$H$12*General!H8</f>
        <v>1952131474.4790926</v>
      </c>
      <c r="K32" s="5">
        <f>General!$H$13*General!H8</f>
        <v>1504756785.0811028</v>
      </c>
      <c r="L32" s="5">
        <f>General!$H$14*General!H8</f>
        <v>595130828.00754607</v>
      </c>
      <c r="M32" s="5">
        <f>General!$H$15*General!H8</f>
        <v>1252131039.6769431</v>
      </c>
      <c r="N32" s="5">
        <f>General!$H$16*General!H8</f>
        <v>1286860185.7999647</v>
      </c>
      <c r="O32" s="5">
        <f>General!$H$17*General!H8</f>
        <v>388892486.50123572</v>
      </c>
      <c r="P32" s="5">
        <f>General!$H$18*General!H8</f>
        <v>1118401210.501544</v>
      </c>
      <c r="Q32" s="5">
        <f>General!$H$19*General!H8</f>
        <v>304479826.81703204</v>
      </c>
      <c r="R32" s="5">
        <f>General!$H$20*General!H8</f>
        <v>524094748.08459318</v>
      </c>
      <c r="S32" s="5">
        <f>General!$H$21*General!H8</f>
        <v>1972578482.1503272</v>
      </c>
      <c r="T32" s="5">
        <f>General!$H$22*General!H8</f>
        <v>899694058.41835964</v>
      </c>
      <c r="U32" s="5">
        <f>General!$H$23*General!H8</f>
        <v>595130828.00754607</v>
      </c>
    </row>
    <row r="33" spans="1:21" x14ac:dyDescent="0.25">
      <c r="A33" s="1" t="s">
        <v>65</v>
      </c>
      <c r="B33" s="5">
        <f>General!$H$4*General!H9</f>
        <v>1118401210.501544</v>
      </c>
      <c r="C33" s="5">
        <f>General!$H$5*General!H9</f>
        <v>1083380191.2119749</v>
      </c>
      <c r="D33" s="5">
        <f>General!$H$6*General!H9</f>
        <v>1357810508.2918301</v>
      </c>
      <c r="E33" s="5">
        <f>General!$H$7*General!H9</f>
        <v>1252131039.6769431</v>
      </c>
      <c r="F33" s="5">
        <f>General!$H$8*General!H9</f>
        <v>792806278.03566456</v>
      </c>
      <c r="G33" s="5">
        <f>General!$H$9*General!H9</f>
        <v>792806278.03566456</v>
      </c>
      <c r="H33" s="5">
        <f>General!$H$10*General!H9</f>
        <v>1252131039.6769431</v>
      </c>
      <c r="I33" s="5">
        <f>General!$H$11*General!H9</f>
        <v>899694058.41835999</v>
      </c>
      <c r="J33" s="5">
        <f>General!$H$12*General!H9</f>
        <v>1952131474.4790926</v>
      </c>
      <c r="K33" s="5">
        <f>General!$H$13*General!H9</f>
        <v>1504756785.0811028</v>
      </c>
      <c r="L33" s="5">
        <f>General!$H$14*General!H9</f>
        <v>595130828.00754607</v>
      </c>
      <c r="M33" s="5">
        <f>General!$H$15*General!H9</f>
        <v>1252131039.6769431</v>
      </c>
      <c r="N33" s="5">
        <f>General!$H$16*General!H9</f>
        <v>1286860185.7999647</v>
      </c>
      <c r="O33" s="5">
        <f>General!$H$17*General!H9</f>
        <v>388892486.50123572</v>
      </c>
      <c r="P33" s="5">
        <f>General!$H$18*General!H9</f>
        <v>1118401210.501544</v>
      </c>
      <c r="Q33" s="5">
        <f>General!$H$19*General!H9</f>
        <v>304479826.81703204</v>
      </c>
      <c r="R33" s="5">
        <f>General!$H$20*General!H9</f>
        <v>524094748.08459318</v>
      </c>
      <c r="S33" s="5">
        <f>General!$H$21*General!H9</f>
        <v>1972578482.1503272</v>
      </c>
      <c r="T33" s="5">
        <f>General!$H$22*General!H9</f>
        <v>899694058.41835964</v>
      </c>
      <c r="U33" s="5">
        <f>General!$H$23*General!H9</f>
        <v>595130828.00754607</v>
      </c>
    </row>
    <row r="34" spans="1:21" x14ac:dyDescent="0.25">
      <c r="A34" s="1" t="s">
        <v>66</v>
      </c>
      <c r="B34" s="5">
        <f>General!$H$4*General!H10</f>
        <v>1766364507.0407138</v>
      </c>
      <c r="C34" s="5">
        <f>General!$H$5*General!H10</f>
        <v>1711053510.5104597</v>
      </c>
      <c r="D34" s="5">
        <f>General!$H$6*General!H10</f>
        <v>2144479339.447468</v>
      </c>
      <c r="E34" s="5">
        <f>General!$H$7*General!H10</f>
        <v>1977572811.8690968</v>
      </c>
      <c r="F34" s="5">
        <f>General!$H$8*General!H10</f>
        <v>1252131039.6769431</v>
      </c>
      <c r="G34" s="5">
        <f>General!$H$9*General!H10</f>
        <v>1252131039.6769431</v>
      </c>
      <c r="H34" s="5">
        <f>General!$H$10*General!H10</f>
        <v>1977572811.8690968</v>
      </c>
      <c r="I34" s="5">
        <f>General!$H$11*General!H10</f>
        <v>1420945933.4123385</v>
      </c>
      <c r="J34" s="5">
        <f>General!$H$12*General!H10</f>
        <v>3083129486.2874827</v>
      </c>
      <c r="K34" s="5">
        <f>General!$H$13*General!H10</f>
        <v>2376561248.2697525</v>
      </c>
      <c r="L34" s="5">
        <f>General!$H$14*General!H10</f>
        <v>939929214.8180573</v>
      </c>
      <c r="M34" s="5">
        <f>General!$H$15*General!H10</f>
        <v>1977572811.8690968</v>
      </c>
      <c r="N34" s="5">
        <f>General!$H$16*General!H10</f>
        <v>2032422833.932312</v>
      </c>
      <c r="O34" s="5">
        <f>General!$H$17*General!H10</f>
        <v>614203452.8937453</v>
      </c>
      <c r="P34" s="5">
        <f>General!$H$18*General!H10</f>
        <v>1766364507.0407138</v>
      </c>
      <c r="Q34" s="5">
        <f>General!$H$19*General!H10</f>
        <v>480884993.81927866</v>
      </c>
      <c r="R34" s="5">
        <f>General!$H$20*General!H10</f>
        <v>827737266.95800233</v>
      </c>
      <c r="S34" s="5">
        <f>General!$H$21*General!H10</f>
        <v>3115422788.8040829</v>
      </c>
      <c r="T34" s="5">
        <f>General!$H$22*General!H10</f>
        <v>1420945933.412338</v>
      </c>
      <c r="U34" s="5">
        <f>General!$H$23*General!H10</f>
        <v>939929214.8180573</v>
      </c>
    </row>
    <row r="35" spans="1:21" x14ac:dyDescent="0.25">
      <c r="A35" s="1" t="s">
        <v>67</v>
      </c>
      <c r="B35" s="5">
        <f>General!$H$4*General!H11</f>
        <v>1269186372.3749115</v>
      </c>
      <c r="C35" s="5">
        <f>General!$H$5*General!H11</f>
        <v>1229443746.909523</v>
      </c>
      <c r="D35" s="5">
        <f>General!$H$6*General!H11</f>
        <v>1540873326.3250196</v>
      </c>
      <c r="E35" s="5">
        <f>General!$H$7*General!H11</f>
        <v>1420945933.4123385</v>
      </c>
      <c r="F35" s="5">
        <f>General!$H$8*General!H11</f>
        <v>899694058.41835999</v>
      </c>
      <c r="G35" s="5">
        <f>General!$H$9*General!H11</f>
        <v>899694058.41835999</v>
      </c>
      <c r="H35" s="5">
        <f>General!$H$10*General!H11</f>
        <v>1420945933.4123385</v>
      </c>
      <c r="I35" s="5">
        <f>General!$H$11*General!H11</f>
        <v>1020992670.1878186</v>
      </c>
      <c r="J35" s="5">
        <f>General!$H$12*General!H11</f>
        <v>2215321873.070868</v>
      </c>
      <c r="K35" s="5">
        <f>General!$H$13*General!H11</f>
        <v>1707631203.7494731</v>
      </c>
      <c r="L35" s="5">
        <f>General!$H$14*General!H11</f>
        <v>675367595.80995834</v>
      </c>
      <c r="M35" s="5">
        <f>General!$H$15*General!H11</f>
        <v>1420945933.4123385</v>
      </c>
      <c r="N35" s="5">
        <f>General!$H$16*General!H11</f>
        <v>1460357334.7678411</v>
      </c>
      <c r="O35" s="5">
        <f>General!$H$17*General!H11</f>
        <v>441323775.0029074</v>
      </c>
      <c r="P35" s="5">
        <f>General!$H$18*General!H11</f>
        <v>1269186372.3749115</v>
      </c>
      <c r="Q35" s="5">
        <f>General!$H$19*General!H11</f>
        <v>345530426.13924879</v>
      </c>
      <c r="R35" s="5">
        <f>General!$H$20*General!H11</f>
        <v>594754284.82765365</v>
      </c>
      <c r="S35" s="5">
        <f>General!$H$21*General!H11</f>
        <v>2238525588.5608921</v>
      </c>
      <c r="T35" s="5">
        <f>General!$H$22*General!H11</f>
        <v>1020992670.1878183</v>
      </c>
      <c r="U35" s="5">
        <f>General!$H$23*General!H11</f>
        <v>675367595.80995834</v>
      </c>
    </row>
    <row r="36" spans="1:21" x14ac:dyDescent="0.25">
      <c r="A36" s="1" t="s">
        <v>68</v>
      </c>
      <c r="B36" s="5">
        <f>General!$H$4*General!H12</f>
        <v>2753845756.0213294</v>
      </c>
      <c r="C36" s="5">
        <f>General!$H$5*General!H12</f>
        <v>2667613298.0835638</v>
      </c>
      <c r="D36" s="5">
        <f>General!$H$6*General!H12</f>
        <v>3343344651.8390179</v>
      </c>
      <c r="E36" s="5">
        <f>General!$H$7*General!H12</f>
        <v>3083129486.2874827</v>
      </c>
      <c r="F36" s="5">
        <f>General!$H$8*General!H12</f>
        <v>1952131474.4790926</v>
      </c>
      <c r="G36" s="5">
        <f>General!$H$9*General!H12</f>
        <v>1952131474.4790926</v>
      </c>
      <c r="H36" s="5">
        <f>General!$H$10*General!H12</f>
        <v>3083129486.2874827</v>
      </c>
      <c r="I36" s="5">
        <f>General!$H$11*General!H12</f>
        <v>2215321873.070868</v>
      </c>
      <c r="J36" s="5">
        <f>General!$H$12*General!H12</f>
        <v>4806744597.2980623</v>
      </c>
      <c r="K36" s="5">
        <f>General!$H$13*General!H12</f>
        <v>3705171317.350049</v>
      </c>
      <c r="L36" s="5">
        <f>General!$H$14*General!H12</f>
        <v>1465394072.8936453</v>
      </c>
      <c r="M36" s="5">
        <f>General!$H$15*General!H12</f>
        <v>3083129486.2874827</v>
      </c>
      <c r="N36" s="5">
        <f>General!$H$16*General!H12</f>
        <v>3168643263.2425699</v>
      </c>
      <c r="O36" s="5">
        <f>General!$H$17*General!H12</f>
        <v>957572214.19650078</v>
      </c>
      <c r="P36" s="5">
        <f>General!$H$18*General!H12</f>
        <v>2753845756.0213294</v>
      </c>
      <c r="Q36" s="5">
        <f>General!$H$19*General!H12</f>
        <v>749722435.02684903</v>
      </c>
      <c r="R36" s="5">
        <f>General!$H$20*General!H12</f>
        <v>1290481523.279639</v>
      </c>
      <c r="S36" s="5">
        <f>General!$H$21*General!H12</f>
        <v>4857091382.3069181</v>
      </c>
      <c r="T36" s="5">
        <f>General!$H$22*General!H12</f>
        <v>2215321873.0708675</v>
      </c>
      <c r="U36" s="5">
        <f>General!$H$23*General!H12</f>
        <v>1465394072.8936453</v>
      </c>
    </row>
    <row r="37" spans="1:21" x14ac:dyDescent="0.25">
      <c r="A37" s="1" t="s">
        <v>69</v>
      </c>
      <c r="B37" s="5">
        <f>General!$H$4*General!H13</f>
        <v>2122740266.5313032</v>
      </c>
      <c r="C37" s="5">
        <f>General!$H$5*General!H13</f>
        <v>2056269909.451128</v>
      </c>
      <c r="D37" s="5">
        <f>General!$H$6*General!H13</f>
        <v>2577142275.2465134</v>
      </c>
      <c r="E37" s="5">
        <f>General!$H$7*General!H13</f>
        <v>2376561248.2697525</v>
      </c>
      <c r="F37" s="5">
        <f>General!$H$8*General!H13</f>
        <v>1504756785.0811028</v>
      </c>
      <c r="G37" s="5">
        <f>General!$H$9*General!H13</f>
        <v>1504756785.0811028</v>
      </c>
      <c r="H37" s="5">
        <f>General!$H$10*General!H13</f>
        <v>2376561248.2697525</v>
      </c>
      <c r="I37" s="5">
        <f>General!$H$11*General!H13</f>
        <v>1707631203.7494731</v>
      </c>
      <c r="J37" s="5">
        <f>General!$H$12*General!H13</f>
        <v>3705171317.350049</v>
      </c>
      <c r="K37" s="5">
        <f>General!$H$13*General!H13</f>
        <v>2856048249.0853291</v>
      </c>
      <c r="L37" s="5">
        <f>General!$H$14*General!H13</f>
        <v>1129566170.5330296</v>
      </c>
      <c r="M37" s="5">
        <f>General!$H$15*General!H13</f>
        <v>2376561248.2697525</v>
      </c>
      <c r="N37" s="5">
        <f>General!$H$16*General!H13</f>
        <v>2442477626.2255025</v>
      </c>
      <c r="O37" s="5">
        <f>General!$H$17*General!H13</f>
        <v>738123074.88245046</v>
      </c>
      <c r="P37" s="5">
        <f>General!$H$18*General!H13</f>
        <v>2122740266.5313032</v>
      </c>
      <c r="Q37" s="5">
        <f>General!$H$19*General!H13</f>
        <v>577906732.09406316</v>
      </c>
      <c r="R37" s="5">
        <f>General!$H$20*General!H13</f>
        <v>994738752.77534819</v>
      </c>
      <c r="S37" s="5">
        <f>General!$H$21*General!H13</f>
        <v>3743980007.9221377</v>
      </c>
      <c r="T37" s="5">
        <f>General!$H$22*General!H13</f>
        <v>1707631203.7494724</v>
      </c>
      <c r="U37" s="5">
        <f>General!$H$23*General!H13</f>
        <v>1129566170.5330296</v>
      </c>
    </row>
    <row r="38" spans="1:21" x14ac:dyDescent="0.25">
      <c r="A38" s="1" t="s">
        <v>70</v>
      </c>
      <c r="B38" s="5">
        <f>General!$H$4*General!H14</f>
        <v>839543097.58945155</v>
      </c>
      <c r="C38" s="5">
        <f>General!$H$5*General!H14</f>
        <v>813254092.58925152</v>
      </c>
      <c r="D38" s="5">
        <f>General!$H$6*General!H14</f>
        <v>1019258946.9387532</v>
      </c>
      <c r="E38" s="5">
        <f>General!$H$7*General!H14</f>
        <v>939929214.8180573</v>
      </c>
      <c r="F38" s="5">
        <f>General!$H$8*General!H14</f>
        <v>595130828.00754607</v>
      </c>
      <c r="G38" s="5">
        <f>General!$H$9*General!H14</f>
        <v>595130828.00754607</v>
      </c>
      <c r="H38" s="5">
        <f>General!$H$10*General!H14</f>
        <v>939929214.8180573</v>
      </c>
      <c r="I38" s="5">
        <f>General!$H$11*General!H14</f>
        <v>675367595.80995834</v>
      </c>
      <c r="J38" s="5">
        <f>General!$H$12*General!H14</f>
        <v>1465394072.8936453</v>
      </c>
      <c r="K38" s="5">
        <f>General!$H$13*General!H14</f>
        <v>1129566170.5330296</v>
      </c>
      <c r="L38" s="5">
        <f>General!$H$14*General!H14</f>
        <v>446743059.75792807</v>
      </c>
      <c r="M38" s="5">
        <f>General!$H$15*General!H14</f>
        <v>939929214.8180573</v>
      </c>
      <c r="N38" s="5">
        <f>General!$H$16*General!H14</f>
        <v>965999121.25144112</v>
      </c>
      <c r="O38" s="5">
        <f>General!$H$17*General!H14</f>
        <v>291927440.42193675</v>
      </c>
      <c r="P38" s="5">
        <f>General!$H$18*General!H14</f>
        <v>839543097.58945155</v>
      </c>
      <c r="Q38" s="5">
        <f>General!$H$19*General!H14</f>
        <v>228561928.00867674</v>
      </c>
      <c r="R38" s="5">
        <f>General!$H$20*General!H14</f>
        <v>393418859.08723736</v>
      </c>
      <c r="S38" s="5">
        <f>General!$H$21*General!H14</f>
        <v>1480742897.6226935</v>
      </c>
      <c r="T38" s="5">
        <f>General!$H$22*General!H14</f>
        <v>675367595.8099581</v>
      </c>
      <c r="U38" s="5">
        <f>General!$H$23*General!H14</f>
        <v>446743059.75792807</v>
      </c>
    </row>
    <row r="39" spans="1:21" x14ac:dyDescent="0.25">
      <c r="A39" s="1" t="s">
        <v>71</v>
      </c>
      <c r="B39" s="5">
        <f>General!$H$4*General!H15</f>
        <v>1766364507.0407138</v>
      </c>
      <c r="C39" s="5">
        <f>General!$H$5*General!H15</f>
        <v>1711053510.5104597</v>
      </c>
      <c r="D39" s="5">
        <f>General!$H$6*General!H15</f>
        <v>2144479339.447468</v>
      </c>
      <c r="E39" s="5">
        <f>General!$H$7*General!H15</f>
        <v>1977572811.8690968</v>
      </c>
      <c r="F39" s="5">
        <f>General!$H$8*General!H15</f>
        <v>1252131039.6769431</v>
      </c>
      <c r="G39" s="5">
        <f>General!$H$9*General!H15</f>
        <v>1252131039.6769431</v>
      </c>
      <c r="H39" s="5">
        <f>General!$H$10*General!H15</f>
        <v>1977572811.8690968</v>
      </c>
      <c r="I39" s="5">
        <f>General!$H$11*General!H15</f>
        <v>1420945933.4123385</v>
      </c>
      <c r="J39" s="5">
        <f>General!$H$12*General!H15</f>
        <v>3083129486.2874827</v>
      </c>
      <c r="K39" s="5">
        <f>General!$H$13*General!H15</f>
        <v>2376561248.2697525</v>
      </c>
      <c r="L39" s="5">
        <f>General!$H$14*General!H15</f>
        <v>939929214.8180573</v>
      </c>
      <c r="M39" s="5">
        <f>General!$H$15*General!H15</f>
        <v>1977572811.8690968</v>
      </c>
      <c r="N39" s="5">
        <f>General!$H$16*General!H15</f>
        <v>2032422833.932312</v>
      </c>
      <c r="O39" s="5">
        <f>General!$H$17*General!H15</f>
        <v>614203452.8937453</v>
      </c>
      <c r="P39" s="5">
        <f>General!$H$18*General!H15</f>
        <v>1766364507.0407138</v>
      </c>
      <c r="Q39" s="5">
        <f>General!$H$19*General!H15</f>
        <v>480884993.81927866</v>
      </c>
      <c r="R39" s="5">
        <f>General!$H$20*General!H15</f>
        <v>827737266.95800233</v>
      </c>
      <c r="S39" s="5">
        <f>General!$H$21*General!H15</f>
        <v>3115422788.8040829</v>
      </c>
      <c r="T39" s="5">
        <f>General!$H$22*General!H15</f>
        <v>1420945933.412338</v>
      </c>
      <c r="U39" s="5">
        <f>General!$H$23*General!H15</f>
        <v>939929214.8180573</v>
      </c>
    </row>
    <row r="40" spans="1:21" x14ac:dyDescent="0.25">
      <c r="A40" s="1" t="s">
        <v>72</v>
      </c>
      <c r="B40" s="5">
        <f>General!$H$4*General!H16</f>
        <v>1815356448.8804142</v>
      </c>
      <c r="C40" s="5">
        <f>General!$H$5*General!H16</f>
        <v>1758511344.8008378</v>
      </c>
      <c r="D40" s="5">
        <f>General!$H$6*General!H16</f>
        <v>2203958686.2390685</v>
      </c>
      <c r="E40" s="5">
        <f>General!$H$7*General!H16</f>
        <v>2032422833.932312</v>
      </c>
      <c r="F40" s="5">
        <f>General!$H$8*General!H16</f>
        <v>1286860185.7999647</v>
      </c>
      <c r="G40" s="5">
        <f>General!$H$9*General!H16</f>
        <v>1286860185.7999647</v>
      </c>
      <c r="H40" s="5">
        <f>General!$H$10*General!H16</f>
        <v>2032422833.932312</v>
      </c>
      <c r="I40" s="5">
        <f>General!$H$11*General!H16</f>
        <v>1460357334.7678411</v>
      </c>
      <c r="J40" s="5">
        <f>General!$H$12*General!H16</f>
        <v>3168643263.2425699</v>
      </c>
      <c r="K40" s="5">
        <f>General!$H$13*General!H16</f>
        <v>2442477626.2255025</v>
      </c>
      <c r="L40" s="5">
        <f>General!$H$14*General!H16</f>
        <v>965999121.25144112</v>
      </c>
      <c r="M40" s="5">
        <f>General!$H$15*General!H16</f>
        <v>2032422833.932312</v>
      </c>
      <c r="N40" s="5">
        <f>General!$H$16*General!H16</f>
        <v>2088794177.9424505</v>
      </c>
      <c r="O40" s="5">
        <f>General!$H$17*General!H16</f>
        <v>631239019.29126453</v>
      </c>
      <c r="P40" s="5">
        <f>General!$H$18*General!H16</f>
        <v>1815356448.8804142</v>
      </c>
      <c r="Q40" s="5">
        <f>General!$H$19*General!H16</f>
        <v>494222835.21887136</v>
      </c>
      <c r="R40" s="5">
        <f>General!$H$20*General!H16</f>
        <v>850695413.9767617</v>
      </c>
      <c r="S40" s="5">
        <f>General!$H$21*General!H16</f>
        <v>3201832253.8192496</v>
      </c>
      <c r="T40" s="5">
        <f>General!$H$22*General!H16</f>
        <v>1460357334.7678406</v>
      </c>
      <c r="U40" s="5">
        <f>General!$H$23*General!H16</f>
        <v>965999121.25144112</v>
      </c>
    </row>
    <row r="41" spans="1:21" x14ac:dyDescent="0.25">
      <c r="A41" s="1" t="s">
        <v>73</v>
      </c>
      <c r="B41" s="5">
        <f>General!$H$4*General!H17</f>
        <v>548605428.22085428</v>
      </c>
      <c r="C41" s="5">
        <f>General!$H$5*General!H17</f>
        <v>531426690.30132991</v>
      </c>
      <c r="D41" s="5">
        <f>General!$H$6*General!H17</f>
        <v>666042032.45646155</v>
      </c>
      <c r="E41" s="5">
        <f>General!$H$7*General!H17</f>
        <v>614203452.8937453</v>
      </c>
      <c r="F41" s="5">
        <f>General!$H$8*General!H17</f>
        <v>388892486.50123572</v>
      </c>
      <c r="G41" s="5">
        <f>General!$H$9*General!H17</f>
        <v>388892486.50123572</v>
      </c>
      <c r="H41" s="5">
        <f>General!$H$10*General!H17</f>
        <v>614203452.8937453</v>
      </c>
      <c r="I41" s="5">
        <f>General!$H$11*General!H17</f>
        <v>441323775.0029074</v>
      </c>
      <c r="J41" s="5">
        <f>General!$H$12*General!H17</f>
        <v>957572214.19650078</v>
      </c>
      <c r="K41" s="5">
        <f>General!$H$13*General!H17</f>
        <v>738123074.88245046</v>
      </c>
      <c r="L41" s="5">
        <f>General!$H$14*General!H17</f>
        <v>291927440.42193675</v>
      </c>
      <c r="M41" s="5">
        <f>General!$H$15*General!H17</f>
        <v>614203452.8937453</v>
      </c>
      <c r="N41" s="5">
        <f>General!$H$16*General!H17</f>
        <v>631239019.29126453</v>
      </c>
      <c r="O41" s="5">
        <f>General!$H$17*General!H17</f>
        <v>190762069.18017161</v>
      </c>
      <c r="P41" s="5">
        <f>General!$H$18*General!H17</f>
        <v>548605428.22085428</v>
      </c>
      <c r="Q41" s="5">
        <f>General!$H$19*General!H17</f>
        <v>149355422.90826124</v>
      </c>
      <c r="R41" s="5">
        <f>General!$H$20*General!H17</f>
        <v>257082360.9644618</v>
      </c>
      <c r="S41" s="5">
        <f>General!$H$21*General!H17</f>
        <v>967602013.24713159</v>
      </c>
      <c r="T41" s="5">
        <f>General!$H$22*General!H17</f>
        <v>441323775.00290722</v>
      </c>
      <c r="U41" s="5">
        <f>General!$H$23*General!H17</f>
        <v>291927440.42193675</v>
      </c>
    </row>
    <row r="42" spans="1:21" x14ac:dyDescent="0.25">
      <c r="A42" s="1" t="s">
        <v>74</v>
      </c>
      <c r="B42" s="5">
        <f>General!$H$4*General!H18</f>
        <v>1577713626.0203156</v>
      </c>
      <c r="C42" s="5">
        <f>General!$H$5*General!H18</f>
        <v>1528309942.6091583</v>
      </c>
      <c r="D42" s="5">
        <f>General!$H$6*General!H18</f>
        <v>1915445119.6676648</v>
      </c>
      <c r="E42" s="5">
        <f>General!$H$7*General!H18</f>
        <v>1766364507.0407138</v>
      </c>
      <c r="F42" s="5">
        <f>General!$H$8*General!H18</f>
        <v>1118401210.501544</v>
      </c>
      <c r="G42" s="5">
        <f>General!$H$9*General!H18</f>
        <v>1118401210.501544</v>
      </c>
      <c r="H42" s="5">
        <f>General!$H$10*General!H18</f>
        <v>1766364507.0407138</v>
      </c>
      <c r="I42" s="5">
        <f>General!$H$11*General!H18</f>
        <v>1269186372.3749115</v>
      </c>
      <c r="J42" s="5">
        <f>General!$H$12*General!H18</f>
        <v>2753845756.0213294</v>
      </c>
      <c r="K42" s="5">
        <f>General!$H$13*General!H18</f>
        <v>2122740266.5313032</v>
      </c>
      <c r="L42" s="5">
        <f>General!$H$14*General!H18</f>
        <v>839543097.58945155</v>
      </c>
      <c r="M42" s="5">
        <f>General!$H$15*General!H18</f>
        <v>1766364507.0407138</v>
      </c>
      <c r="N42" s="5">
        <f>General!$H$16*General!H18</f>
        <v>1815356448.8804142</v>
      </c>
      <c r="O42" s="5">
        <f>General!$H$17*General!H18</f>
        <v>548605428.22085428</v>
      </c>
      <c r="P42" s="5">
        <f>General!$H$18*General!H18</f>
        <v>1577713626.0203156</v>
      </c>
      <c r="Q42" s="5">
        <f>General!$H$19*General!H18</f>
        <v>429525618.45146018</v>
      </c>
      <c r="R42" s="5">
        <f>General!$H$20*General!H18</f>
        <v>739333449.94140267</v>
      </c>
      <c r="S42" s="5">
        <f>General!$H$21*General!H18</f>
        <v>2782690076.2092361</v>
      </c>
      <c r="T42" s="5">
        <f>General!$H$22*General!H18</f>
        <v>1269186372.3749111</v>
      </c>
      <c r="U42" s="5">
        <f>General!$H$23*General!H18</f>
        <v>839543097.58945155</v>
      </c>
    </row>
    <row r="43" spans="1:21" x14ac:dyDescent="0.25">
      <c r="A43" s="1" t="s">
        <v>75</v>
      </c>
      <c r="B43" s="5">
        <f>General!$H$4*General!H19</f>
        <v>429525618.45146018</v>
      </c>
      <c r="C43" s="5">
        <f>General!$H$5*General!H19</f>
        <v>416075682.2139923</v>
      </c>
      <c r="D43" s="5">
        <f>General!$H$6*General!H19</f>
        <v>521471537.08140117</v>
      </c>
      <c r="E43" s="5">
        <f>General!$H$7*General!H19</f>
        <v>480884993.81927866</v>
      </c>
      <c r="F43" s="5">
        <f>General!$H$8*General!H19</f>
        <v>304479826.81703204</v>
      </c>
      <c r="G43" s="5">
        <f>General!$H$9*General!H19</f>
        <v>304479826.81703204</v>
      </c>
      <c r="H43" s="5">
        <f>General!$H$10*General!H19</f>
        <v>480884993.81927866</v>
      </c>
      <c r="I43" s="5">
        <f>General!$H$11*General!H19</f>
        <v>345530426.13924879</v>
      </c>
      <c r="J43" s="5">
        <f>General!$H$12*General!H19</f>
        <v>749722435.02684903</v>
      </c>
      <c r="K43" s="5">
        <f>General!$H$13*General!H19</f>
        <v>577906732.09406316</v>
      </c>
      <c r="L43" s="5">
        <f>General!$H$14*General!H19</f>
        <v>228561928.00867674</v>
      </c>
      <c r="M43" s="5">
        <f>General!$H$15*General!H19</f>
        <v>480884993.81927866</v>
      </c>
      <c r="N43" s="5">
        <f>General!$H$16*General!H19</f>
        <v>494222835.21887136</v>
      </c>
      <c r="O43" s="5">
        <f>General!$H$17*General!H19</f>
        <v>149355422.90826124</v>
      </c>
      <c r="P43" s="5">
        <f>General!$H$18*General!H19</f>
        <v>429525618.45146018</v>
      </c>
      <c r="Q43" s="5">
        <f>General!$H$19*General!H19</f>
        <v>116936466.70941137</v>
      </c>
      <c r="R43" s="5">
        <f>General!$H$20*General!H19</f>
        <v>201280290.7261216</v>
      </c>
      <c r="S43" s="5">
        <f>General!$H$21*General!H19</f>
        <v>757575174.75298917</v>
      </c>
      <c r="T43" s="5">
        <f>General!$H$22*General!H19</f>
        <v>345530426.13924867</v>
      </c>
      <c r="U43" s="5">
        <f>General!$H$23*General!H19</f>
        <v>228561928.00867674</v>
      </c>
    </row>
    <row r="44" spans="1:21" x14ac:dyDescent="0.25">
      <c r="A44" s="1" t="s">
        <v>76</v>
      </c>
      <c r="B44" s="5">
        <f>General!$H$4*General!H20</f>
        <v>739333449.94140267</v>
      </c>
      <c r="C44" s="5">
        <f>General!$H$5*General!H20</f>
        <v>716182356.42621386</v>
      </c>
      <c r="D44" s="5">
        <f>General!$H$6*General!H20</f>
        <v>897598033.72521687</v>
      </c>
      <c r="E44" s="5">
        <f>General!$H$7*General!H20</f>
        <v>827737266.95800233</v>
      </c>
      <c r="F44" s="5">
        <f>General!$H$8*General!H20</f>
        <v>524094748.08459318</v>
      </c>
      <c r="G44" s="5">
        <f>General!$H$9*General!H20</f>
        <v>524094748.08459318</v>
      </c>
      <c r="H44" s="5">
        <f>General!$H$10*General!H20</f>
        <v>827737266.95800233</v>
      </c>
      <c r="I44" s="5">
        <f>General!$H$11*General!H20</f>
        <v>594754284.82765365</v>
      </c>
      <c r="J44" s="5">
        <f>General!$H$12*General!H20</f>
        <v>1290481523.279639</v>
      </c>
      <c r="K44" s="5">
        <f>General!$H$13*General!H20</f>
        <v>994738752.77534819</v>
      </c>
      <c r="L44" s="5">
        <f>General!$H$14*General!H20</f>
        <v>393418859.08723736</v>
      </c>
      <c r="M44" s="5">
        <f>General!$H$15*General!H20</f>
        <v>827737266.95800233</v>
      </c>
      <c r="N44" s="5">
        <f>General!$H$16*General!H20</f>
        <v>850695413.9767617</v>
      </c>
      <c r="O44" s="5">
        <f>General!$H$17*General!H20</f>
        <v>257082360.9644618</v>
      </c>
      <c r="P44" s="5">
        <f>General!$H$18*General!H20</f>
        <v>739333449.94140267</v>
      </c>
      <c r="Q44" s="5">
        <f>General!$H$19*General!H20</f>
        <v>201280290.7261216</v>
      </c>
      <c r="R44" s="5">
        <f>General!$H$20*General!H20</f>
        <v>346459548.29017746</v>
      </c>
      <c r="S44" s="5">
        <f>General!$H$21*General!H20</f>
        <v>1303998279.6820869</v>
      </c>
      <c r="T44" s="5">
        <f>General!$H$22*General!H20</f>
        <v>594754284.82765341</v>
      </c>
      <c r="U44" s="5">
        <f>General!$H$23*General!H20</f>
        <v>393418859.08723736</v>
      </c>
    </row>
    <row r="45" spans="1:21" x14ac:dyDescent="0.25">
      <c r="A45" s="1" t="s">
        <v>77</v>
      </c>
      <c r="B45" s="5">
        <f>General!$H$4*General!H21</f>
        <v>2782690076.2092361</v>
      </c>
      <c r="C45" s="5">
        <f>General!$H$5*General!H21</f>
        <v>2695554402.6059198</v>
      </c>
      <c r="D45" s="5">
        <f>General!$H$6*General!H21</f>
        <v>3378363499.0004134</v>
      </c>
      <c r="E45" s="5">
        <f>General!$H$7*General!H21</f>
        <v>3115422788.8040829</v>
      </c>
      <c r="F45" s="5">
        <f>General!$H$8*General!H21</f>
        <v>1972578482.1503272</v>
      </c>
      <c r="G45" s="5">
        <f>General!$H$9*General!H21</f>
        <v>1972578482.1503272</v>
      </c>
      <c r="H45" s="5">
        <f>General!$H$10*General!H21</f>
        <v>3115422788.8040829</v>
      </c>
      <c r="I45" s="5">
        <f>General!$H$11*General!H21</f>
        <v>2238525588.5608921</v>
      </c>
      <c r="J45" s="5">
        <f>General!$H$12*General!H21</f>
        <v>4857091382.3069181</v>
      </c>
      <c r="K45" s="5">
        <f>General!$H$13*General!H21</f>
        <v>3743980007.9221377</v>
      </c>
      <c r="L45" s="5">
        <f>General!$H$14*General!H21</f>
        <v>1480742897.6226935</v>
      </c>
      <c r="M45" s="5">
        <f>General!$H$15*General!H21</f>
        <v>3115422788.8040829</v>
      </c>
      <c r="N45" s="5">
        <f>General!$H$16*General!H21</f>
        <v>3201832253.8192496</v>
      </c>
      <c r="O45" s="5">
        <f>General!$H$17*General!H21</f>
        <v>967602013.24713159</v>
      </c>
      <c r="P45" s="5">
        <f>General!$H$18*General!H21</f>
        <v>2782690076.2092361</v>
      </c>
      <c r="Q45" s="5">
        <f>General!$H$19*General!H21</f>
        <v>757575174.75298917</v>
      </c>
      <c r="R45" s="5">
        <f>General!$H$20*General!H21</f>
        <v>1303998279.6820869</v>
      </c>
      <c r="S45" s="5">
        <f>General!$H$21*General!H21</f>
        <v>4907965509.4096622</v>
      </c>
      <c r="T45" s="5">
        <f>General!$H$22*General!H21</f>
        <v>2238525588.5608912</v>
      </c>
      <c r="U45" s="5">
        <f>General!$H$23*General!H21</f>
        <v>1480742897.6226935</v>
      </c>
    </row>
    <row r="46" spans="1:21" x14ac:dyDescent="0.25">
      <c r="A46" s="1" t="s">
        <v>78</v>
      </c>
      <c r="B46" s="5">
        <f>General!$H$4*General!H22</f>
        <v>1269186372.3749111</v>
      </c>
      <c r="C46" s="5">
        <f>General!$H$5*General!H22</f>
        <v>1229443746.9095225</v>
      </c>
      <c r="D46" s="5">
        <f>General!$H$6*General!H22</f>
        <v>1540873326.3250191</v>
      </c>
      <c r="E46" s="5">
        <f>General!$H$7*General!H22</f>
        <v>1420945933.412338</v>
      </c>
      <c r="F46" s="5">
        <f>General!$H$8*General!H22</f>
        <v>899694058.41835964</v>
      </c>
      <c r="G46" s="5">
        <f>General!$H$9*General!H22</f>
        <v>899694058.41835964</v>
      </c>
      <c r="H46" s="5">
        <f>General!$H$10*General!H22</f>
        <v>1420945933.412338</v>
      </c>
      <c r="I46" s="5">
        <f>General!$H$11*General!H22</f>
        <v>1020992670.1878183</v>
      </c>
      <c r="J46" s="5">
        <f>General!$H$12*General!H22</f>
        <v>2215321873.0708675</v>
      </c>
      <c r="K46" s="5">
        <f>General!$H$13*General!H22</f>
        <v>1707631203.7494724</v>
      </c>
      <c r="L46" s="5">
        <f>General!$H$14*General!H22</f>
        <v>675367595.8099581</v>
      </c>
      <c r="M46" s="5">
        <f>General!$H$15*General!H22</f>
        <v>1420945933.412338</v>
      </c>
      <c r="N46" s="5">
        <f>General!$H$16*General!H22</f>
        <v>1460357334.7678406</v>
      </c>
      <c r="O46" s="5">
        <f>General!$H$17*General!H22</f>
        <v>441323775.00290722</v>
      </c>
      <c r="P46" s="5">
        <f>General!$H$18*General!H22</f>
        <v>1269186372.3749111</v>
      </c>
      <c r="Q46" s="5">
        <f>General!$H$19*General!H22</f>
        <v>345530426.13924867</v>
      </c>
      <c r="R46" s="5">
        <f>General!$H$20*General!H22</f>
        <v>594754284.82765341</v>
      </c>
      <c r="S46" s="5">
        <f>General!$H$21*General!H22</f>
        <v>2238525588.5608912</v>
      </c>
      <c r="T46" s="5">
        <f>General!$H$22*General!H22</f>
        <v>1020992670.1878179</v>
      </c>
      <c r="U46" s="5">
        <f>General!$H$23*General!H22</f>
        <v>675367595.8099581</v>
      </c>
    </row>
    <row r="47" spans="1:21" x14ac:dyDescent="0.25">
      <c r="A47" s="1" t="s">
        <v>79</v>
      </c>
      <c r="B47" s="5">
        <f>General!$H$4*General!H23</f>
        <v>839543097.58945155</v>
      </c>
      <c r="C47" s="5">
        <f>General!$H$5*General!H23</f>
        <v>813254092.58925152</v>
      </c>
      <c r="D47" s="5">
        <f>General!$H$6*General!H23</f>
        <v>1019258946.9387532</v>
      </c>
      <c r="E47" s="5">
        <f>General!$H$7*General!H23</f>
        <v>939929214.8180573</v>
      </c>
      <c r="F47" s="5">
        <f>General!$H$8*General!H23</f>
        <v>595130828.00754607</v>
      </c>
      <c r="G47" s="5">
        <f>General!$H$9*General!H23</f>
        <v>595130828.00754607</v>
      </c>
      <c r="H47" s="5">
        <f>General!$H$10*General!H23</f>
        <v>939929214.8180573</v>
      </c>
      <c r="I47" s="5">
        <f>General!$H$11*General!H23</f>
        <v>675367595.80995834</v>
      </c>
      <c r="J47" s="5">
        <f>General!$H$12*General!H23</f>
        <v>1465394072.8936453</v>
      </c>
      <c r="K47" s="5">
        <f>General!$H$13*General!H23</f>
        <v>1129566170.5330296</v>
      </c>
      <c r="L47" s="5">
        <f>General!$H$14*General!H23</f>
        <v>446743059.75792807</v>
      </c>
      <c r="M47" s="5">
        <f>General!$H$15*General!H23</f>
        <v>939929214.8180573</v>
      </c>
      <c r="N47" s="5">
        <f>General!$H$16*General!H23</f>
        <v>965999121.25144112</v>
      </c>
      <c r="O47" s="5">
        <f>General!$H$17*General!H23</f>
        <v>291927440.42193675</v>
      </c>
      <c r="P47" s="5">
        <f>General!$H$18*General!H23</f>
        <v>839543097.58945155</v>
      </c>
      <c r="Q47" s="5">
        <f>General!$H$19*General!H23</f>
        <v>228561928.00867674</v>
      </c>
      <c r="R47" s="5">
        <f>General!$H$20*General!H23</f>
        <v>393418859.08723736</v>
      </c>
      <c r="S47" s="5">
        <f>General!$H$21*General!H23</f>
        <v>1480742897.6226935</v>
      </c>
      <c r="T47" s="5">
        <f>General!$H$22*General!H23</f>
        <v>675367595.8099581</v>
      </c>
      <c r="U47" s="5">
        <f>General!$H$23*General!H23</f>
        <v>446743059.75792807</v>
      </c>
    </row>
    <row r="49" spans="1:21" x14ac:dyDescent="0.25">
      <c r="A49" s="1" t="s">
        <v>110</v>
      </c>
      <c r="B49" s="1" t="s">
        <v>56</v>
      </c>
      <c r="C49" s="1" t="s">
        <v>58</v>
      </c>
      <c r="D49" s="1" t="s">
        <v>60</v>
      </c>
      <c r="E49" s="1" t="s">
        <v>62</v>
      </c>
      <c r="F49" s="1" t="s">
        <v>64</v>
      </c>
      <c r="G49" s="1" t="s">
        <v>65</v>
      </c>
      <c r="H49" s="1" t="s">
        <v>66</v>
      </c>
      <c r="I49" s="1" t="s">
        <v>67</v>
      </c>
      <c r="J49" s="1" t="s">
        <v>68</v>
      </c>
      <c r="K49" s="1" t="s">
        <v>69</v>
      </c>
      <c r="L49" s="1" t="s">
        <v>70</v>
      </c>
      <c r="M49" s="1" t="s">
        <v>71</v>
      </c>
      <c r="N49" s="1" t="s">
        <v>72</v>
      </c>
      <c r="O49" s="1" t="s">
        <v>73</v>
      </c>
      <c r="P49" s="1" t="s">
        <v>74</v>
      </c>
      <c r="Q49" s="1" t="s">
        <v>75</v>
      </c>
      <c r="R49" s="1" t="s">
        <v>76</v>
      </c>
      <c r="S49" s="1" t="s">
        <v>77</v>
      </c>
      <c r="T49" s="1" t="s">
        <v>78</v>
      </c>
      <c r="U49" s="1" t="s">
        <v>79</v>
      </c>
    </row>
    <row r="50" spans="1:21" x14ac:dyDescent="0.25">
      <c r="A50" s="1" t="s">
        <v>56</v>
      </c>
      <c r="B50" s="3">
        <v>0</v>
      </c>
      <c r="C50" s="3">
        <v>957</v>
      </c>
      <c r="D50" s="3">
        <v>630</v>
      </c>
      <c r="E50" s="3">
        <v>290</v>
      </c>
      <c r="F50" s="3">
        <v>221</v>
      </c>
      <c r="G50" s="3">
        <v>167</v>
      </c>
      <c r="H50" s="3">
        <v>274</v>
      </c>
      <c r="I50" s="3">
        <v>205</v>
      </c>
      <c r="J50" s="3">
        <v>508</v>
      </c>
      <c r="K50" s="3">
        <v>131</v>
      </c>
      <c r="L50" s="3">
        <v>44</v>
      </c>
      <c r="M50" s="3">
        <v>432</v>
      </c>
      <c r="N50" s="3">
        <v>79</v>
      </c>
      <c r="O50" s="3">
        <v>93</v>
      </c>
      <c r="P50" s="3">
        <v>274</v>
      </c>
      <c r="Q50" s="3">
        <v>69</v>
      </c>
      <c r="R50" s="3">
        <v>20</v>
      </c>
      <c r="S50" s="3">
        <v>46</v>
      </c>
      <c r="T50" s="3">
        <v>67</v>
      </c>
      <c r="U50" s="3">
        <v>12</v>
      </c>
    </row>
    <row r="51" spans="1:21" x14ac:dyDescent="0.25">
      <c r="A51" s="1" t="s">
        <v>58</v>
      </c>
      <c r="B51" s="3">
        <v>957</v>
      </c>
      <c r="C51" s="3">
        <v>0</v>
      </c>
      <c r="D51" s="3">
        <v>274</v>
      </c>
      <c r="E51" s="3">
        <v>236</v>
      </c>
      <c r="F51" s="3">
        <v>125</v>
      </c>
      <c r="G51" s="3">
        <v>114</v>
      </c>
      <c r="H51" s="3">
        <v>197</v>
      </c>
      <c r="I51" s="3">
        <v>144</v>
      </c>
      <c r="J51" s="3">
        <v>131</v>
      </c>
      <c r="K51" s="3">
        <v>59</v>
      </c>
      <c r="L51" s="3">
        <v>40</v>
      </c>
      <c r="M51" s="3">
        <v>250</v>
      </c>
      <c r="N51" s="3">
        <v>33</v>
      </c>
      <c r="O51" s="3">
        <v>65</v>
      </c>
      <c r="P51" s="3">
        <v>68</v>
      </c>
      <c r="Q51" s="3">
        <v>33</v>
      </c>
      <c r="R51" s="3">
        <v>24</v>
      </c>
      <c r="S51" s="3">
        <v>32</v>
      </c>
      <c r="T51" s="3">
        <v>43</v>
      </c>
      <c r="U51" s="3">
        <v>23</v>
      </c>
    </row>
    <row r="52" spans="1:21" x14ac:dyDescent="0.25">
      <c r="A52" s="1" t="s">
        <v>60</v>
      </c>
      <c r="B52" s="3">
        <v>630</v>
      </c>
      <c r="C52" s="3">
        <v>274</v>
      </c>
      <c r="D52" s="3">
        <v>0</v>
      </c>
      <c r="E52" s="3">
        <v>189</v>
      </c>
      <c r="F52" s="3">
        <v>78</v>
      </c>
      <c r="G52" s="3">
        <v>42</v>
      </c>
      <c r="H52" s="3">
        <v>151</v>
      </c>
      <c r="I52" s="3">
        <v>91</v>
      </c>
      <c r="J52" s="3">
        <v>95</v>
      </c>
      <c r="K52" s="3">
        <v>66</v>
      </c>
      <c r="L52" s="3">
        <v>23</v>
      </c>
      <c r="M52" s="3">
        <v>248</v>
      </c>
      <c r="N52" s="3">
        <v>38</v>
      </c>
      <c r="O52" s="3">
        <v>43</v>
      </c>
      <c r="P52" s="3">
        <v>65</v>
      </c>
      <c r="Q52" s="3">
        <v>19</v>
      </c>
      <c r="R52" s="3">
        <v>5</v>
      </c>
      <c r="S52" s="3">
        <v>3</v>
      </c>
      <c r="T52" s="3">
        <v>35</v>
      </c>
      <c r="U52" s="3">
        <v>13</v>
      </c>
    </row>
    <row r="53" spans="1:21" x14ac:dyDescent="0.25">
      <c r="A53" s="1" t="s">
        <v>62</v>
      </c>
      <c r="B53" s="3">
        <v>290</v>
      </c>
      <c r="C53" s="3">
        <v>236</v>
      </c>
      <c r="D53" s="3">
        <v>189</v>
      </c>
      <c r="E53" s="3">
        <v>0</v>
      </c>
      <c r="F53" s="3">
        <v>61</v>
      </c>
      <c r="G53" s="3">
        <v>42</v>
      </c>
      <c r="H53" s="3">
        <v>313</v>
      </c>
      <c r="I53" s="3">
        <v>81</v>
      </c>
      <c r="J53" s="3">
        <v>45</v>
      </c>
      <c r="K53" s="3">
        <v>52</v>
      </c>
      <c r="L53" s="3">
        <v>17</v>
      </c>
      <c r="M53" s="3">
        <v>310</v>
      </c>
      <c r="N53" s="3">
        <v>47</v>
      </c>
      <c r="O53" s="3">
        <v>64</v>
      </c>
      <c r="P53" s="3">
        <v>54</v>
      </c>
      <c r="Q53" s="3">
        <v>36</v>
      </c>
      <c r="R53" s="3">
        <v>1</v>
      </c>
      <c r="S53" s="3">
        <v>21</v>
      </c>
      <c r="T53" s="3">
        <v>40</v>
      </c>
      <c r="U53" s="3">
        <v>1</v>
      </c>
    </row>
    <row r="54" spans="1:21" x14ac:dyDescent="0.25">
      <c r="A54" s="1" t="s">
        <v>64</v>
      </c>
      <c r="B54" s="3">
        <v>221</v>
      </c>
      <c r="C54" s="3">
        <v>125</v>
      </c>
      <c r="D54" s="3">
        <v>78</v>
      </c>
      <c r="E54" s="3">
        <v>61</v>
      </c>
      <c r="F54" s="3">
        <v>0</v>
      </c>
      <c r="G54" s="3">
        <v>219</v>
      </c>
      <c r="H54" s="3">
        <v>84</v>
      </c>
      <c r="I54" s="3">
        <v>97</v>
      </c>
      <c r="J54" s="3">
        <v>81</v>
      </c>
      <c r="K54" s="3">
        <v>34</v>
      </c>
      <c r="L54" s="3">
        <v>118</v>
      </c>
      <c r="M54" s="3">
        <v>111</v>
      </c>
      <c r="N54" s="3">
        <v>19</v>
      </c>
      <c r="O54" s="3">
        <v>29</v>
      </c>
      <c r="P54" s="3">
        <v>48</v>
      </c>
      <c r="Q54" s="3">
        <v>32</v>
      </c>
      <c r="R54" s="3">
        <v>21</v>
      </c>
      <c r="S54" s="3">
        <v>17</v>
      </c>
      <c r="T54" s="3">
        <v>51</v>
      </c>
      <c r="U54" s="3">
        <v>23</v>
      </c>
    </row>
    <row r="55" spans="1:21" x14ac:dyDescent="0.25">
      <c r="A55" s="1" t="s">
        <v>65</v>
      </c>
      <c r="B55" s="3">
        <v>167</v>
      </c>
      <c r="C55" s="3">
        <v>114</v>
      </c>
      <c r="D55" s="3">
        <v>42</v>
      </c>
      <c r="E55" s="3">
        <v>42</v>
      </c>
      <c r="F55" s="3">
        <v>219</v>
      </c>
      <c r="G55" s="3">
        <v>0</v>
      </c>
      <c r="H55" s="3">
        <v>76</v>
      </c>
      <c r="I55" s="3">
        <v>140</v>
      </c>
      <c r="J55" s="3">
        <v>50</v>
      </c>
      <c r="K55" s="3">
        <v>22</v>
      </c>
      <c r="L55" s="3">
        <v>28</v>
      </c>
      <c r="M55" s="3">
        <v>85</v>
      </c>
      <c r="N55" s="3">
        <v>9</v>
      </c>
      <c r="O55" s="3">
        <v>11</v>
      </c>
      <c r="P55" s="3">
        <v>17</v>
      </c>
      <c r="Q55" s="3">
        <v>32</v>
      </c>
      <c r="R55" s="3">
        <v>16</v>
      </c>
      <c r="S55" s="3">
        <v>9</v>
      </c>
      <c r="T55" s="3">
        <v>53</v>
      </c>
      <c r="U55" s="3">
        <v>1</v>
      </c>
    </row>
    <row r="56" spans="1:21" x14ac:dyDescent="0.25">
      <c r="A56" s="1" t="s">
        <v>66</v>
      </c>
      <c r="B56" s="3">
        <v>274</v>
      </c>
      <c r="C56" s="3">
        <v>197</v>
      </c>
      <c r="D56" s="3">
        <v>151</v>
      </c>
      <c r="E56" s="3">
        <v>313</v>
      </c>
      <c r="F56" s="3">
        <v>84</v>
      </c>
      <c r="G56" s="3">
        <v>76</v>
      </c>
      <c r="H56" s="3">
        <v>0</v>
      </c>
      <c r="I56" s="3">
        <v>176</v>
      </c>
      <c r="J56" s="3">
        <v>73</v>
      </c>
      <c r="K56" s="3">
        <v>68</v>
      </c>
      <c r="L56" s="3">
        <v>13</v>
      </c>
      <c r="M56" s="3">
        <v>385</v>
      </c>
      <c r="N56" s="3">
        <v>38</v>
      </c>
      <c r="O56" s="3">
        <v>80</v>
      </c>
      <c r="P56" s="3">
        <v>31</v>
      </c>
      <c r="Q56" s="3">
        <v>50</v>
      </c>
      <c r="R56" s="3">
        <v>8</v>
      </c>
      <c r="S56" s="3">
        <v>9</v>
      </c>
      <c r="T56" s="3">
        <v>47</v>
      </c>
      <c r="U56" s="3">
        <v>11</v>
      </c>
    </row>
    <row r="57" spans="1:21" x14ac:dyDescent="0.25">
      <c r="A57" s="1" t="s">
        <v>67</v>
      </c>
      <c r="B57" s="3">
        <v>205</v>
      </c>
      <c r="C57" s="3">
        <v>144</v>
      </c>
      <c r="D57" s="3">
        <v>91</v>
      </c>
      <c r="E57" s="3">
        <v>81</v>
      </c>
      <c r="F57" s="3">
        <v>97</v>
      </c>
      <c r="G57" s="3">
        <v>140</v>
      </c>
      <c r="H57" s="3">
        <v>176</v>
      </c>
      <c r="I57" s="3">
        <v>0</v>
      </c>
      <c r="J57" s="3">
        <v>37</v>
      </c>
      <c r="K57" s="3">
        <v>66</v>
      </c>
      <c r="L57" s="3">
        <v>34</v>
      </c>
      <c r="M57" s="3">
        <v>170</v>
      </c>
      <c r="N57" s="3">
        <v>33</v>
      </c>
      <c r="O57" s="3">
        <v>48</v>
      </c>
      <c r="P57" s="3">
        <v>34</v>
      </c>
      <c r="Q57" s="3">
        <v>48</v>
      </c>
      <c r="R57" s="3">
        <v>12</v>
      </c>
      <c r="S57" s="3">
        <v>24</v>
      </c>
      <c r="T57" s="3">
        <v>208</v>
      </c>
      <c r="U57" s="3">
        <v>18</v>
      </c>
    </row>
    <row r="58" spans="1:21" x14ac:dyDescent="0.25">
      <c r="A58" s="1" t="s">
        <v>68</v>
      </c>
      <c r="B58" s="3">
        <v>508</v>
      </c>
      <c r="C58" s="3">
        <v>131</v>
      </c>
      <c r="D58" s="3">
        <v>95</v>
      </c>
      <c r="E58" s="3">
        <v>45</v>
      </c>
      <c r="F58" s="3">
        <v>81</v>
      </c>
      <c r="G58" s="3">
        <v>50</v>
      </c>
      <c r="H58" s="3">
        <v>73</v>
      </c>
      <c r="I58" s="3">
        <v>37</v>
      </c>
      <c r="J58" s="3">
        <v>0</v>
      </c>
      <c r="K58" s="3">
        <v>30</v>
      </c>
      <c r="L58" s="3">
        <v>23</v>
      </c>
      <c r="M58" s="3">
        <v>96</v>
      </c>
      <c r="N58" s="3">
        <v>42</v>
      </c>
      <c r="O58" s="3">
        <v>27</v>
      </c>
      <c r="P58" s="3">
        <v>181</v>
      </c>
      <c r="Q58" s="3">
        <v>13</v>
      </c>
      <c r="R58" s="3">
        <v>3</v>
      </c>
      <c r="S58" s="3">
        <v>11</v>
      </c>
      <c r="T58" s="3">
        <v>35</v>
      </c>
      <c r="U58" s="3">
        <v>1</v>
      </c>
    </row>
    <row r="59" spans="1:21" x14ac:dyDescent="0.25">
      <c r="A59" s="1" t="s">
        <v>69</v>
      </c>
      <c r="B59" s="3">
        <v>131</v>
      </c>
      <c r="C59" s="3">
        <v>59</v>
      </c>
      <c r="D59" s="3">
        <v>66</v>
      </c>
      <c r="E59" s="3">
        <v>52</v>
      </c>
      <c r="F59" s="3">
        <v>34</v>
      </c>
      <c r="G59" s="3">
        <v>22</v>
      </c>
      <c r="H59" s="3">
        <v>68</v>
      </c>
      <c r="I59" s="3">
        <v>66</v>
      </c>
      <c r="J59" s="3">
        <v>30</v>
      </c>
      <c r="K59" s="3">
        <v>0</v>
      </c>
      <c r="L59" s="3">
        <v>1</v>
      </c>
      <c r="M59" s="3">
        <v>187</v>
      </c>
      <c r="N59" s="3">
        <v>174</v>
      </c>
      <c r="O59" s="3">
        <v>52</v>
      </c>
      <c r="P59" s="3">
        <v>39</v>
      </c>
      <c r="Q59" s="3">
        <v>16</v>
      </c>
      <c r="R59" s="3">
        <v>3</v>
      </c>
      <c r="S59" s="3">
        <v>15</v>
      </c>
      <c r="T59" s="3">
        <v>8</v>
      </c>
      <c r="U59" s="3">
        <v>1</v>
      </c>
    </row>
    <row r="60" spans="1:21" x14ac:dyDescent="0.25">
      <c r="A60" s="1" t="s">
        <v>70</v>
      </c>
      <c r="B60" s="3">
        <v>44</v>
      </c>
      <c r="C60" s="3">
        <v>40</v>
      </c>
      <c r="D60" s="3">
        <v>23</v>
      </c>
      <c r="E60" s="3">
        <v>17</v>
      </c>
      <c r="F60" s="3">
        <v>118</v>
      </c>
      <c r="G60" s="3">
        <v>28</v>
      </c>
      <c r="H60" s="3">
        <v>13</v>
      </c>
      <c r="I60" s="3">
        <v>34</v>
      </c>
      <c r="J60" s="3">
        <v>23</v>
      </c>
      <c r="K60" s="3">
        <v>1</v>
      </c>
      <c r="L60" s="3">
        <v>0</v>
      </c>
      <c r="M60" s="3">
        <v>18</v>
      </c>
      <c r="N60" s="3">
        <v>7</v>
      </c>
      <c r="O60" s="3">
        <v>1</v>
      </c>
      <c r="P60" s="3">
        <v>11</v>
      </c>
      <c r="Q60" s="3">
        <v>19</v>
      </c>
      <c r="R60" s="3">
        <v>15</v>
      </c>
      <c r="S60" s="3">
        <v>1</v>
      </c>
      <c r="T60" s="3">
        <v>19</v>
      </c>
      <c r="U60" s="3">
        <v>26</v>
      </c>
    </row>
    <row r="61" spans="1:21" x14ac:dyDescent="0.25">
      <c r="A61" s="1" t="s">
        <v>71</v>
      </c>
      <c r="B61" s="3">
        <v>432</v>
      </c>
      <c r="C61" s="3">
        <v>250</v>
      </c>
      <c r="D61" s="3">
        <v>248</v>
      </c>
      <c r="E61" s="3">
        <v>310</v>
      </c>
      <c r="F61" s="3">
        <v>111</v>
      </c>
      <c r="G61" s="3">
        <v>85</v>
      </c>
      <c r="H61" s="3">
        <v>385</v>
      </c>
      <c r="I61" s="3">
        <v>170</v>
      </c>
      <c r="J61" s="3">
        <v>96</v>
      </c>
      <c r="K61" s="3">
        <v>187</v>
      </c>
      <c r="L61" s="3">
        <v>18</v>
      </c>
      <c r="M61" s="3">
        <v>0</v>
      </c>
      <c r="N61" s="3">
        <v>112</v>
      </c>
      <c r="O61" s="3">
        <v>205</v>
      </c>
      <c r="P61" s="3">
        <v>79</v>
      </c>
      <c r="Q61" s="3">
        <v>74</v>
      </c>
      <c r="R61" s="3">
        <v>12</v>
      </c>
      <c r="S61" s="3">
        <v>38</v>
      </c>
      <c r="T61" s="3">
        <v>67</v>
      </c>
      <c r="U61" s="3">
        <v>12</v>
      </c>
    </row>
    <row r="62" spans="1:21" x14ac:dyDescent="0.25">
      <c r="A62" s="1" t="s">
        <v>72</v>
      </c>
      <c r="B62" s="3">
        <v>79</v>
      </c>
      <c r="C62" s="3">
        <v>33</v>
      </c>
      <c r="D62" s="3">
        <v>38</v>
      </c>
      <c r="E62" s="3">
        <v>47</v>
      </c>
      <c r="F62" s="3">
        <v>19</v>
      </c>
      <c r="G62" s="3">
        <v>9</v>
      </c>
      <c r="H62" s="3">
        <v>38</v>
      </c>
      <c r="I62" s="3">
        <v>33</v>
      </c>
      <c r="J62" s="3">
        <v>42</v>
      </c>
      <c r="K62" s="3">
        <v>174</v>
      </c>
      <c r="L62" s="3">
        <v>7</v>
      </c>
      <c r="M62" s="3">
        <v>112</v>
      </c>
      <c r="N62" s="3">
        <v>0</v>
      </c>
      <c r="O62" s="3">
        <v>43</v>
      </c>
      <c r="P62" s="3">
        <v>35</v>
      </c>
      <c r="Q62" s="3">
        <v>27</v>
      </c>
      <c r="R62" s="3">
        <v>3</v>
      </c>
      <c r="S62" s="3">
        <v>1</v>
      </c>
      <c r="T62" s="3">
        <v>3</v>
      </c>
      <c r="U62" s="3">
        <v>1</v>
      </c>
    </row>
    <row r="63" spans="1:21" x14ac:dyDescent="0.25">
      <c r="A63" s="1" t="s">
        <v>73</v>
      </c>
      <c r="B63" s="3">
        <v>93</v>
      </c>
      <c r="C63" s="3">
        <v>65</v>
      </c>
      <c r="D63" s="3">
        <v>43</v>
      </c>
      <c r="E63" s="3">
        <v>64</v>
      </c>
      <c r="F63" s="3">
        <v>29</v>
      </c>
      <c r="G63" s="3">
        <v>11</v>
      </c>
      <c r="H63" s="3">
        <v>80</v>
      </c>
      <c r="I63" s="3">
        <v>48</v>
      </c>
      <c r="J63" s="3">
        <v>27</v>
      </c>
      <c r="K63" s="3">
        <v>52</v>
      </c>
      <c r="L63" s="3">
        <v>1</v>
      </c>
      <c r="M63" s="3">
        <v>205</v>
      </c>
      <c r="N63" s="3">
        <v>43</v>
      </c>
      <c r="O63" s="3">
        <v>0</v>
      </c>
      <c r="P63" s="3">
        <v>32</v>
      </c>
      <c r="Q63" s="3">
        <v>30</v>
      </c>
      <c r="R63" s="3">
        <v>5</v>
      </c>
      <c r="S63" s="3">
        <v>21</v>
      </c>
      <c r="T63" s="3">
        <v>9</v>
      </c>
      <c r="U63" s="3">
        <v>12</v>
      </c>
    </row>
    <row r="64" spans="1:21" x14ac:dyDescent="0.25">
      <c r="A64" s="1" t="s">
        <v>74</v>
      </c>
      <c r="B64" s="3">
        <v>274</v>
      </c>
      <c r="C64" s="3">
        <v>68</v>
      </c>
      <c r="D64" s="3">
        <v>65</v>
      </c>
      <c r="E64" s="3">
        <v>54</v>
      </c>
      <c r="F64" s="3">
        <v>48</v>
      </c>
      <c r="G64" s="3">
        <v>17</v>
      </c>
      <c r="H64" s="3">
        <v>31</v>
      </c>
      <c r="I64" s="3">
        <v>34</v>
      </c>
      <c r="J64" s="3">
        <v>181</v>
      </c>
      <c r="K64" s="3">
        <v>39</v>
      </c>
      <c r="L64" s="3">
        <v>11</v>
      </c>
      <c r="M64" s="3">
        <v>79</v>
      </c>
      <c r="N64" s="3">
        <v>35</v>
      </c>
      <c r="O64" s="3">
        <v>32</v>
      </c>
      <c r="P64" s="3">
        <v>0</v>
      </c>
      <c r="Q64" s="3">
        <v>13</v>
      </c>
      <c r="R64" s="3">
        <v>1</v>
      </c>
      <c r="S64" s="3">
        <v>16</v>
      </c>
      <c r="T64" s="3">
        <v>24</v>
      </c>
      <c r="U64" s="3">
        <v>1</v>
      </c>
    </row>
    <row r="65" spans="1:21" x14ac:dyDescent="0.25">
      <c r="A65" s="1" t="s">
        <v>75</v>
      </c>
      <c r="B65" s="3">
        <v>69</v>
      </c>
      <c r="C65" s="3">
        <v>33</v>
      </c>
      <c r="D65" s="3">
        <v>19</v>
      </c>
      <c r="E65" s="3">
        <v>36</v>
      </c>
      <c r="F65" s="3">
        <v>32</v>
      </c>
      <c r="G65" s="3">
        <v>32</v>
      </c>
      <c r="H65" s="3">
        <v>50</v>
      </c>
      <c r="I65" s="3">
        <v>48</v>
      </c>
      <c r="J65" s="3">
        <v>13</v>
      </c>
      <c r="K65" s="3">
        <v>16</v>
      </c>
      <c r="L65" s="3">
        <v>19</v>
      </c>
      <c r="M65" s="3">
        <v>74</v>
      </c>
      <c r="N65" s="3">
        <v>27</v>
      </c>
      <c r="O65" s="3">
        <v>30</v>
      </c>
      <c r="P65" s="3">
        <v>13</v>
      </c>
      <c r="Q65" s="3">
        <v>0</v>
      </c>
      <c r="R65" s="3">
        <v>23</v>
      </c>
      <c r="S65" s="3">
        <v>1</v>
      </c>
      <c r="T65" s="3">
        <v>35</v>
      </c>
      <c r="U65" s="3">
        <v>9</v>
      </c>
    </row>
    <row r="66" spans="1:21" x14ac:dyDescent="0.25">
      <c r="A66" s="1" t="s">
        <v>76</v>
      </c>
      <c r="B66" s="3">
        <v>20</v>
      </c>
      <c r="C66" s="3">
        <v>24</v>
      </c>
      <c r="D66" s="3">
        <v>5</v>
      </c>
      <c r="E66" s="3">
        <v>1</v>
      </c>
      <c r="F66" s="3">
        <v>21</v>
      </c>
      <c r="G66" s="3">
        <v>16</v>
      </c>
      <c r="H66" s="3">
        <v>8</v>
      </c>
      <c r="I66" s="3">
        <v>12</v>
      </c>
      <c r="J66" s="3">
        <v>3</v>
      </c>
      <c r="K66" s="3">
        <v>3</v>
      </c>
      <c r="L66" s="3">
        <v>15</v>
      </c>
      <c r="M66" s="3">
        <v>12</v>
      </c>
      <c r="N66" s="3">
        <v>3</v>
      </c>
      <c r="O66" s="3">
        <v>5</v>
      </c>
      <c r="P66" s="3">
        <v>1</v>
      </c>
      <c r="Q66" s="3">
        <v>23</v>
      </c>
      <c r="R66" s="3">
        <v>0</v>
      </c>
      <c r="S66" s="3">
        <v>1</v>
      </c>
      <c r="T66" s="3">
        <v>16</v>
      </c>
      <c r="U66" s="3">
        <v>14</v>
      </c>
    </row>
    <row r="67" spans="1:21" x14ac:dyDescent="0.25">
      <c r="A67" s="1" t="s">
        <v>77</v>
      </c>
      <c r="B67" s="3">
        <v>46</v>
      </c>
      <c r="C67" s="3">
        <v>32</v>
      </c>
      <c r="D67" s="3">
        <v>3</v>
      </c>
      <c r="E67" s="3">
        <v>21</v>
      </c>
      <c r="F67" s="3">
        <v>17</v>
      </c>
      <c r="G67" s="3">
        <v>9</v>
      </c>
      <c r="H67" s="3">
        <v>9</v>
      </c>
      <c r="I67" s="3">
        <v>24</v>
      </c>
      <c r="J67" s="3">
        <v>11</v>
      </c>
      <c r="K67" s="3">
        <v>15</v>
      </c>
      <c r="L67" s="3">
        <v>1</v>
      </c>
      <c r="M67" s="3">
        <v>38</v>
      </c>
      <c r="N67" s="3">
        <v>1</v>
      </c>
      <c r="O67" s="3">
        <v>21</v>
      </c>
      <c r="P67" s="3">
        <v>16</v>
      </c>
      <c r="Q67" s="3">
        <v>1</v>
      </c>
      <c r="R67" s="3">
        <v>1</v>
      </c>
      <c r="S67" s="3">
        <v>0</v>
      </c>
      <c r="T67" s="3">
        <v>19</v>
      </c>
      <c r="U67" s="3">
        <v>5</v>
      </c>
    </row>
    <row r="68" spans="1:21" x14ac:dyDescent="0.25">
      <c r="A68" s="1" t="s">
        <v>78</v>
      </c>
      <c r="B68" s="3">
        <v>67</v>
      </c>
      <c r="C68" s="3">
        <v>43</v>
      </c>
      <c r="D68" s="3">
        <v>35</v>
      </c>
      <c r="E68" s="3">
        <v>40</v>
      </c>
      <c r="F68" s="3">
        <v>51</v>
      </c>
      <c r="G68" s="3">
        <v>53</v>
      </c>
      <c r="H68" s="3">
        <v>47</v>
      </c>
      <c r="I68" s="3">
        <v>208</v>
      </c>
      <c r="J68" s="3">
        <v>35</v>
      </c>
      <c r="K68" s="3">
        <v>8</v>
      </c>
      <c r="L68" s="3">
        <v>19</v>
      </c>
      <c r="M68" s="3">
        <v>67</v>
      </c>
      <c r="N68" s="3">
        <v>3</v>
      </c>
      <c r="O68" s="3">
        <v>9</v>
      </c>
      <c r="P68" s="3">
        <v>24</v>
      </c>
      <c r="Q68" s="3">
        <v>35</v>
      </c>
      <c r="R68" s="3">
        <v>16</v>
      </c>
      <c r="S68" s="3">
        <v>19</v>
      </c>
      <c r="T68" s="3">
        <v>0</v>
      </c>
      <c r="U68" s="3">
        <v>1</v>
      </c>
    </row>
    <row r="69" spans="1:21" x14ac:dyDescent="0.25">
      <c r="A69" s="1" t="s">
        <v>79</v>
      </c>
      <c r="B69" s="3">
        <v>12</v>
      </c>
      <c r="C69" s="3">
        <v>23</v>
      </c>
      <c r="D69" s="3">
        <v>13</v>
      </c>
      <c r="E69" s="3">
        <v>1</v>
      </c>
      <c r="F69" s="3">
        <v>23</v>
      </c>
      <c r="G69" s="3">
        <v>1</v>
      </c>
      <c r="H69" s="3">
        <v>11</v>
      </c>
      <c r="I69" s="3">
        <v>18</v>
      </c>
      <c r="J69" s="3">
        <v>1</v>
      </c>
      <c r="K69" s="3">
        <v>1</v>
      </c>
      <c r="L69" s="3">
        <v>26</v>
      </c>
      <c r="M69" s="3">
        <v>12</v>
      </c>
      <c r="N69" s="3">
        <v>1</v>
      </c>
      <c r="O69" s="3">
        <v>12</v>
      </c>
      <c r="P69" s="3">
        <v>1</v>
      </c>
      <c r="Q69" s="3">
        <v>9</v>
      </c>
      <c r="R69" s="3">
        <v>14</v>
      </c>
      <c r="S69" s="3">
        <v>5</v>
      </c>
      <c r="T69" s="3">
        <v>1</v>
      </c>
      <c r="U69" s="3">
        <v>0</v>
      </c>
    </row>
    <row r="71" spans="1:21" x14ac:dyDescent="0.25">
      <c r="A71" s="1" t="s">
        <v>109</v>
      </c>
      <c r="B71" s="1" t="s">
        <v>56</v>
      </c>
      <c r="C71" s="1" t="s">
        <v>58</v>
      </c>
      <c r="D71" s="1" t="s">
        <v>60</v>
      </c>
      <c r="E71" s="1" t="s">
        <v>62</v>
      </c>
      <c r="F71" s="1" t="s">
        <v>64</v>
      </c>
      <c r="G71" s="1" t="s">
        <v>65</v>
      </c>
      <c r="H71" s="1" t="s">
        <v>66</v>
      </c>
      <c r="I71" s="1" t="s">
        <v>67</v>
      </c>
      <c r="J71" s="1" t="s">
        <v>68</v>
      </c>
      <c r="K71" s="1" t="s">
        <v>69</v>
      </c>
      <c r="L71" s="1" t="s">
        <v>70</v>
      </c>
      <c r="M71" s="1" t="s">
        <v>71</v>
      </c>
      <c r="N71" s="1" t="s">
        <v>72</v>
      </c>
      <c r="O71" s="1" t="s">
        <v>73</v>
      </c>
      <c r="P71" s="1" t="s">
        <v>74</v>
      </c>
      <c r="Q71" s="1" t="s">
        <v>75</v>
      </c>
      <c r="R71" s="1" t="s">
        <v>76</v>
      </c>
      <c r="S71" s="1" t="s">
        <v>77</v>
      </c>
      <c r="T71" s="1" t="s">
        <v>78</v>
      </c>
      <c r="U71" s="1" t="s">
        <v>79</v>
      </c>
    </row>
    <row r="72" spans="1:21" x14ac:dyDescent="0.25">
      <c r="A72" s="1" t="s">
        <v>56</v>
      </c>
      <c r="B72">
        <v>0</v>
      </c>
      <c r="C72">
        <v>347</v>
      </c>
      <c r="D72">
        <v>370</v>
      </c>
      <c r="E72">
        <v>654</v>
      </c>
      <c r="F72">
        <v>1246</v>
      </c>
      <c r="G72">
        <v>1148</v>
      </c>
      <c r="H72">
        <v>941</v>
      </c>
      <c r="I72">
        <v>1444</v>
      </c>
      <c r="J72">
        <v>449</v>
      </c>
      <c r="K72">
        <v>1462</v>
      </c>
      <c r="L72">
        <v>1564</v>
      </c>
      <c r="M72">
        <v>947</v>
      </c>
      <c r="N72">
        <v>1848</v>
      </c>
      <c r="O72">
        <v>1470</v>
      </c>
      <c r="P72">
        <v>533</v>
      </c>
      <c r="Q72">
        <v>2104</v>
      </c>
      <c r="R72">
        <v>2715</v>
      </c>
      <c r="S72">
        <v>1895</v>
      </c>
      <c r="T72">
        <v>1834</v>
      </c>
      <c r="U72">
        <v>2472</v>
      </c>
    </row>
    <row r="73" spans="1:21" x14ac:dyDescent="0.25">
      <c r="A73" s="1" t="s">
        <v>58</v>
      </c>
      <c r="B73">
        <v>347</v>
      </c>
      <c r="C73">
        <v>0</v>
      </c>
      <c r="D73">
        <v>398</v>
      </c>
      <c r="E73">
        <v>449</v>
      </c>
      <c r="F73">
        <v>1064</v>
      </c>
      <c r="G73">
        <v>859</v>
      </c>
      <c r="H73">
        <v>681</v>
      </c>
      <c r="I73">
        <v>1101</v>
      </c>
      <c r="J73">
        <v>785</v>
      </c>
      <c r="K73">
        <v>1539</v>
      </c>
      <c r="L73">
        <v>1470</v>
      </c>
      <c r="M73">
        <v>850</v>
      </c>
      <c r="N73">
        <v>1896</v>
      </c>
      <c r="O73">
        <v>1342</v>
      </c>
      <c r="P73">
        <v>868</v>
      </c>
      <c r="Q73">
        <v>1850</v>
      </c>
      <c r="R73">
        <v>2390</v>
      </c>
      <c r="S73">
        <v>2241</v>
      </c>
      <c r="T73">
        <v>1487</v>
      </c>
      <c r="U73">
        <v>2422</v>
      </c>
    </row>
    <row r="74" spans="1:21" x14ac:dyDescent="0.25">
      <c r="A74" s="1" t="s">
        <v>60</v>
      </c>
      <c r="B74">
        <v>370</v>
      </c>
      <c r="C74">
        <v>398</v>
      </c>
      <c r="D74">
        <v>0</v>
      </c>
      <c r="E74">
        <v>366</v>
      </c>
      <c r="F74">
        <v>1461</v>
      </c>
      <c r="G74">
        <v>1241</v>
      </c>
      <c r="H74">
        <v>664</v>
      </c>
      <c r="I74">
        <v>1297</v>
      </c>
      <c r="J74">
        <v>750</v>
      </c>
      <c r="K74">
        <v>1152</v>
      </c>
      <c r="L74">
        <v>1846</v>
      </c>
      <c r="M74">
        <v>578</v>
      </c>
      <c r="N74">
        <v>1521</v>
      </c>
      <c r="O74">
        <v>1101</v>
      </c>
      <c r="P74">
        <v>666</v>
      </c>
      <c r="Q74">
        <v>1783</v>
      </c>
      <c r="R74">
        <v>2481</v>
      </c>
      <c r="S74">
        <v>2038</v>
      </c>
      <c r="T74">
        <v>1712</v>
      </c>
      <c r="U74">
        <v>2784</v>
      </c>
    </row>
    <row r="75" spans="1:21" x14ac:dyDescent="0.25">
      <c r="A75" s="1" t="s">
        <v>62</v>
      </c>
      <c r="B75">
        <v>654</v>
      </c>
      <c r="C75">
        <v>449</v>
      </c>
      <c r="D75">
        <v>366</v>
      </c>
      <c r="E75">
        <v>0</v>
      </c>
      <c r="F75">
        <v>1422</v>
      </c>
      <c r="G75">
        <v>1093</v>
      </c>
      <c r="H75">
        <v>299</v>
      </c>
      <c r="I75">
        <v>958</v>
      </c>
      <c r="J75">
        <v>1087</v>
      </c>
      <c r="K75">
        <v>1223</v>
      </c>
      <c r="L75">
        <v>1874</v>
      </c>
      <c r="M75">
        <v>431</v>
      </c>
      <c r="N75">
        <v>1538</v>
      </c>
      <c r="O75">
        <v>896</v>
      </c>
      <c r="P75">
        <v>1033</v>
      </c>
      <c r="Q75">
        <v>1449</v>
      </c>
      <c r="R75">
        <v>2115</v>
      </c>
      <c r="S75">
        <v>2401</v>
      </c>
      <c r="T75">
        <v>1378</v>
      </c>
      <c r="U75">
        <v>2836</v>
      </c>
    </row>
    <row r="76" spans="1:21" x14ac:dyDescent="0.25">
      <c r="A76" s="1" t="s">
        <v>64</v>
      </c>
      <c r="B76">
        <v>1246</v>
      </c>
      <c r="C76">
        <v>1064</v>
      </c>
      <c r="D76">
        <v>1461</v>
      </c>
      <c r="E76">
        <v>1422</v>
      </c>
      <c r="F76">
        <v>0</v>
      </c>
      <c r="G76">
        <v>483</v>
      </c>
      <c r="H76">
        <v>1497</v>
      </c>
      <c r="I76">
        <v>1330</v>
      </c>
      <c r="J76">
        <v>1454</v>
      </c>
      <c r="K76">
        <v>2602</v>
      </c>
      <c r="L76">
        <v>513</v>
      </c>
      <c r="M76">
        <v>1854</v>
      </c>
      <c r="N76">
        <v>2948</v>
      </c>
      <c r="O76">
        <v>2271</v>
      </c>
      <c r="P76">
        <v>1721</v>
      </c>
      <c r="Q76">
        <v>2458</v>
      </c>
      <c r="R76">
        <v>2574</v>
      </c>
      <c r="S76">
        <v>2893</v>
      </c>
      <c r="T76">
        <v>1473</v>
      </c>
      <c r="U76">
        <v>1460</v>
      </c>
    </row>
    <row r="77" spans="1:21" x14ac:dyDescent="0.25">
      <c r="A77" s="1" t="s">
        <v>65</v>
      </c>
      <c r="B77">
        <v>1148</v>
      </c>
      <c r="C77">
        <v>859</v>
      </c>
      <c r="D77">
        <v>1241</v>
      </c>
      <c r="E77">
        <v>1093</v>
      </c>
      <c r="F77">
        <v>483</v>
      </c>
      <c r="G77">
        <v>0</v>
      </c>
      <c r="H77">
        <v>1094</v>
      </c>
      <c r="I77">
        <v>847</v>
      </c>
      <c r="J77">
        <v>1485</v>
      </c>
      <c r="K77">
        <v>2315</v>
      </c>
      <c r="L77">
        <v>994</v>
      </c>
      <c r="M77">
        <v>1510</v>
      </c>
      <c r="N77">
        <v>2628</v>
      </c>
      <c r="O77">
        <v>1870</v>
      </c>
      <c r="P77">
        <v>1677</v>
      </c>
      <c r="Q77">
        <v>1981</v>
      </c>
      <c r="R77">
        <v>2114</v>
      </c>
      <c r="S77">
        <v>2982</v>
      </c>
      <c r="T77">
        <v>1023</v>
      </c>
      <c r="U77">
        <v>1922</v>
      </c>
    </row>
    <row r="78" spans="1:21" x14ac:dyDescent="0.25">
      <c r="A78" s="1" t="s">
        <v>66</v>
      </c>
      <c r="B78">
        <v>941</v>
      </c>
      <c r="C78">
        <v>681</v>
      </c>
      <c r="D78">
        <v>664</v>
      </c>
      <c r="E78">
        <v>299</v>
      </c>
      <c r="F78">
        <v>1497</v>
      </c>
      <c r="G78">
        <v>1094</v>
      </c>
      <c r="H78">
        <v>0</v>
      </c>
      <c r="I78">
        <v>729</v>
      </c>
      <c r="J78">
        <v>1381</v>
      </c>
      <c r="K78">
        <v>1317</v>
      </c>
      <c r="L78">
        <v>1984</v>
      </c>
      <c r="M78">
        <v>479</v>
      </c>
      <c r="N78">
        <v>1575</v>
      </c>
      <c r="O78">
        <v>777</v>
      </c>
      <c r="P78">
        <v>1330</v>
      </c>
      <c r="Q78">
        <v>1171</v>
      </c>
      <c r="R78">
        <v>1818</v>
      </c>
      <c r="S78">
        <v>2692</v>
      </c>
      <c r="T78">
        <v>1145</v>
      </c>
      <c r="U78">
        <v>2948</v>
      </c>
    </row>
    <row r="79" spans="1:21" x14ac:dyDescent="0.25">
      <c r="A79" s="1" t="s">
        <v>67</v>
      </c>
      <c r="B79">
        <v>1444</v>
      </c>
      <c r="C79">
        <v>1101</v>
      </c>
      <c r="D79">
        <v>1297</v>
      </c>
      <c r="E79">
        <v>958</v>
      </c>
      <c r="F79">
        <v>1330</v>
      </c>
      <c r="G79">
        <v>847</v>
      </c>
      <c r="H79">
        <v>729</v>
      </c>
      <c r="I79">
        <v>0</v>
      </c>
      <c r="J79">
        <v>1886</v>
      </c>
      <c r="K79">
        <v>2023</v>
      </c>
      <c r="L79">
        <v>1839</v>
      </c>
      <c r="M79">
        <v>1199</v>
      </c>
      <c r="N79">
        <v>2234</v>
      </c>
      <c r="O79">
        <v>1327</v>
      </c>
      <c r="P79">
        <v>1934</v>
      </c>
      <c r="Q79">
        <v>1162</v>
      </c>
      <c r="R79">
        <v>1333</v>
      </c>
      <c r="S79">
        <v>3320</v>
      </c>
      <c r="T79">
        <v>420</v>
      </c>
      <c r="U79">
        <v>2744</v>
      </c>
    </row>
    <row r="80" spans="1:21" x14ac:dyDescent="0.25">
      <c r="A80" s="1" t="s">
        <v>68</v>
      </c>
      <c r="B80">
        <v>449</v>
      </c>
      <c r="C80">
        <v>785</v>
      </c>
      <c r="D80">
        <v>750</v>
      </c>
      <c r="E80">
        <v>1087</v>
      </c>
      <c r="F80">
        <v>1454</v>
      </c>
      <c r="G80">
        <v>1485</v>
      </c>
      <c r="H80">
        <v>1381</v>
      </c>
      <c r="I80">
        <v>1886</v>
      </c>
      <c r="J80">
        <v>0</v>
      </c>
      <c r="K80">
        <v>1625</v>
      </c>
      <c r="L80">
        <v>1642</v>
      </c>
      <c r="M80">
        <v>1308</v>
      </c>
      <c r="N80">
        <v>2023</v>
      </c>
      <c r="O80">
        <v>1826</v>
      </c>
      <c r="P80">
        <v>337</v>
      </c>
      <c r="Q80">
        <v>2530</v>
      </c>
      <c r="R80">
        <v>3164</v>
      </c>
      <c r="S80">
        <v>1498</v>
      </c>
      <c r="T80">
        <v>2267</v>
      </c>
      <c r="U80">
        <v>2451</v>
      </c>
    </row>
    <row r="81" spans="1:21" x14ac:dyDescent="0.25">
      <c r="A81" s="1" t="s">
        <v>69</v>
      </c>
      <c r="B81">
        <v>1462</v>
      </c>
      <c r="C81">
        <v>1539</v>
      </c>
      <c r="D81">
        <v>1152</v>
      </c>
      <c r="E81">
        <v>1223</v>
      </c>
      <c r="F81">
        <v>2602</v>
      </c>
      <c r="G81">
        <v>2315</v>
      </c>
      <c r="H81">
        <v>1317</v>
      </c>
      <c r="I81">
        <v>2023</v>
      </c>
      <c r="J81">
        <v>1625</v>
      </c>
      <c r="K81">
        <v>0</v>
      </c>
      <c r="L81">
        <v>2999</v>
      </c>
      <c r="M81">
        <v>839</v>
      </c>
      <c r="N81">
        <v>398</v>
      </c>
      <c r="O81">
        <v>853</v>
      </c>
      <c r="P81">
        <v>1320</v>
      </c>
      <c r="Q81">
        <v>1764</v>
      </c>
      <c r="R81">
        <v>2754</v>
      </c>
      <c r="S81">
        <v>2143</v>
      </c>
      <c r="T81">
        <v>2418</v>
      </c>
      <c r="U81">
        <v>3930</v>
      </c>
    </row>
    <row r="82" spans="1:21" x14ac:dyDescent="0.25">
      <c r="A82" s="1" t="s">
        <v>70</v>
      </c>
      <c r="B82">
        <v>1564</v>
      </c>
      <c r="C82">
        <v>1470</v>
      </c>
      <c r="D82">
        <v>1846</v>
      </c>
      <c r="E82">
        <v>1874</v>
      </c>
      <c r="F82">
        <v>513</v>
      </c>
      <c r="G82">
        <v>994</v>
      </c>
      <c r="H82">
        <v>1984</v>
      </c>
      <c r="I82">
        <v>1839</v>
      </c>
      <c r="J82">
        <v>1642</v>
      </c>
      <c r="K82">
        <v>2999</v>
      </c>
      <c r="L82">
        <v>0</v>
      </c>
      <c r="M82">
        <v>2303</v>
      </c>
      <c r="N82">
        <v>3364</v>
      </c>
      <c r="O82">
        <v>2749</v>
      </c>
      <c r="P82">
        <v>1956</v>
      </c>
      <c r="Q82">
        <v>2971</v>
      </c>
      <c r="R82">
        <v>3051</v>
      </c>
      <c r="S82">
        <v>2941</v>
      </c>
      <c r="T82">
        <v>1952</v>
      </c>
      <c r="U82">
        <v>965</v>
      </c>
    </row>
    <row r="83" spans="1:21" x14ac:dyDescent="0.25">
      <c r="A83" s="1" t="s">
        <v>71</v>
      </c>
      <c r="B83">
        <v>947</v>
      </c>
      <c r="C83">
        <v>850</v>
      </c>
      <c r="D83">
        <v>578</v>
      </c>
      <c r="E83">
        <v>431</v>
      </c>
      <c r="F83">
        <v>1854</v>
      </c>
      <c r="G83">
        <v>1510</v>
      </c>
      <c r="H83">
        <v>479</v>
      </c>
      <c r="I83">
        <v>1199</v>
      </c>
      <c r="J83">
        <v>1308</v>
      </c>
      <c r="K83">
        <v>839</v>
      </c>
      <c r="L83">
        <v>2303</v>
      </c>
      <c r="M83">
        <v>0</v>
      </c>
      <c r="N83">
        <v>1119</v>
      </c>
      <c r="O83">
        <v>523</v>
      </c>
      <c r="P83">
        <v>1142</v>
      </c>
      <c r="Q83">
        <v>1291</v>
      </c>
      <c r="R83">
        <v>2132</v>
      </c>
      <c r="S83">
        <v>2406</v>
      </c>
      <c r="T83">
        <v>1607</v>
      </c>
      <c r="U83">
        <v>3263</v>
      </c>
    </row>
    <row r="84" spans="1:21" x14ac:dyDescent="0.25">
      <c r="A84" s="1" t="s">
        <v>72</v>
      </c>
      <c r="B84">
        <v>1848</v>
      </c>
      <c r="C84">
        <v>1896</v>
      </c>
      <c r="D84">
        <v>1521</v>
      </c>
      <c r="E84">
        <v>1538</v>
      </c>
      <c r="F84">
        <v>2948</v>
      </c>
      <c r="G84">
        <v>2628</v>
      </c>
      <c r="H84">
        <v>1575</v>
      </c>
      <c r="I84">
        <v>2234</v>
      </c>
      <c r="J84">
        <v>2023</v>
      </c>
      <c r="K84">
        <v>398</v>
      </c>
      <c r="L84">
        <v>3364</v>
      </c>
      <c r="M84">
        <v>1119</v>
      </c>
      <c r="N84">
        <v>0</v>
      </c>
      <c r="O84">
        <v>939</v>
      </c>
      <c r="P84">
        <v>1718</v>
      </c>
      <c r="Q84">
        <v>1753</v>
      </c>
      <c r="R84">
        <v>2778</v>
      </c>
      <c r="S84">
        <v>2445</v>
      </c>
      <c r="T84">
        <v>2602</v>
      </c>
      <c r="U84">
        <v>4306</v>
      </c>
    </row>
    <row r="85" spans="1:21" x14ac:dyDescent="0.25">
      <c r="A85" s="1" t="s">
        <v>73</v>
      </c>
      <c r="B85">
        <v>1470</v>
      </c>
      <c r="C85">
        <v>1342</v>
      </c>
      <c r="D85">
        <v>1101</v>
      </c>
      <c r="E85">
        <v>896</v>
      </c>
      <c r="F85">
        <v>2271</v>
      </c>
      <c r="G85">
        <v>1870</v>
      </c>
      <c r="H85">
        <v>777</v>
      </c>
      <c r="I85">
        <v>1327</v>
      </c>
      <c r="J85">
        <v>1826</v>
      </c>
      <c r="K85">
        <v>853</v>
      </c>
      <c r="L85">
        <v>2749</v>
      </c>
      <c r="M85">
        <v>523</v>
      </c>
      <c r="N85">
        <v>939</v>
      </c>
      <c r="O85">
        <v>0</v>
      </c>
      <c r="P85">
        <v>1634</v>
      </c>
      <c r="Q85">
        <v>924</v>
      </c>
      <c r="R85">
        <v>1901</v>
      </c>
      <c r="S85">
        <v>2805</v>
      </c>
      <c r="T85">
        <v>1672</v>
      </c>
      <c r="U85">
        <v>3715</v>
      </c>
    </row>
    <row r="86" spans="1:21" x14ac:dyDescent="0.25">
      <c r="A86" s="1" t="s">
        <v>74</v>
      </c>
      <c r="B86">
        <v>533</v>
      </c>
      <c r="C86">
        <v>868</v>
      </c>
      <c r="D86">
        <v>666</v>
      </c>
      <c r="E86">
        <v>1033</v>
      </c>
      <c r="F86">
        <v>1721</v>
      </c>
      <c r="G86">
        <v>1677</v>
      </c>
      <c r="H86">
        <v>1330</v>
      </c>
      <c r="I86">
        <v>1934</v>
      </c>
      <c r="J86">
        <v>337</v>
      </c>
      <c r="K86">
        <v>1320</v>
      </c>
      <c r="L86">
        <v>1956</v>
      </c>
      <c r="M86">
        <v>1142</v>
      </c>
      <c r="N86">
        <v>1718</v>
      </c>
      <c r="O86">
        <v>1634</v>
      </c>
      <c r="P86">
        <v>0</v>
      </c>
      <c r="Q86">
        <v>2419</v>
      </c>
      <c r="R86">
        <v>3148</v>
      </c>
      <c r="S86">
        <v>1385</v>
      </c>
      <c r="T86">
        <v>2339</v>
      </c>
      <c r="U86">
        <v>2786</v>
      </c>
    </row>
    <row r="87" spans="1:21" x14ac:dyDescent="0.25">
      <c r="A87" s="1" t="s">
        <v>75</v>
      </c>
      <c r="B87">
        <v>2104</v>
      </c>
      <c r="C87">
        <v>1850</v>
      </c>
      <c r="D87">
        <v>1783</v>
      </c>
      <c r="E87">
        <v>1449</v>
      </c>
      <c r="F87">
        <v>2458</v>
      </c>
      <c r="G87">
        <v>1981</v>
      </c>
      <c r="H87">
        <v>1171</v>
      </c>
      <c r="I87">
        <v>1162</v>
      </c>
      <c r="J87">
        <v>2530</v>
      </c>
      <c r="K87">
        <v>1764</v>
      </c>
      <c r="L87">
        <v>2971</v>
      </c>
      <c r="M87">
        <v>1291</v>
      </c>
      <c r="N87">
        <v>1753</v>
      </c>
      <c r="O87">
        <v>924</v>
      </c>
      <c r="P87">
        <v>2419</v>
      </c>
      <c r="Q87">
        <v>0</v>
      </c>
      <c r="R87">
        <v>1029</v>
      </c>
      <c r="S87">
        <v>3690</v>
      </c>
      <c r="T87">
        <v>1283</v>
      </c>
      <c r="U87">
        <v>3899</v>
      </c>
    </row>
    <row r="88" spans="1:21" x14ac:dyDescent="0.25">
      <c r="A88" s="1" t="s">
        <v>76</v>
      </c>
      <c r="B88">
        <v>2715</v>
      </c>
      <c r="C88">
        <v>2390</v>
      </c>
      <c r="D88">
        <v>2481</v>
      </c>
      <c r="E88">
        <v>2115</v>
      </c>
      <c r="F88">
        <v>2574</v>
      </c>
      <c r="G88">
        <v>2114</v>
      </c>
      <c r="H88">
        <v>1818</v>
      </c>
      <c r="I88">
        <v>1333</v>
      </c>
      <c r="J88">
        <v>3164</v>
      </c>
      <c r="K88">
        <v>2754</v>
      </c>
      <c r="L88">
        <v>3051</v>
      </c>
      <c r="M88">
        <v>2132</v>
      </c>
      <c r="N88">
        <v>2778</v>
      </c>
      <c r="O88">
        <v>1901</v>
      </c>
      <c r="P88">
        <v>3148</v>
      </c>
      <c r="Q88">
        <v>1029</v>
      </c>
      <c r="R88">
        <v>0</v>
      </c>
      <c r="S88">
        <v>4506</v>
      </c>
      <c r="T88">
        <v>1101</v>
      </c>
      <c r="U88">
        <v>3850</v>
      </c>
    </row>
    <row r="89" spans="1:21" x14ac:dyDescent="0.25">
      <c r="A89" s="1" t="s">
        <v>77</v>
      </c>
      <c r="B89">
        <v>1895</v>
      </c>
      <c r="C89">
        <v>2241</v>
      </c>
      <c r="D89">
        <v>2038</v>
      </c>
      <c r="E89">
        <v>2401</v>
      </c>
      <c r="F89">
        <v>2893</v>
      </c>
      <c r="G89">
        <v>2982</v>
      </c>
      <c r="H89">
        <v>2692</v>
      </c>
      <c r="I89">
        <v>3320</v>
      </c>
      <c r="J89">
        <v>1498</v>
      </c>
      <c r="K89">
        <v>2143</v>
      </c>
      <c r="L89">
        <v>2941</v>
      </c>
      <c r="M89">
        <v>2406</v>
      </c>
      <c r="N89">
        <v>2445</v>
      </c>
      <c r="O89">
        <v>2805</v>
      </c>
      <c r="P89">
        <v>1385</v>
      </c>
      <c r="Q89">
        <v>3690</v>
      </c>
      <c r="R89">
        <v>4506</v>
      </c>
      <c r="S89">
        <v>0</v>
      </c>
      <c r="T89">
        <v>3723</v>
      </c>
      <c r="U89">
        <v>3503</v>
      </c>
    </row>
    <row r="90" spans="1:21" x14ac:dyDescent="0.25">
      <c r="A90" s="1" t="s">
        <v>78</v>
      </c>
      <c r="B90">
        <v>1834</v>
      </c>
      <c r="C90">
        <v>1487</v>
      </c>
      <c r="D90">
        <v>1712</v>
      </c>
      <c r="E90">
        <v>1378</v>
      </c>
      <c r="F90">
        <v>1473</v>
      </c>
      <c r="G90">
        <v>1023</v>
      </c>
      <c r="H90">
        <v>1145</v>
      </c>
      <c r="I90">
        <v>420</v>
      </c>
      <c r="J90">
        <v>2267</v>
      </c>
      <c r="K90">
        <v>2418</v>
      </c>
      <c r="L90">
        <v>1952</v>
      </c>
      <c r="M90">
        <v>1607</v>
      </c>
      <c r="N90">
        <v>2602</v>
      </c>
      <c r="O90">
        <v>1672</v>
      </c>
      <c r="P90">
        <v>2339</v>
      </c>
      <c r="Q90">
        <v>1283</v>
      </c>
      <c r="R90">
        <v>1101</v>
      </c>
      <c r="S90">
        <v>3723</v>
      </c>
      <c r="T90">
        <v>0</v>
      </c>
      <c r="U90">
        <v>2780</v>
      </c>
    </row>
    <row r="91" spans="1:21" x14ac:dyDescent="0.25">
      <c r="A91" s="1" t="s">
        <v>79</v>
      </c>
      <c r="B91">
        <v>2472</v>
      </c>
      <c r="C91">
        <v>2422</v>
      </c>
      <c r="D91">
        <v>2784</v>
      </c>
      <c r="E91">
        <v>2836</v>
      </c>
      <c r="F91">
        <v>1460</v>
      </c>
      <c r="G91">
        <v>1922</v>
      </c>
      <c r="H91">
        <v>2948</v>
      </c>
      <c r="I91">
        <v>2744</v>
      </c>
      <c r="J91">
        <v>2451</v>
      </c>
      <c r="K91">
        <v>3930</v>
      </c>
      <c r="L91">
        <v>965</v>
      </c>
      <c r="M91">
        <v>3263</v>
      </c>
      <c r="N91">
        <v>4306</v>
      </c>
      <c r="O91">
        <v>3715</v>
      </c>
      <c r="P91">
        <v>2786</v>
      </c>
      <c r="Q91">
        <v>3899</v>
      </c>
      <c r="R91">
        <v>3850</v>
      </c>
      <c r="S91">
        <v>3503</v>
      </c>
      <c r="T91">
        <v>2780</v>
      </c>
      <c r="U91">
        <v>0</v>
      </c>
    </row>
    <row r="93" spans="1:21" x14ac:dyDescent="0.25">
      <c r="A93" s="1" t="s">
        <v>108</v>
      </c>
      <c r="B93" s="1" t="s">
        <v>56</v>
      </c>
      <c r="C93" s="1" t="s">
        <v>58</v>
      </c>
      <c r="D93" s="1" t="s">
        <v>60</v>
      </c>
      <c r="E93" s="1" t="s">
        <v>62</v>
      </c>
      <c r="F93" s="1" t="s">
        <v>64</v>
      </c>
      <c r="G93" s="1" t="s">
        <v>65</v>
      </c>
      <c r="H93" s="1" t="s">
        <v>66</v>
      </c>
      <c r="I93" s="1" t="s">
        <v>67</v>
      </c>
      <c r="J93" s="1" t="s">
        <v>68</v>
      </c>
      <c r="K93" s="1" t="s">
        <v>69</v>
      </c>
      <c r="L93" s="1" t="s">
        <v>70</v>
      </c>
      <c r="M93" s="1" t="s">
        <v>71</v>
      </c>
      <c r="N93" s="1" t="s">
        <v>72</v>
      </c>
      <c r="O93" s="1" t="s">
        <v>73</v>
      </c>
      <c r="P93" s="1" t="s">
        <v>74</v>
      </c>
      <c r="Q93" s="1" t="s">
        <v>75</v>
      </c>
      <c r="R93" s="1" t="s">
        <v>76</v>
      </c>
      <c r="S93" s="1" t="s">
        <v>77</v>
      </c>
      <c r="T93" s="1" t="s">
        <v>78</v>
      </c>
      <c r="U93" s="1" t="s">
        <v>79</v>
      </c>
    </row>
    <row r="94" spans="1:21" x14ac:dyDescent="0.25">
      <c r="A94" s="1" t="s">
        <v>56</v>
      </c>
      <c r="B94">
        <f>IF(B72&gt;0,$A$2*(((B6^$B$2)*(B28^$C$2))/($E$2*B72)^$D$2),0)</f>
        <v>0</v>
      </c>
      <c r="C94">
        <f t="shared" ref="C94:U94" si="0">IF(C72&gt;0,$A$2*(((C6^$B$2)*(C28^$C$2))/($E$2*C72)^$D$2),0)</f>
        <v>960.91699570612366</v>
      </c>
      <c r="D94">
        <f t="shared" si="0"/>
        <v>617.98486777480127</v>
      </c>
      <c r="E94">
        <f t="shared" si="0"/>
        <v>290.01805473266148</v>
      </c>
      <c r="F94">
        <f t="shared" si="0"/>
        <v>229.42672957046639</v>
      </c>
      <c r="G94">
        <f t="shared" si="0"/>
        <v>177.61008128070114</v>
      </c>
      <c r="H94">
        <f t="shared" si="0"/>
        <v>274.14296574429528</v>
      </c>
      <c r="I94">
        <f t="shared" si="0"/>
        <v>199.20797564091635</v>
      </c>
      <c r="J94">
        <f t="shared" si="0"/>
        <v>504.37407702939015</v>
      </c>
      <c r="K94">
        <f t="shared" si="0"/>
        <v>146.75885921299067</v>
      </c>
      <c r="L94">
        <f t="shared" si="0"/>
        <v>59.006535304094221</v>
      </c>
      <c r="M94">
        <f t="shared" si="0"/>
        <v>429.19849109293176</v>
      </c>
      <c r="N94">
        <f t="shared" si="0"/>
        <v>85.749595920169199</v>
      </c>
      <c r="O94">
        <f t="shared" si="0"/>
        <v>92.898046544228549</v>
      </c>
      <c r="P94">
        <f t="shared" si="0"/>
        <v>277.6043748308399</v>
      </c>
      <c r="Q94">
        <f t="shared" si="0"/>
        <v>55.478515689663368</v>
      </c>
      <c r="R94">
        <f t="shared" si="0"/>
        <v>17.037692168390858</v>
      </c>
      <c r="S94">
        <f t="shared" si="0"/>
        <v>46.186801176591466</v>
      </c>
      <c r="T94">
        <f t="shared" si="0"/>
        <v>72.495659508660268</v>
      </c>
      <c r="U94">
        <f t="shared" si="0"/>
        <v>24.784804033730619</v>
      </c>
    </row>
    <row r="95" spans="1:21" x14ac:dyDescent="0.25">
      <c r="A95" s="1" t="s">
        <v>58</v>
      </c>
      <c r="B95">
        <f>IF(B73&gt;0,$A$2*(((B7^$B$2)*(B29^$C$2))/($E$2*B73)^$D$2),0)</f>
        <v>960.91699570612366</v>
      </c>
      <c r="C95">
        <f t="shared" ref="C95:U95" si="1">IF(C73&gt;0,$A$2*(((C7^$B$2)*(C29^$C$2))/($E$2*C73)^$D$2),0)</f>
        <v>0</v>
      </c>
      <c r="D95">
        <f t="shared" si="1"/>
        <v>277.85637190793221</v>
      </c>
      <c r="E95">
        <f t="shared" si="1"/>
        <v>215.36506335516634</v>
      </c>
      <c r="F95">
        <f t="shared" si="1"/>
        <v>133.51030461364303</v>
      </c>
      <c r="G95">
        <f t="shared" si="1"/>
        <v>119.79710842470871</v>
      </c>
      <c r="H95">
        <f t="shared" si="1"/>
        <v>191.93369326686948</v>
      </c>
      <c r="I95">
        <f t="shared" si="1"/>
        <v>131.57020550694173</v>
      </c>
      <c r="J95">
        <f t="shared" si="1"/>
        <v>131.79175477000388</v>
      </c>
      <c r="K95">
        <f t="shared" si="1"/>
        <v>67.598859232049833</v>
      </c>
      <c r="L95">
        <f t="shared" si="1"/>
        <v>30.847733470649978</v>
      </c>
      <c r="M95">
        <f t="shared" si="1"/>
        <v>236.23398874797516</v>
      </c>
      <c r="N95">
        <f t="shared" si="1"/>
        <v>40.647291460305794</v>
      </c>
      <c r="O95">
        <f t="shared" si="1"/>
        <v>50.171805634049072</v>
      </c>
      <c r="P95">
        <f t="shared" si="1"/>
        <v>78.525768446251021</v>
      </c>
      <c r="Q95">
        <f t="shared" si="1"/>
        <v>31.246538035124424</v>
      </c>
      <c r="R95">
        <f t="shared" si="1"/>
        <v>9.5835590251384932</v>
      </c>
      <c r="S95">
        <f t="shared" si="1"/>
        <v>18.680042256795854</v>
      </c>
      <c r="T95">
        <f t="shared" si="1"/>
        <v>44.703104029206813</v>
      </c>
      <c r="U95">
        <f t="shared" si="1"/>
        <v>12.369296891447517</v>
      </c>
    </row>
    <row r="96" spans="1:21" x14ac:dyDescent="0.25">
      <c r="A96" s="1" t="s">
        <v>60</v>
      </c>
      <c r="B96">
        <f t="shared" ref="B96:U96" si="2">IF(B74&gt;0,$A$2*(((B8^$B$2)*(B30^$C$2))/($E$2*B74)^$D$2),0)</f>
        <v>617.98486777480127</v>
      </c>
      <c r="C96">
        <f t="shared" si="2"/>
        <v>277.85637190793221</v>
      </c>
      <c r="D96">
        <f t="shared" si="2"/>
        <v>0</v>
      </c>
      <c r="E96">
        <f t="shared" si="2"/>
        <v>186.9813252822785</v>
      </c>
      <c r="F96">
        <f t="shared" si="2"/>
        <v>64.725494507305655</v>
      </c>
      <c r="G96">
        <f t="shared" si="2"/>
        <v>54.871372617673572</v>
      </c>
      <c r="H96">
        <f t="shared" si="2"/>
        <v>136.41298032307003</v>
      </c>
      <c r="I96">
        <f t="shared" si="2"/>
        <v>75.698607846974539</v>
      </c>
      <c r="J96">
        <f t="shared" si="2"/>
        <v>95.820551385824771</v>
      </c>
      <c r="K96">
        <f t="shared" si="2"/>
        <v>64.554952977344101</v>
      </c>
      <c r="L96">
        <f t="shared" si="2"/>
        <v>16.524662835223367</v>
      </c>
      <c r="M96">
        <f t="shared" si="2"/>
        <v>251.15034990636568</v>
      </c>
      <c r="N96">
        <f t="shared" si="2"/>
        <v>35.926398333697286</v>
      </c>
      <c r="O96">
        <f t="shared" si="2"/>
        <v>43.246794196983011</v>
      </c>
      <c r="P96">
        <f t="shared" si="2"/>
        <v>72.945881393571369</v>
      </c>
      <c r="Q96">
        <f t="shared" si="2"/>
        <v>22.497776745047108</v>
      </c>
      <c r="R96">
        <f t="shared" si="2"/>
        <v>6.3508102080349058</v>
      </c>
      <c r="S96">
        <f t="shared" si="2"/>
        <v>14.351371599391788</v>
      </c>
      <c r="T96">
        <f t="shared" si="2"/>
        <v>26.387436174591826</v>
      </c>
      <c r="U96">
        <f t="shared" si="2"/>
        <v>7.3144915191197608</v>
      </c>
    </row>
    <row r="97" spans="1:21" x14ac:dyDescent="0.25">
      <c r="A97" s="1" t="s">
        <v>62</v>
      </c>
      <c r="B97">
        <f t="shared" ref="B97:U97" si="3">IF(B75&gt;0,$A$2*(((B9^$B$2)*(B31^$C$2))/($E$2*B75)^$D$2),0)</f>
        <v>290.01805473266148</v>
      </c>
      <c r="C97">
        <f t="shared" si="3"/>
        <v>215.36506335516634</v>
      </c>
      <c r="D97">
        <f t="shared" si="3"/>
        <v>186.9813252822785</v>
      </c>
      <c r="E97">
        <f t="shared" si="3"/>
        <v>0</v>
      </c>
      <c r="F97">
        <f t="shared" si="3"/>
        <v>59.165872745915131</v>
      </c>
      <c r="G97">
        <f t="shared" si="3"/>
        <v>56.083886117754616</v>
      </c>
      <c r="H97">
        <f t="shared" si="3"/>
        <v>295.05151142259388</v>
      </c>
      <c r="I97">
        <f t="shared" si="3"/>
        <v>94.183588029452892</v>
      </c>
      <c r="J97">
        <f t="shared" si="3"/>
        <v>56.135111484434141</v>
      </c>
      <c r="K97">
        <f t="shared" si="3"/>
        <v>53.551533977641107</v>
      </c>
      <c r="L97">
        <f t="shared" si="3"/>
        <v>14.410959006662948</v>
      </c>
      <c r="M97">
        <f t="shared" si="3"/>
        <v>309.18119574452868</v>
      </c>
      <c r="N97">
        <f t="shared" si="3"/>
        <v>31.469190624031732</v>
      </c>
      <c r="O97">
        <f t="shared" si="3"/>
        <v>48.28408802409615</v>
      </c>
      <c r="P97">
        <f t="shared" si="3"/>
        <v>39.615074228470398</v>
      </c>
      <c r="Q97">
        <f t="shared" si="3"/>
        <v>25.157311906888001</v>
      </c>
      <c r="R97">
        <f t="shared" si="3"/>
        <v>6.732078297148961</v>
      </c>
      <c r="S97">
        <f t="shared" si="3"/>
        <v>10.597746495268948</v>
      </c>
      <c r="T97">
        <f t="shared" si="3"/>
        <v>29.825186363572179</v>
      </c>
      <c r="U97">
        <f t="shared" si="3"/>
        <v>6.3543233718274807</v>
      </c>
    </row>
    <row r="98" spans="1:21" x14ac:dyDescent="0.25">
      <c r="A98" s="1" t="s">
        <v>64</v>
      </c>
      <c r="B98">
        <f t="shared" ref="B98:U98" si="4">IF(B76&gt;0,$A$2*(((B10^$B$2)*(B32^$C$2))/($E$2*B76)^$D$2),0)</f>
        <v>229.42672957046639</v>
      </c>
      <c r="C98">
        <f t="shared" si="4"/>
        <v>133.51030461364303</v>
      </c>
      <c r="D98">
        <f t="shared" si="4"/>
        <v>64.725494507305655</v>
      </c>
      <c r="E98">
        <f t="shared" si="4"/>
        <v>59.165872745915131</v>
      </c>
      <c r="F98">
        <f t="shared" si="4"/>
        <v>0</v>
      </c>
      <c r="G98">
        <f t="shared" si="4"/>
        <v>227.07820729125012</v>
      </c>
      <c r="H98">
        <f t="shared" si="4"/>
        <v>79.294542018362307</v>
      </c>
      <c r="I98">
        <f t="shared" si="4"/>
        <v>106.11720561921045</v>
      </c>
      <c r="J98">
        <f t="shared" si="4"/>
        <v>65.931450246165724</v>
      </c>
      <c r="K98">
        <f t="shared" si="4"/>
        <v>37.447430600952522</v>
      </c>
      <c r="L98">
        <f t="shared" si="4"/>
        <v>99.638381227676902</v>
      </c>
      <c r="M98">
        <f t="shared" si="4"/>
        <v>98.449976745804733</v>
      </c>
      <c r="N98">
        <f t="shared" si="4"/>
        <v>24.726624566304466</v>
      </c>
      <c r="O98">
        <f t="shared" si="4"/>
        <v>27.765145759021337</v>
      </c>
      <c r="P98">
        <f t="shared" si="4"/>
        <v>36.40650806473932</v>
      </c>
      <c r="Q98">
        <f t="shared" si="4"/>
        <v>22.658451996976584</v>
      </c>
      <c r="R98">
        <f t="shared" si="4"/>
        <v>8.787426196174712</v>
      </c>
      <c r="S98">
        <f t="shared" si="4"/>
        <v>13.98871121872485</v>
      </c>
      <c r="T98">
        <f t="shared" si="4"/>
        <v>45.00443661310193</v>
      </c>
      <c r="U98">
        <f t="shared" si="4"/>
        <v>21.692066662997373</v>
      </c>
    </row>
    <row r="99" spans="1:21" x14ac:dyDescent="0.25">
      <c r="A99" s="1" t="s">
        <v>65</v>
      </c>
      <c r="B99">
        <f t="shared" ref="B99:U99" si="5">IF(B77&gt;0,$A$2*(((B11^$B$2)*(B33^$C$2))/($E$2*B77)^$D$2),0)</f>
        <v>177.61008128070114</v>
      </c>
      <c r="C99">
        <f t="shared" si="5"/>
        <v>119.79710842470871</v>
      </c>
      <c r="D99">
        <f t="shared" si="5"/>
        <v>54.871372617673572</v>
      </c>
      <c r="E99">
        <f t="shared" si="5"/>
        <v>56.083886117754616</v>
      </c>
      <c r="F99">
        <f t="shared" si="5"/>
        <v>227.07820729125012</v>
      </c>
      <c r="G99">
        <f t="shared" si="5"/>
        <v>0</v>
      </c>
      <c r="H99">
        <f t="shared" si="5"/>
        <v>79.526013559230861</v>
      </c>
      <c r="I99">
        <f t="shared" si="5"/>
        <v>124.11717332847844</v>
      </c>
      <c r="J99">
        <f t="shared" si="5"/>
        <v>45.491018348357713</v>
      </c>
      <c r="K99">
        <f t="shared" si="5"/>
        <v>30.144490597439475</v>
      </c>
      <c r="L99">
        <f t="shared" si="5"/>
        <v>33.612617043570168</v>
      </c>
      <c r="M99">
        <f t="shared" si="5"/>
        <v>87.474912202586168</v>
      </c>
      <c r="N99">
        <f t="shared" si="5"/>
        <v>19.860779894442196</v>
      </c>
      <c r="O99">
        <f t="shared" si="5"/>
        <v>24.369806884610302</v>
      </c>
      <c r="P99">
        <f t="shared" si="5"/>
        <v>26.473909149646172</v>
      </c>
      <c r="Q99">
        <f t="shared" si="5"/>
        <v>20.37035748907326</v>
      </c>
      <c r="R99">
        <f t="shared" si="5"/>
        <v>7.7352487782409209</v>
      </c>
      <c r="S99">
        <f t="shared" si="5"/>
        <v>9.5530994989786535</v>
      </c>
      <c r="T99">
        <f t="shared" si="5"/>
        <v>47.779448198074292</v>
      </c>
      <c r="U99">
        <f t="shared" si="5"/>
        <v>11.270760748301337</v>
      </c>
    </row>
    <row r="100" spans="1:21" x14ac:dyDescent="0.25">
      <c r="A100" s="1" t="s">
        <v>66</v>
      </c>
      <c r="B100">
        <f t="shared" ref="B100:U100" si="6">IF(B78&gt;0,$A$2*(((B12^$B$2)*(B34^$C$2))/($E$2*B78)^$D$2),0)</f>
        <v>274.14296574429528</v>
      </c>
      <c r="C100">
        <f t="shared" si="6"/>
        <v>191.93369326686948</v>
      </c>
      <c r="D100">
        <f t="shared" si="6"/>
        <v>136.41298032307003</v>
      </c>
      <c r="E100">
        <f t="shared" si="6"/>
        <v>295.05151142259388</v>
      </c>
      <c r="F100">
        <f t="shared" si="6"/>
        <v>79.294542018362307</v>
      </c>
      <c r="G100">
        <f t="shared" si="6"/>
        <v>79.526013559230861</v>
      </c>
      <c r="H100">
        <f t="shared" si="6"/>
        <v>0</v>
      </c>
      <c r="I100">
        <f t="shared" si="6"/>
        <v>181.40802021213548</v>
      </c>
      <c r="J100">
        <f t="shared" si="6"/>
        <v>60.978920215969787</v>
      </c>
      <c r="K100">
        <f t="shared" si="6"/>
        <v>69.976452525463813</v>
      </c>
      <c r="L100">
        <f t="shared" si="6"/>
        <v>19.192316823283029</v>
      </c>
      <c r="M100">
        <f t="shared" si="6"/>
        <v>390.0190933393755</v>
      </c>
      <c r="N100">
        <f t="shared" si="6"/>
        <v>43.497486786288363</v>
      </c>
      <c r="O100">
        <f t="shared" si="6"/>
        <v>80.365860577388815</v>
      </c>
      <c r="P100">
        <f t="shared" si="6"/>
        <v>42.397378147851597</v>
      </c>
      <c r="Q100">
        <f t="shared" si="6"/>
        <v>45.305579169416362</v>
      </c>
      <c r="R100">
        <f t="shared" si="6"/>
        <v>11.316075053200885</v>
      </c>
      <c r="S100">
        <f t="shared" si="6"/>
        <v>13.237703439245855</v>
      </c>
      <c r="T100">
        <f t="shared" si="6"/>
        <v>52.069819999204583</v>
      </c>
      <c r="U100">
        <f t="shared" si="6"/>
        <v>8.6375009437298154</v>
      </c>
    </row>
    <row r="101" spans="1:21" x14ac:dyDescent="0.25">
      <c r="A101" s="1" t="s">
        <v>67</v>
      </c>
      <c r="B101">
        <f t="shared" ref="B101:U101" si="7">IF(B79&gt;0,$A$2*(((B13^$B$2)*(B35^$C$2))/($E$2*B79)^$D$2),0)</f>
        <v>199.20797564091635</v>
      </c>
      <c r="C101">
        <f t="shared" si="7"/>
        <v>131.57020550694173</v>
      </c>
      <c r="D101">
        <f t="shared" si="7"/>
        <v>75.698607846974539</v>
      </c>
      <c r="E101">
        <f t="shared" si="7"/>
        <v>94.183588029452892</v>
      </c>
      <c r="F101">
        <f t="shared" si="7"/>
        <v>106.11720561921045</v>
      </c>
      <c r="G101">
        <f t="shared" si="7"/>
        <v>124.11717332847844</v>
      </c>
      <c r="H101">
        <f t="shared" si="7"/>
        <v>181.40802021213548</v>
      </c>
      <c r="I101">
        <f t="shared" si="7"/>
        <v>0</v>
      </c>
      <c r="J101">
        <f t="shared" si="7"/>
        <v>50.475767494511864</v>
      </c>
      <c r="K101">
        <f t="shared" si="7"/>
        <v>50.792339682112775</v>
      </c>
      <c r="L101">
        <f t="shared" si="7"/>
        <v>24.496175882931524</v>
      </c>
      <c r="M101">
        <f t="shared" si="7"/>
        <v>164.04412539597496</v>
      </c>
      <c r="N101">
        <f t="shared" si="7"/>
        <v>34.512860629894462</v>
      </c>
      <c r="O101">
        <f t="shared" si="7"/>
        <v>51.817078404218897</v>
      </c>
      <c r="P101">
        <f t="shared" si="7"/>
        <v>32.717896203500004</v>
      </c>
      <c r="Q101">
        <f t="shared" si="7"/>
        <v>53.584257601903118</v>
      </c>
      <c r="R101">
        <f t="shared" si="7"/>
        <v>18.768194478957092</v>
      </c>
      <c r="S101">
        <f t="shared" si="7"/>
        <v>12.280045855185882</v>
      </c>
      <c r="T101">
        <f t="shared" si="7"/>
        <v>187.24875619639622</v>
      </c>
      <c r="U101">
        <f t="shared" si="7"/>
        <v>10.973095519311816</v>
      </c>
    </row>
    <row r="102" spans="1:21" x14ac:dyDescent="0.25">
      <c r="A102" s="1" t="s">
        <v>68</v>
      </c>
      <c r="B102">
        <f t="shared" ref="B102:U102" si="8">IF(B80&gt;0,$A$2*(((B14^$B$2)*(B36^$C$2))/($E$2*B80)^$D$2),0)</f>
        <v>504.37407702939015</v>
      </c>
      <c r="C102">
        <f t="shared" si="8"/>
        <v>131.79175477000388</v>
      </c>
      <c r="D102">
        <f t="shared" si="8"/>
        <v>95.820551385824771</v>
      </c>
      <c r="E102">
        <f t="shared" si="8"/>
        <v>56.135111484434141</v>
      </c>
      <c r="F102">
        <f t="shared" si="8"/>
        <v>65.931450246165724</v>
      </c>
      <c r="G102">
        <f t="shared" si="8"/>
        <v>45.491018348357713</v>
      </c>
      <c r="H102">
        <f t="shared" si="8"/>
        <v>60.978920215969787</v>
      </c>
      <c r="I102">
        <f t="shared" si="8"/>
        <v>50.475767494511864</v>
      </c>
      <c r="J102">
        <f t="shared" si="8"/>
        <v>0</v>
      </c>
      <c r="K102">
        <f t="shared" si="8"/>
        <v>44.532311776898922</v>
      </c>
      <c r="L102">
        <f t="shared" si="8"/>
        <v>19.08308670281184</v>
      </c>
      <c r="M102">
        <f t="shared" si="8"/>
        <v>102.16454715823386</v>
      </c>
      <c r="N102">
        <f t="shared" si="8"/>
        <v>26.466185104959351</v>
      </c>
      <c r="O102">
        <f t="shared" si="8"/>
        <v>24.896148588907241</v>
      </c>
      <c r="P102">
        <f t="shared" si="8"/>
        <v>158.22112482142836</v>
      </c>
      <c r="Q102">
        <f t="shared" si="8"/>
        <v>15.417553336575189</v>
      </c>
      <c r="R102">
        <f t="shared" si="8"/>
        <v>4.9035111338849333</v>
      </c>
      <c r="S102">
        <f t="shared" si="8"/>
        <v>20.510116563380866</v>
      </c>
      <c r="T102">
        <f t="shared" si="8"/>
        <v>19.535253619380374</v>
      </c>
      <c r="U102">
        <f t="shared" si="8"/>
        <v>8.5446054350690268</v>
      </c>
    </row>
    <row r="103" spans="1:21" x14ac:dyDescent="0.25">
      <c r="A103" s="1" t="s">
        <v>69</v>
      </c>
      <c r="B103">
        <f t="shared" ref="B103:U103" si="9">IF(B81&gt;0,$A$2*(((B15^$B$2)*(B37^$C$2))/($E$2*B81)^$D$2),0)</f>
        <v>146.75885921299067</v>
      </c>
      <c r="C103">
        <f t="shared" si="9"/>
        <v>67.598859232049833</v>
      </c>
      <c r="D103">
        <f t="shared" si="9"/>
        <v>64.554952977344101</v>
      </c>
      <c r="E103">
        <f t="shared" si="9"/>
        <v>53.551533977641107</v>
      </c>
      <c r="F103">
        <f t="shared" si="9"/>
        <v>37.447430600952522</v>
      </c>
      <c r="G103">
        <f t="shared" si="9"/>
        <v>30.144490597439475</v>
      </c>
      <c r="H103">
        <f t="shared" si="9"/>
        <v>69.976452525463813</v>
      </c>
      <c r="I103">
        <f t="shared" si="9"/>
        <v>50.792339682112775</v>
      </c>
      <c r="J103">
        <f t="shared" si="9"/>
        <v>44.532311776898922</v>
      </c>
      <c r="K103">
        <f t="shared" si="9"/>
        <v>0</v>
      </c>
      <c r="L103">
        <f t="shared" si="9"/>
        <v>10.594424191144617</v>
      </c>
      <c r="M103">
        <f t="shared" si="9"/>
        <v>182.61288030411805</v>
      </c>
      <c r="N103">
        <f t="shared" si="9"/>
        <v>177.19370404463399</v>
      </c>
      <c r="O103">
        <f t="shared" si="9"/>
        <v>63.421471240050273</v>
      </c>
      <c r="P103">
        <f t="shared" si="9"/>
        <v>37.450043589064414</v>
      </c>
      <c r="Q103">
        <f t="shared" si="9"/>
        <v>25.105567743699101</v>
      </c>
      <c r="R103">
        <f t="shared" si="9"/>
        <v>6.2316164059805628</v>
      </c>
      <c r="S103">
        <f t="shared" si="9"/>
        <v>14.960474676315016</v>
      </c>
      <c r="T103">
        <f t="shared" si="9"/>
        <v>19.78205142061875</v>
      </c>
      <c r="U103">
        <f t="shared" si="9"/>
        <v>5.4867402247857315</v>
      </c>
    </row>
    <row r="104" spans="1:21" x14ac:dyDescent="0.25">
      <c r="A104" s="1" t="s">
        <v>70</v>
      </c>
      <c r="B104">
        <f t="shared" ref="B104:U104" si="10">IF(B82&gt;0,$A$2*(((B16^$B$2)*(B38^$C$2))/($E$2*B82)^$D$2),0)</f>
        <v>59.006535304094221</v>
      </c>
      <c r="C104">
        <f t="shared" si="10"/>
        <v>30.847733470649978</v>
      </c>
      <c r="D104">
        <f t="shared" si="10"/>
        <v>16.524662835223367</v>
      </c>
      <c r="E104">
        <f t="shared" si="10"/>
        <v>14.410959006662948</v>
      </c>
      <c r="F104">
        <f t="shared" si="10"/>
        <v>99.638381227676902</v>
      </c>
      <c r="G104">
        <f t="shared" si="10"/>
        <v>33.612617043570168</v>
      </c>
      <c r="H104">
        <f t="shared" si="10"/>
        <v>19.192316823283029</v>
      </c>
      <c r="I104">
        <f t="shared" si="10"/>
        <v>24.496175882931524</v>
      </c>
      <c r="J104">
        <f t="shared" si="10"/>
        <v>19.08308670281184</v>
      </c>
      <c r="K104">
        <f t="shared" si="10"/>
        <v>10.594424191144617</v>
      </c>
      <c r="L104">
        <f t="shared" si="10"/>
        <v>0</v>
      </c>
      <c r="M104">
        <f t="shared" si="10"/>
        <v>25.61760807363337</v>
      </c>
      <c r="N104">
        <f t="shared" si="10"/>
        <v>7.0740876669723498</v>
      </c>
      <c r="O104">
        <f t="shared" si="10"/>
        <v>7.4364822934569483</v>
      </c>
      <c r="P104">
        <f t="shared" si="10"/>
        <v>10.462356107378223</v>
      </c>
      <c r="Q104">
        <f t="shared" si="10"/>
        <v>6.0786820010787812</v>
      </c>
      <c r="R104">
        <f t="shared" si="10"/>
        <v>2.4094859208632373</v>
      </c>
      <c r="S104">
        <f t="shared" si="10"/>
        <v>4.5536190603805444</v>
      </c>
      <c r="T104">
        <f t="shared" si="10"/>
        <v>10.89399732912044</v>
      </c>
      <c r="U104">
        <f t="shared" si="10"/>
        <v>11.423600603737444</v>
      </c>
    </row>
    <row r="105" spans="1:21" x14ac:dyDescent="0.25">
      <c r="A105" s="1" t="s">
        <v>71</v>
      </c>
      <c r="B105">
        <f t="shared" ref="B105:U105" si="11">IF(B83&gt;0,$A$2*(((B17^$B$2)*(B39^$C$2))/($E$2*B83)^$D$2),0)</f>
        <v>429.19849109293176</v>
      </c>
      <c r="C105">
        <f t="shared" si="11"/>
        <v>236.23398874797516</v>
      </c>
      <c r="D105">
        <f t="shared" si="11"/>
        <v>251.15034990636568</v>
      </c>
      <c r="E105">
        <f t="shared" si="11"/>
        <v>309.18119574452868</v>
      </c>
      <c r="F105">
        <f t="shared" si="11"/>
        <v>98.449976745804733</v>
      </c>
      <c r="G105">
        <f t="shared" si="11"/>
        <v>87.474912202586168</v>
      </c>
      <c r="H105">
        <f t="shared" si="11"/>
        <v>390.0190933393755</v>
      </c>
      <c r="I105">
        <f t="shared" si="11"/>
        <v>164.04412539597496</v>
      </c>
      <c r="J105">
        <f t="shared" si="11"/>
        <v>102.16454715823386</v>
      </c>
      <c r="K105">
        <f t="shared" si="11"/>
        <v>182.61288030411805</v>
      </c>
      <c r="L105">
        <f t="shared" si="11"/>
        <v>25.61760807363337</v>
      </c>
      <c r="M105">
        <f t="shared" si="11"/>
        <v>0</v>
      </c>
      <c r="N105">
        <f t="shared" si="11"/>
        <v>100.4866963101445</v>
      </c>
      <c r="O105">
        <f t="shared" si="11"/>
        <v>197.21509760662195</v>
      </c>
      <c r="P105">
        <f t="shared" si="11"/>
        <v>79.261151652598357</v>
      </c>
      <c r="Q105">
        <f t="shared" si="11"/>
        <v>64.05803149320424</v>
      </c>
      <c r="R105">
        <f t="shared" si="11"/>
        <v>14.932913558184667</v>
      </c>
      <c r="S105">
        <f t="shared" si="11"/>
        <v>23.663795533154438</v>
      </c>
      <c r="T105">
        <f t="shared" si="11"/>
        <v>56.215795100351045</v>
      </c>
      <c r="U105">
        <f t="shared" si="11"/>
        <v>12.158718436021342</v>
      </c>
    </row>
    <row r="106" spans="1:21" x14ac:dyDescent="0.25">
      <c r="A106" s="1" t="s">
        <v>72</v>
      </c>
      <c r="B106">
        <f t="shared" ref="B106:U106" si="12">IF(B84&gt;0,$A$2*(((B18^$B$2)*(B40^$C$2))/($E$2*B84)^$D$2),0)</f>
        <v>85.749595920169199</v>
      </c>
      <c r="C106">
        <f t="shared" si="12"/>
        <v>40.647291460305794</v>
      </c>
      <c r="D106">
        <f t="shared" si="12"/>
        <v>35.926398333697286</v>
      </c>
      <c r="E106">
        <f t="shared" si="12"/>
        <v>31.469190624031732</v>
      </c>
      <c r="F106">
        <f t="shared" si="12"/>
        <v>24.726624566304466</v>
      </c>
      <c r="G106">
        <f t="shared" si="12"/>
        <v>19.860779894442196</v>
      </c>
      <c r="H106">
        <f t="shared" si="12"/>
        <v>43.497486786288363</v>
      </c>
      <c r="I106">
        <f t="shared" si="12"/>
        <v>34.512860629894462</v>
      </c>
      <c r="J106">
        <f t="shared" si="12"/>
        <v>26.466185104959351</v>
      </c>
      <c r="K106">
        <f t="shared" si="12"/>
        <v>177.19370404463399</v>
      </c>
      <c r="L106">
        <f t="shared" si="12"/>
        <v>7.0740876669723498</v>
      </c>
      <c r="M106">
        <f t="shared" si="12"/>
        <v>100.4866963101445</v>
      </c>
      <c r="N106">
        <f t="shared" si="12"/>
        <v>0</v>
      </c>
      <c r="O106">
        <f t="shared" si="12"/>
        <v>43.246473876988375</v>
      </c>
      <c r="P106">
        <f t="shared" si="12"/>
        <v>21.178493764416118</v>
      </c>
      <c r="Q106">
        <f t="shared" si="12"/>
        <v>19.192618264169404</v>
      </c>
      <c r="R106">
        <f t="shared" si="12"/>
        <v>4.6850968157059167</v>
      </c>
      <c r="S106">
        <f t="shared" si="12"/>
        <v>9.8015596087248671</v>
      </c>
      <c r="T106">
        <f t="shared" si="12"/>
        <v>13.83596714466943</v>
      </c>
      <c r="U106">
        <f t="shared" si="12"/>
        <v>3.760995368738163</v>
      </c>
    </row>
    <row r="107" spans="1:21" x14ac:dyDescent="0.25">
      <c r="A107" s="1" t="s">
        <v>73</v>
      </c>
      <c r="B107">
        <f t="shared" ref="B107:U107" si="13">IF(B85&gt;0,$A$2*(((B19^$B$2)*(B41^$C$2))/($E$2*B85)^$D$2),0)</f>
        <v>92.898046544228549</v>
      </c>
      <c r="C107">
        <f t="shared" si="13"/>
        <v>50.171805634049072</v>
      </c>
      <c r="D107">
        <f t="shared" si="13"/>
        <v>43.246794196983011</v>
      </c>
      <c r="E107">
        <f t="shared" si="13"/>
        <v>48.28408802409615</v>
      </c>
      <c r="F107">
        <f t="shared" si="13"/>
        <v>27.765145759021337</v>
      </c>
      <c r="G107">
        <f t="shared" si="13"/>
        <v>24.369806884610302</v>
      </c>
      <c r="H107">
        <f t="shared" si="13"/>
        <v>80.365860577388815</v>
      </c>
      <c r="I107">
        <f t="shared" si="13"/>
        <v>51.817078404218897</v>
      </c>
      <c r="J107">
        <f t="shared" si="13"/>
        <v>24.896148588907241</v>
      </c>
      <c r="K107">
        <f t="shared" si="13"/>
        <v>63.421471240050273</v>
      </c>
      <c r="L107">
        <f t="shared" si="13"/>
        <v>7.4364822934569483</v>
      </c>
      <c r="M107">
        <f t="shared" si="13"/>
        <v>197.21509760662195</v>
      </c>
      <c r="N107">
        <f t="shared" si="13"/>
        <v>43.246473876988375</v>
      </c>
      <c r="O107">
        <f t="shared" si="13"/>
        <v>0</v>
      </c>
      <c r="P107">
        <f t="shared" si="13"/>
        <v>18.790746734227909</v>
      </c>
      <c r="Q107">
        <f t="shared" si="13"/>
        <v>32.931900732421518</v>
      </c>
      <c r="R107">
        <f t="shared" si="13"/>
        <v>6.0052711290055285</v>
      </c>
      <c r="S107">
        <f t="shared" si="13"/>
        <v>7.052767250388337</v>
      </c>
      <c r="T107">
        <f t="shared" si="13"/>
        <v>19.026197568110565</v>
      </c>
      <c r="U107">
        <f t="shared" si="13"/>
        <v>3.7210641950976751</v>
      </c>
    </row>
    <row r="108" spans="1:21" x14ac:dyDescent="0.25">
      <c r="A108" s="1" t="s">
        <v>74</v>
      </c>
      <c r="B108">
        <f t="shared" ref="B108:U108" si="14">IF(B86&gt;0,$A$2*(((B20^$B$2)*(B42^$C$2))/($E$2*B86)^$D$2),0)</f>
        <v>277.6043748308399</v>
      </c>
      <c r="C108">
        <f t="shared" si="14"/>
        <v>78.525768446251021</v>
      </c>
      <c r="D108">
        <f t="shared" si="14"/>
        <v>72.945881393571369</v>
      </c>
      <c r="E108">
        <f t="shared" si="14"/>
        <v>39.615074228470398</v>
      </c>
      <c r="F108">
        <f t="shared" si="14"/>
        <v>36.40650806473932</v>
      </c>
      <c r="G108">
        <f t="shared" si="14"/>
        <v>26.473909149646172</v>
      </c>
      <c r="H108">
        <f t="shared" si="14"/>
        <v>42.397378147851597</v>
      </c>
      <c r="I108">
        <f t="shared" si="14"/>
        <v>32.717896203500004</v>
      </c>
      <c r="J108">
        <f t="shared" si="14"/>
        <v>158.22112482142836</v>
      </c>
      <c r="K108">
        <f t="shared" si="14"/>
        <v>37.450043589064414</v>
      </c>
      <c r="L108">
        <f t="shared" si="14"/>
        <v>10.462356107378223</v>
      </c>
      <c r="M108">
        <f t="shared" si="14"/>
        <v>79.261151652598357</v>
      </c>
      <c r="N108">
        <f t="shared" si="14"/>
        <v>21.178493764416118</v>
      </c>
      <c r="O108">
        <f t="shared" si="14"/>
        <v>18.790746734227909</v>
      </c>
      <c r="P108">
        <f t="shared" si="14"/>
        <v>0</v>
      </c>
      <c r="Q108">
        <f t="shared" si="14"/>
        <v>10.8065308044366</v>
      </c>
      <c r="R108">
        <f t="shared" si="14"/>
        <v>3.2875021701373579</v>
      </c>
      <c r="S108">
        <f t="shared" si="14"/>
        <v>14.92546156777922</v>
      </c>
      <c r="T108">
        <f t="shared" si="14"/>
        <v>12.57606641696202</v>
      </c>
      <c r="U108">
        <f t="shared" si="14"/>
        <v>4.9365193993400904</v>
      </c>
    </row>
    <row r="109" spans="1:21" x14ac:dyDescent="0.25">
      <c r="A109" s="1" t="s">
        <v>75</v>
      </c>
      <c r="B109">
        <f t="shared" ref="B109:U109" si="15">IF(B87&gt;0,$A$2*(((B21^$B$2)*(B43^$C$2))/($E$2*B87)^$D$2),0)</f>
        <v>55.478515689663368</v>
      </c>
      <c r="C109">
        <f t="shared" si="15"/>
        <v>31.246538035124424</v>
      </c>
      <c r="D109">
        <f t="shared" si="15"/>
        <v>22.497776745047108</v>
      </c>
      <c r="E109">
        <f t="shared" si="15"/>
        <v>25.157311906888001</v>
      </c>
      <c r="F109">
        <f t="shared" si="15"/>
        <v>22.658451996976584</v>
      </c>
      <c r="G109">
        <f t="shared" si="15"/>
        <v>20.37035748907326</v>
      </c>
      <c r="H109">
        <f t="shared" si="15"/>
        <v>45.305579169416362</v>
      </c>
      <c r="I109">
        <f t="shared" si="15"/>
        <v>53.584257601903118</v>
      </c>
      <c r="J109">
        <f t="shared" si="15"/>
        <v>15.417553336575189</v>
      </c>
      <c r="K109">
        <f t="shared" si="15"/>
        <v>25.105567743699101</v>
      </c>
      <c r="L109">
        <f t="shared" si="15"/>
        <v>6.0786820010787812</v>
      </c>
      <c r="M109">
        <f t="shared" si="15"/>
        <v>64.05803149320424</v>
      </c>
      <c r="N109">
        <f t="shared" si="15"/>
        <v>19.192618264169404</v>
      </c>
      <c r="O109">
        <f t="shared" si="15"/>
        <v>32.931900732421518</v>
      </c>
      <c r="P109">
        <f t="shared" si="15"/>
        <v>10.8065308044366</v>
      </c>
      <c r="Q109">
        <f t="shared" si="15"/>
        <v>0</v>
      </c>
      <c r="R109">
        <f t="shared" si="15"/>
        <v>10.629783725724643</v>
      </c>
      <c r="S109">
        <f t="shared" si="15"/>
        <v>4.6282171186038203</v>
      </c>
      <c r="T109">
        <f t="shared" si="15"/>
        <v>22.803081140073992</v>
      </c>
      <c r="U109">
        <f t="shared" si="15"/>
        <v>3.1429500205329446</v>
      </c>
    </row>
    <row r="110" spans="1:21" x14ac:dyDescent="0.25">
      <c r="A110" s="1" t="s">
        <v>76</v>
      </c>
      <c r="B110">
        <f t="shared" ref="B110:U110" si="16">IF(B88&gt;0,$A$2*(((B22^$B$2)*(B44^$C$2))/($E$2*B88)^$D$2),0)</f>
        <v>17.037692168390858</v>
      </c>
      <c r="C110">
        <f t="shared" si="16"/>
        <v>9.5835590251384932</v>
      </c>
      <c r="D110">
        <f t="shared" si="16"/>
        <v>6.3508102080349058</v>
      </c>
      <c r="E110">
        <f t="shared" si="16"/>
        <v>6.732078297148961</v>
      </c>
      <c r="F110">
        <f t="shared" si="16"/>
        <v>8.787426196174712</v>
      </c>
      <c r="G110">
        <f t="shared" si="16"/>
        <v>7.7352487782409209</v>
      </c>
      <c r="H110">
        <f t="shared" si="16"/>
        <v>11.316075053200885</v>
      </c>
      <c r="I110">
        <f t="shared" si="16"/>
        <v>18.768194478957092</v>
      </c>
      <c r="J110">
        <f t="shared" si="16"/>
        <v>4.9035111338849333</v>
      </c>
      <c r="K110">
        <f t="shared" si="16"/>
        <v>6.2316164059805628</v>
      </c>
      <c r="L110">
        <f t="shared" si="16"/>
        <v>2.4094859208632373</v>
      </c>
      <c r="M110">
        <f t="shared" si="16"/>
        <v>14.932913558184667</v>
      </c>
      <c r="N110">
        <f t="shared" si="16"/>
        <v>4.6850968157059167</v>
      </c>
      <c r="O110">
        <f t="shared" si="16"/>
        <v>6.0052711290055285</v>
      </c>
      <c r="P110">
        <f t="shared" si="16"/>
        <v>3.2875021701373579</v>
      </c>
      <c r="Q110">
        <f t="shared" si="16"/>
        <v>10.629783725724643</v>
      </c>
      <c r="R110">
        <f t="shared" si="16"/>
        <v>0</v>
      </c>
      <c r="S110">
        <f t="shared" si="16"/>
        <v>1.5117215690352064</v>
      </c>
      <c r="T110">
        <f t="shared" si="16"/>
        <v>11.04694761559381</v>
      </c>
      <c r="U110">
        <f t="shared" si="16"/>
        <v>1.3016196846783326</v>
      </c>
    </row>
    <row r="111" spans="1:21" x14ac:dyDescent="0.25">
      <c r="A111" s="1" t="s">
        <v>77</v>
      </c>
      <c r="B111">
        <f t="shared" ref="B111:U111" si="17">IF(B89&gt;0,$A$2*(((B23^$B$2)*(B45^$C$2))/($E$2*B89)^$D$2),0)</f>
        <v>46.186801176591466</v>
      </c>
      <c r="C111">
        <f t="shared" si="17"/>
        <v>18.680042256795854</v>
      </c>
      <c r="D111">
        <f t="shared" si="17"/>
        <v>14.351371599391788</v>
      </c>
      <c r="E111">
        <f t="shared" si="17"/>
        <v>10.597746495268948</v>
      </c>
      <c r="F111">
        <f t="shared" si="17"/>
        <v>13.98871121872485</v>
      </c>
      <c r="G111">
        <f t="shared" si="17"/>
        <v>9.5530994989786535</v>
      </c>
      <c r="H111">
        <f t="shared" si="17"/>
        <v>13.237703439245855</v>
      </c>
      <c r="I111">
        <f t="shared" si="17"/>
        <v>12.280045855185882</v>
      </c>
      <c r="J111">
        <f t="shared" si="17"/>
        <v>20.510116563380866</v>
      </c>
      <c r="K111">
        <f t="shared" si="17"/>
        <v>14.960474676315016</v>
      </c>
      <c r="L111">
        <f t="shared" si="17"/>
        <v>4.5536190603805444</v>
      </c>
      <c r="M111">
        <f t="shared" si="17"/>
        <v>23.663795533154438</v>
      </c>
      <c r="N111">
        <f t="shared" si="17"/>
        <v>9.8015596087248671</v>
      </c>
      <c r="O111">
        <f t="shared" si="17"/>
        <v>7.052767250388337</v>
      </c>
      <c r="P111">
        <f t="shared" si="17"/>
        <v>14.92546156777922</v>
      </c>
      <c r="Q111">
        <f t="shared" si="17"/>
        <v>4.6282171186038203</v>
      </c>
      <c r="R111">
        <f t="shared" si="17"/>
        <v>1.5117215690352064</v>
      </c>
      <c r="S111">
        <f t="shared" si="17"/>
        <v>0</v>
      </c>
      <c r="T111">
        <f t="shared" si="17"/>
        <v>5.1360736420662452</v>
      </c>
      <c r="U111">
        <f t="shared" si="17"/>
        <v>2.623816723102645</v>
      </c>
    </row>
    <row r="112" spans="1:21" x14ac:dyDescent="0.25">
      <c r="A112" s="1" t="s">
        <v>78</v>
      </c>
      <c r="B112">
        <f t="shared" ref="B112:U112" si="18">IF(B90&gt;0,$A$2*(((B24^$B$2)*(B46^$C$2))/($E$2*B90)^$D$2),0)</f>
        <v>72.495659508660268</v>
      </c>
      <c r="C112">
        <f t="shared" si="18"/>
        <v>44.703104029206813</v>
      </c>
      <c r="D112">
        <f t="shared" si="18"/>
        <v>26.387436174591826</v>
      </c>
      <c r="E112">
        <f t="shared" si="18"/>
        <v>29.825186363572179</v>
      </c>
      <c r="F112">
        <f t="shared" si="18"/>
        <v>45.00443661310193</v>
      </c>
      <c r="G112">
        <f t="shared" si="18"/>
        <v>47.779448198074292</v>
      </c>
      <c r="H112">
        <f t="shared" si="18"/>
        <v>52.069819999204583</v>
      </c>
      <c r="I112">
        <f t="shared" si="18"/>
        <v>187.24875619639622</v>
      </c>
      <c r="J112">
        <f t="shared" si="18"/>
        <v>19.535253619380374</v>
      </c>
      <c r="K112">
        <f t="shared" si="18"/>
        <v>19.78205142061875</v>
      </c>
      <c r="L112">
        <f t="shared" si="18"/>
        <v>10.89399732912044</v>
      </c>
      <c r="M112">
        <f t="shared" si="18"/>
        <v>56.215795100351045</v>
      </c>
      <c r="N112">
        <f t="shared" si="18"/>
        <v>13.83596714466943</v>
      </c>
      <c r="O112">
        <f t="shared" si="18"/>
        <v>19.026197568110565</v>
      </c>
      <c r="P112">
        <f t="shared" si="18"/>
        <v>12.57606641696202</v>
      </c>
      <c r="Q112">
        <f t="shared" si="18"/>
        <v>22.803081140073992</v>
      </c>
      <c r="R112">
        <f t="shared" si="18"/>
        <v>11.04694761559381</v>
      </c>
      <c r="S112">
        <f t="shared" si="18"/>
        <v>5.1360736420662452</v>
      </c>
      <c r="T112">
        <f t="shared" si="18"/>
        <v>0</v>
      </c>
      <c r="U112">
        <f t="shared" si="18"/>
        <v>5.1408087117419266</v>
      </c>
    </row>
    <row r="113" spans="1:21" x14ac:dyDescent="0.25">
      <c r="A113" s="1" t="s">
        <v>79</v>
      </c>
      <c r="B113">
        <f t="shared" ref="B113:U113" si="19">IF(B91&gt;0,$A$2*(((B25^$B$2)*(B47^$C$2))/($E$2*B91)^$D$2),0)</f>
        <v>24.784804033730619</v>
      </c>
      <c r="C113">
        <f t="shared" si="19"/>
        <v>12.369296891447517</v>
      </c>
      <c r="D113">
        <f t="shared" si="19"/>
        <v>7.3144915191197608</v>
      </c>
      <c r="E113">
        <f t="shared" si="19"/>
        <v>6.3543233718274807</v>
      </c>
      <c r="F113">
        <f t="shared" si="19"/>
        <v>21.692066662997373</v>
      </c>
      <c r="G113">
        <f t="shared" si="19"/>
        <v>11.270760748301337</v>
      </c>
      <c r="H113">
        <f t="shared" si="19"/>
        <v>8.6375009437298154</v>
      </c>
      <c r="I113">
        <f t="shared" si="19"/>
        <v>10.973095519311816</v>
      </c>
      <c r="J113">
        <f t="shared" si="19"/>
        <v>8.5446054350690268</v>
      </c>
      <c r="K113">
        <f t="shared" si="19"/>
        <v>5.4867402247857315</v>
      </c>
      <c r="L113">
        <f t="shared" si="19"/>
        <v>11.423600603737444</v>
      </c>
      <c r="M113">
        <f t="shared" si="19"/>
        <v>12.158718436021342</v>
      </c>
      <c r="N113">
        <f t="shared" si="19"/>
        <v>3.760995368738163</v>
      </c>
      <c r="O113">
        <f t="shared" si="19"/>
        <v>3.7210641950976751</v>
      </c>
      <c r="P113">
        <f t="shared" si="19"/>
        <v>4.9365193993400904</v>
      </c>
      <c r="Q113">
        <f t="shared" si="19"/>
        <v>3.1429500205329446</v>
      </c>
      <c r="R113">
        <f t="shared" si="19"/>
        <v>1.3016196846783326</v>
      </c>
      <c r="S113">
        <f t="shared" si="19"/>
        <v>2.623816723102645</v>
      </c>
      <c r="T113">
        <f t="shared" si="19"/>
        <v>5.1408087117419266</v>
      </c>
      <c r="U113">
        <f t="shared" si="19"/>
        <v>0</v>
      </c>
    </row>
    <row r="115" spans="1:21" x14ac:dyDescent="0.25">
      <c r="A115" s="1" t="s">
        <v>107</v>
      </c>
      <c r="B115" s="1" t="s">
        <v>56</v>
      </c>
      <c r="C115" s="1" t="s">
        <v>58</v>
      </c>
      <c r="D115" s="1" t="s">
        <v>60</v>
      </c>
      <c r="E115" s="1" t="s">
        <v>62</v>
      </c>
      <c r="F115" s="1" t="s">
        <v>64</v>
      </c>
      <c r="G115" s="1" t="s">
        <v>65</v>
      </c>
      <c r="H115" s="1" t="s">
        <v>66</v>
      </c>
      <c r="I115" s="1" t="s">
        <v>67</v>
      </c>
      <c r="J115" s="1" t="s">
        <v>68</v>
      </c>
      <c r="K115" s="1" t="s">
        <v>69</v>
      </c>
      <c r="L115" s="1" t="s">
        <v>70</v>
      </c>
      <c r="M115" s="1" t="s">
        <v>71</v>
      </c>
      <c r="N115" s="1" t="s">
        <v>72</v>
      </c>
      <c r="O115" s="1" t="s">
        <v>73</v>
      </c>
      <c r="P115" s="1" t="s">
        <v>74</v>
      </c>
      <c r="Q115" s="1" t="s">
        <v>75</v>
      </c>
      <c r="R115" s="1" t="s">
        <v>76</v>
      </c>
      <c r="S115" s="1" t="s">
        <v>77</v>
      </c>
      <c r="T115" s="1" t="s">
        <v>78</v>
      </c>
      <c r="U115" s="1" t="s">
        <v>79</v>
      </c>
    </row>
    <row r="116" spans="1:21" x14ac:dyDescent="0.25">
      <c r="A116" s="1" t="s">
        <v>56</v>
      </c>
      <c r="B116">
        <f>ABS(B94-'Group 6'!C16)</f>
        <v>0</v>
      </c>
      <c r="C116">
        <f>ABS(C94-'Group 6'!D16)</f>
        <v>3.9169957061236573</v>
      </c>
      <c r="D116">
        <f>ABS(D94-'Group 6'!E16)</f>
        <v>12.015132225198727</v>
      </c>
      <c r="E116">
        <f>ABS(E94-'Group 6'!F16)</f>
        <v>1.8054732661482831E-2</v>
      </c>
      <c r="F116">
        <f>ABS(F94-'Group 6'!G16)</f>
        <v>8.4267295704663923</v>
      </c>
      <c r="G116">
        <f>ABS(G94-'Group 6'!H16)</f>
        <v>10.610081280701138</v>
      </c>
      <c r="H116">
        <f>ABS(H94-'Group 6'!I16)</f>
        <v>0.14296574429528164</v>
      </c>
      <c r="I116">
        <f>ABS(I94-'Group 6'!J16)</f>
        <v>5.7920243590836549</v>
      </c>
      <c r="J116">
        <f>ABS(J94-'Group 6'!K16)</f>
        <v>3.6259229706098495</v>
      </c>
      <c r="K116">
        <f>ABS(K94-'Group 6'!L16)</f>
        <v>15.758859212990671</v>
      </c>
      <c r="L116">
        <f>ABS(L94-'Group 6'!M16)</f>
        <v>15.006535304094221</v>
      </c>
      <c r="M116">
        <f>ABS(M94-'Group 6'!N16)</f>
        <v>2.8015089070682393</v>
      </c>
      <c r="N116">
        <f>ABS(N94-'Group 6'!O16)</f>
        <v>6.7495959201691988</v>
      </c>
      <c r="O116">
        <f>ABS(O94-'Group 6'!P16)</f>
        <v>0.10195345577145076</v>
      </c>
      <c r="P116">
        <f>ABS(P94-'Group 6'!Q16)</f>
        <v>3.6043748308399017</v>
      </c>
      <c r="Q116">
        <f>ABS(Q94-'Group 6'!R16)</f>
        <v>13.521484310336632</v>
      </c>
      <c r="R116">
        <f>ABS(R94-'Group 6'!S16)</f>
        <v>2.9623078316091416</v>
      </c>
      <c r="S116">
        <f>ABS(S94-'Group 6'!T16)</f>
        <v>0.18680117659146589</v>
      </c>
      <c r="T116">
        <f>ABS(T94-'Group 6'!U16)</f>
        <v>5.4956595086602675</v>
      </c>
      <c r="U116">
        <f>ABS(U94-'Group 6'!V16)</f>
        <v>12.784804033730619</v>
      </c>
    </row>
    <row r="117" spans="1:21" x14ac:dyDescent="0.25">
      <c r="A117" s="1" t="s">
        <v>58</v>
      </c>
      <c r="B117">
        <f>ABS(B95-'Group 6'!C17)</f>
        <v>3.9169957061236573</v>
      </c>
      <c r="C117">
        <f>ABS(C95-'Group 6'!D17)</f>
        <v>0</v>
      </c>
      <c r="D117">
        <f>ABS(D95-'Group 6'!E17)</f>
        <v>3.8563719079322141</v>
      </c>
      <c r="E117">
        <f>ABS(E95-'Group 6'!F17)</f>
        <v>20.634936644833658</v>
      </c>
      <c r="F117">
        <f>ABS(F95-'Group 6'!G17)</f>
        <v>8.5103046136430294</v>
      </c>
      <c r="G117">
        <f>ABS(G95-'Group 6'!H17)</f>
        <v>5.7971084247087106</v>
      </c>
      <c r="H117">
        <f>ABS(H95-'Group 6'!I17)</f>
        <v>5.0663067331305172</v>
      </c>
      <c r="I117">
        <f>ABS(I95-'Group 6'!J17)</f>
        <v>12.429794493058267</v>
      </c>
      <c r="J117">
        <f>ABS(J95-'Group 6'!K17)</f>
        <v>0.79175477000387673</v>
      </c>
      <c r="K117">
        <f>ABS(K95-'Group 6'!L17)</f>
        <v>8.5988592320498327</v>
      </c>
      <c r="L117">
        <f>ABS(L95-'Group 6'!M17)</f>
        <v>9.1522665293500225</v>
      </c>
      <c r="M117">
        <f>ABS(M95-'Group 6'!N17)</f>
        <v>13.766011252024839</v>
      </c>
      <c r="N117">
        <f>ABS(N95-'Group 6'!O17)</f>
        <v>7.6472914603057944</v>
      </c>
      <c r="O117">
        <f>ABS(O95-'Group 6'!P17)</f>
        <v>14.828194365950928</v>
      </c>
      <c r="P117">
        <f>ABS(P95-'Group 6'!Q17)</f>
        <v>10.525768446251021</v>
      </c>
      <c r="Q117">
        <f>ABS(Q95-'Group 6'!R17)</f>
        <v>1.7534619648755765</v>
      </c>
      <c r="R117">
        <f>ABS(R95-'Group 6'!S17)</f>
        <v>14.416440974861507</v>
      </c>
      <c r="S117">
        <f>ABS(S95-'Group 6'!T17)</f>
        <v>13.319957743204146</v>
      </c>
      <c r="T117">
        <f>ABS(T95-'Group 6'!U17)</f>
        <v>1.7031040292068127</v>
      </c>
      <c r="U117">
        <f>ABS(U95-'Group 6'!V17)</f>
        <v>10.630703108552483</v>
      </c>
    </row>
    <row r="118" spans="1:21" x14ac:dyDescent="0.25">
      <c r="A118" s="1" t="s">
        <v>60</v>
      </c>
      <c r="B118">
        <f>ABS(B96-'Group 6'!C18)</f>
        <v>12.015132225198727</v>
      </c>
      <c r="C118">
        <f>ABS(C96-'Group 6'!D18)</f>
        <v>3.8563719079322141</v>
      </c>
      <c r="D118">
        <f>ABS(D96-'Group 6'!E18)</f>
        <v>0</v>
      </c>
      <c r="E118">
        <f>ABS(E96-'Group 6'!F18)</f>
        <v>2.0186747177214954</v>
      </c>
      <c r="F118">
        <f>ABS(F96-'Group 6'!G18)</f>
        <v>13.274505492694345</v>
      </c>
      <c r="G118">
        <f>ABS(G96-'Group 6'!H18)</f>
        <v>12.871372617673572</v>
      </c>
      <c r="H118">
        <f>ABS(H96-'Group 6'!I18)</f>
        <v>14.58701967692997</v>
      </c>
      <c r="I118">
        <f>ABS(I96-'Group 6'!J18)</f>
        <v>15.301392153025461</v>
      </c>
      <c r="J118">
        <f>ABS(J96-'Group 6'!K18)</f>
        <v>0.82055138582477127</v>
      </c>
      <c r="K118">
        <f>ABS(K96-'Group 6'!L18)</f>
        <v>1.4450470226558991</v>
      </c>
      <c r="L118">
        <f>ABS(L96-'Group 6'!M18)</f>
        <v>6.4753371647766329</v>
      </c>
      <c r="M118">
        <f>ABS(M96-'Group 6'!N18)</f>
        <v>3.1503499063656761</v>
      </c>
      <c r="N118">
        <f>ABS(N96-'Group 6'!O18)</f>
        <v>2.0736016663027144</v>
      </c>
      <c r="O118">
        <f>ABS(O96-'Group 6'!P18)</f>
        <v>0.24679419698301075</v>
      </c>
      <c r="P118">
        <f>ABS(P96-'Group 6'!Q18)</f>
        <v>7.9458813935713692</v>
      </c>
      <c r="Q118">
        <f>ABS(Q96-'Group 6'!R18)</f>
        <v>3.4977767450471084</v>
      </c>
      <c r="R118">
        <f>ABS(R96-'Group 6'!S18)</f>
        <v>1.3508102080349058</v>
      </c>
      <c r="S118">
        <f>ABS(S96-'Group 6'!T18)</f>
        <v>11.351371599391788</v>
      </c>
      <c r="T118">
        <f>ABS(T96-'Group 6'!U18)</f>
        <v>8.6125638254081736</v>
      </c>
      <c r="U118">
        <f>ABS(U96-'Group 6'!V18)</f>
        <v>5.6855084808802392</v>
      </c>
    </row>
    <row r="119" spans="1:21" x14ac:dyDescent="0.25">
      <c r="A119" s="1" t="s">
        <v>62</v>
      </c>
      <c r="B119">
        <f>ABS(B97-'Group 6'!C19)</f>
        <v>1.8054732661482831E-2</v>
      </c>
      <c r="C119">
        <f>ABS(C97-'Group 6'!D19)</f>
        <v>20.634936644833658</v>
      </c>
      <c r="D119">
        <f>ABS(D97-'Group 6'!E19)</f>
        <v>2.0186747177214954</v>
      </c>
      <c r="E119">
        <f>ABS(E97-'Group 6'!F19)</f>
        <v>0</v>
      </c>
      <c r="F119">
        <f>ABS(F97-'Group 6'!G19)</f>
        <v>1.8341272540848692</v>
      </c>
      <c r="G119">
        <f>ABS(G97-'Group 6'!H19)</f>
        <v>14.083886117754616</v>
      </c>
      <c r="H119">
        <f>ABS(H97-'Group 6'!I19)</f>
        <v>17.948488577406124</v>
      </c>
      <c r="I119">
        <f>ABS(I97-'Group 6'!J19)</f>
        <v>13.183588029452892</v>
      </c>
      <c r="J119">
        <f>ABS(J97-'Group 6'!K19)</f>
        <v>11.135111484434141</v>
      </c>
      <c r="K119">
        <f>ABS(K97-'Group 6'!L19)</f>
        <v>1.5515339776411068</v>
      </c>
      <c r="L119">
        <f>ABS(L97-'Group 6'!M19)</f>
        <v>2.5890409933370524</v>
      </c>
      <c r="M119">
        <f>ABS(M97-'Group 6'!N19)</f>
        <v>0.81880425547132063</v>
      </c>
      <c r="N119">
        <f>ABS(N97-'Group 6'!O19)</f>
        <v>15.530809375968268</v>
      </c>
      <c r="O119">
        <f>ABS(O97-'Group 6'!P19)</f>
        <v>15.71591197590385</v>
      </c>
      <c r="P119">
        <f>ABS(P97-'Group 6'!Q19)</f>
        <v>14.384925771529602</v>
      </c>
      <c r="Q119">
        <f>ABS(Q97-'Group 6'!R19)</f>
        <v>10.842688093111999</v>
      </c>
      <c r="R119">
        <f>ABS(R97-'Group 6'!S19)</f>
        <v>5.732078297148961</v>
      </c>
      <c r="S119">
        <f>ABS(S97-'Group 6'!T19)</f>
        <v>10.402253504731052</v>
      </c>
      <c r="T119">
        <f>ABS(T97-'Group 6'!U19)</f>
        <v>10.174813636427821</v>
      </c>
      <c r="U119">
        <f>ABS(U97-'Group 6'!V19)</f>
        <v>5.3543233718274807</v>
      </c>
    </row>
    <row r="120" spans="1:21" x14ac:dyDescent="0.25">
      <c r="A120" s="1" t="s">
        <v>64</v>
      </c>
      <c r="B120">
        <f>ABS(B98-'Group 6'!C20)</f>
        <v>8.4267295704663923</v>
      </c>
      <c r="C120">
        <f>ABS(C98-'Group 6'!D20)</f>
        <v>8.5103046136430294</v>
      </c>
      <c r="D120">
        <f>ABS(D98-'Group 6'!E20)</f>
        <v>13.274505492694345</v>
      </c>
      <c r="E120">
        <f>ABS(E98-'Group 6'!F20)</f>
        <v>1.8341272540848692</v>
      </c>
      <c r="F120">
        <f>ABS(F98-'Group 6'!G20)</f>
        <v>0</v>
      </c>
      <c r="G120">
        <f>ABS(G98-'Group 6'!H20)</f>
        <v>8.0782072912501235</v>
      </c>
      <c r="H120">
        <f>ABS(H98-'Group 6'!I20)</f>
        <v>4.7054579816376929</v>
      </c>
      <c r="I120">
        <f>ABS(I98-'Group 6'!J20)</f>
        <v>9.117205619210452</v>
      </c>
      <c r="J120">
        <f>ABS(J98-'Group 6'!K20)</f>
        <v>15.068549753834276</v>
      </c>
      <c r="K120">
        <f>ABS(K98-'Group 6'!L20)</f>
        <v>3.4474306009525222</v>
      </c>
      <c r="L120">
        <f>ABS(L98-'Group 6'!M20)</f>
        <v>18.361618772323098</v>
      </c>
      <c r="M120">
        <f>ABS(M98-'Group 6'!N20)</f>
        <v>12.550023254195267</v>
      </c>
      <c r="N120">
        <f>ABS(N98-'Group 6'!O20)</f>
        <v>5.7266245663044657</v>
      </c>
      <c r="O120">
        <f>ABS(O98-'Group 6'!P20)</f>
        <v>1.2348542409786631</v>
      </c>
      <c r="P120">
        <f>ABS(P98-'Group 6'!Q20)</f>
        <v>11.59349193526068</v>
      </c>
      <c r="Q120">
        <f>ABS(Q98-'Group 6'!R20)</f>
        <v>9.3415480030234157</v>
      </c>
      <c r="R120">
        <f>ABS(R98-'Group 6'!S20)</f>
        <v>12.212573803825288</v>
      </c>
      <c r="S120">
        <f>ABS(S98-'Group 6'!T20)</f>
        <v>3.0112887812751499</v>
      </c>
      <c r="T120">
        <f>ABS(T98-'Group 6'!U20)</f>
        <v>5.9955633868980698</v>
      </c>
      <c r="U120">
        <f>ABS(U98-'Group 6'!V20)</f>
        <v>1.3079333370026269</v>
      </c>
    </row>
    <row r="121" spans="1:21" x14ac:dyDescent="0.25">
      <c r="A121" s="1" t="s">
        <v>65</v>
      </c>
      <c r="B121">
        <f>ABS(B99-'Group 6'!C21)</f>
        <v>10.610081280701138</v>
      </c>
      <c r="C121">
        <f>ABS(C99-'Group 6'!D21)</f>
        <v>5.7971084247087106</v>
      </c>
      <c r="D121">
        <f>ABS(D99-'Group 6'!E21)</f>
        <v>12.871372617673572</v>
      </c>
      <c r="E121">
        <f>ABS(E99-'Group 6'!F21)</f>
        <v>14.083886117754616</v>
      </c>
      <c r="F121">
        <f>ABS(F99-'Group 6'!G21)</f>
        <v>8.0782072912501235</v>
      </c>
      <c r="G121">
        <f>ABS(G99-'Group 6'!H21)</f>
        <v>0</v>
      </c>
      <c r="H121">
        <f>ABS(H99-'Group 6'!I21)</f>
        <v>3.5260135592308615</v>
      </c>
      <c r="I121">
        <f>ABS(I99-'Group 6'!J21)</f>
        <v>15.882826671521556</v>
      </c>
      <c r="J121">
        <f>ABS(J99-'Group 6'!K21)</f>
        <v>4.5089816516422871</v>
      </c>
      <c r="K121">
        <f>ABS(K99-'Group 6'!L21)</f>
        <v>8.144490597439475</v>
      </c>
      <c r="L121">
        <f>ABS(L99-'Group 6'!M21)</f>
        <v>5.6126170435701681</v>
      </c>
      <c r="M121">
        <f>ABS(M99-'Group 6'!N21)</f>
        <v>2.4749122025861681</v>
      </c>
      <c r="N121">
        <f>ABS(N99-'Group 6'!O21)</f>
        <v>10.860779894442196</v>
      </c>
      <c r="O121">
        <f>ABS(O99-'Group 6'!P21)</f>
        <v>13.369806884610302</v>
      </c>
      <c r="P121">
        <f>ABS(P99-'Group 6'!Q21)</f>
        <v>9.4739091496461718</v>
      </c>
      <c r="Q121">
        <f>ABS(Q99-'Group 6'!R21)</f>
        <v>11.62964251092674</v>
      </c>
      <c r="R121">
        <f>ABS(R99-'Group 6'!S21)</f>
        <v>8.2647512217590791</v>
      </c>
      <c r="S121">
        <f>ABS(S99-'Group 6'!T21)</f>
        <v>0.55309949897865351</v>
      </c>
      <c r="T121">
        <f>ABS(T99-'Group 6'!U21)</f>
        <v>5.2205518019257084</v>
      </c>
      <c r="U121">
        <f>ABS(U99-'Group 6'!V21)</f>
        <v>10.270760748301337</v>
      </c>
    </row>
    <row r="122" spans="1:21" x14ac:dyDescent="0.25">
      <c r="A122" s="1" t="s">
        <v>66</v>
      </c>
      <c r="B122">
        <f>ABS(B100-'Group 6'!C22)</f>
        <v>0.14296574429528164</v>
      </c>
      <c r="C122">
        <f>ABS(C100-'Group 6'!D22)</f>
        <v>5.0663067331305172</v>
      </c>
      <c r="D122">
        <f>ABS(D100-'Group 6'!E22)</f>
        <v>14.58701967692997</v>
      </c>
      <c r="E122">
        <f>ABS(E100-'Group 6'!F22)</f>
        <v>17.948488577406124</v>
      </c>
      <c r="F122">
        <f>ABS(F100-'Group 6'!G22)</f>
        <v>4.7054579816376929</v>
      </c>
      <c r="G122">
        <f>ABS(G100-'Group 6'!H22)</f>
        <v>3.5260135592308615</v>
      </c>
      <c r="H122">
        <f>ABS(H100-'Group 6'!I22)</f>
        <v>0</v>
      </c>
      <c r="I122">
        <f>ABS(I100-'Group 6'!J22)</f>
        <v>5.408020212135483</v>
      </c>
      <c r="J122">
        <f>ABS(J100-'Group 6'!K22)</f>
        <v>12.021079784030213</v>
      </c>
      <c r="K122">
        <f>ABS(K100-'Group 6'!L22)</f>
        <v>1.976452525463813</v>
      </c>
      <c r="L122">
        <f>ABS(L100-'Group 6'!M22)</f>
        <v>6.1923168232830292</v>
      </c>
      <c r="M122">
        <f>ABS(M100-'Group 6'!N22)</f>
        <v>5.0190933393755017</v>
      </c>
      <c r="N122">
        <f>ABS(N100-'Group 6'!O22)</f>
        <v>5.4974867862883627</v>
      </c>
      <c r="O122">
        <f>ABS(O100-'Group 6'!P22)</f>
        <v>0.3658605773888155</v>
      </c>
      <c r="P122">
        <f>ABS(P100-'Group 6'!Q22)</f>
        <v>11.397378147851597</v>
      </c>
      <c r="Q122">
        <f>ABS(Q100-'Group 6'!R22)</f>
        <v>4.6944208305836383</v>
      </c>
      <c r="R122">
        <f>ABS(R100-'Group 6'!S22)</f>
        <v>3.3160750532008851</v>
      </c>
      <c r="S122">
        <f>ABS(S100-'Group 6'!T22)</f>
        <v>4.2377034392458555</v>
      </c>
      <c r="T122">
        <f>ABS(T100-'Group 6'!U22)</f>
        <v>5.0698199992045829</v>
      </c>
      <c r="U122">
        <f>ABS(U100-'Group 6'!V22)</f>
        <v>2.3624990562701846</v>
      </c>
    </row>
    <row r="123" spans="1:21" x14ac:dyDescent="0.25">
      <c r="A123" s="1" t="s">
        <v>67</v>
      </c>
      <c r="B123">
        <f>ABS(B101-'Group 6'!C23)</f>
        <v>5.7920243590836549</v>
      </c>
      <c r="C123">
        <f>ABS(C101-'Group 6'!D23)</f>
        <v>12.429794493058267</v>
      </c>
      <c r="D123">
        <f>ABS(D101-'Group 6'!E23)</f>
        <v>15.301392153025461</v>
      </c>
      <c r="E123">
        <f>ABS(E101-'Group 6'!F23)</f>
        <v>13.183588029452892</v>
      </c>
      <c r="F123">
        <f>ABS(F101-'Group 6'!G23)</f>
        <v>9.117205619210452</v>
      </c>
      <c r="G123">
        <f>ABS(G101-'Group 6'!H23)</f>
        <v>15.882826671521556</v>
      </c>
      <c r="H123">
        <f>ABS(H101-'Group 6'!I23)</f>
        <v>5.408020212135483</v>
      </c>
      <c r="I123">
        <f>ABS(I101-'Group 6'!J23)</f>
        <v>0</v>
      </c>
      <c r="J123">
        <f>ABS(J101-'Group 6'!K23)</f>
        <v>13.475767494511864</v>
      </c>
      <c r="K123">
        <f>ABS(K101-'Group 6'!L23)</f>
        <v>15.207660317887225</v>
      </c>
      <c r="L123">
        <f>ABS(L101-'Group 6'!M23)</f>
        <v>9.5038241170684756</v>
      </c>
      <c r="M123">
        <f>ABS(M101-'Group 6'!N23)</f>
        <v>5.9558746040250412</v>
      </c>
      <c r="N123">
        <f>ABS(N101-'Group 6'!O23)</f>
        <v>1.5128606298944618</v>
      </c>
      <c r="O123">
        <f>ABS(O101-'Group 6'!P23)</f>
        <v>3.817078404218897</v>
      </c>
      <c r="P123">
        <f>ABS(P101-'Group 6'!Q23)</f>
        <v>1.282103796499996</v>
      </c>
      <c r="Q123">
        <f>ABS(Q101-'Group 6'!R23)</f>
        <v>5.5842576019031185</v>
      </c>
      <c r="R123">
        <f>ABS(R101-'Group 6'!S23)</f>
        <v>6.768194478957092</v>
      </c>
      <c r="S123">
        <f>ABS(S101-'Group 6'!T23)</f>
        <v>11.719954144814118</v>
      </c>
      <c r="T123">
        <f>ABS(T101-'Group 6'!U23)</f>
        <v>20.751243803603785</v>
      </c>
      <c r="U123">
        <f>ABS(U101-'Group 6'!V23)</f>
        <v>7.0269044806881844</v>
      </c>
    </row>
    <row r="124" spans="1:21" x14ac:dyDescent="0.25">
      <c r="A124" s="1" t="s">
        <v>68</v>
      </c>
      <c r="B124">
        <f>ABS(B102-'Group 6'!C24)</f>
        <v>3.6259229706098495</v>
      </c>
      <c r="C124">
        <f>ABS(C102-'Group 6'!D24)</f>
        <v>0.79175477000387673</v>
      </c>
      <c r="D124">
        <f>ABS(D102-'Group 6'!E24)</f>
        <v>0.82055138582477127</v>
      </c>
      <c r="E124">
        <f>ABS(E102-'Group 6'!F24)</f>
        <v>11.135111484434141</v>
      </c>
      <c r="F124">
        <f>ABS(F102-'Group 6'!G24)</f>
        <v>15.068549753834276</v>
      </c>
      <c r="G124">
        <f>ABS(G102-'Group 6'!H24)</f>
        <v>4.5089816516422871</v>
      </c>
      <c r="H124">
        <f>ABS(H102-'Group 6'!I24)</f>
        <v>12.021079784030213</v>
      </c>
      <c r="I124">
        <f>ABS(I102-'Group 6'!J24)</f>
        <v>13.475767494511864</v>
      </c>
      <c r="J124">
        <f>ABS(J102-'Group 6'!K24)</f>
        <v>0</v>
      </c>
      <c r="K124">
        <f>ABS(K102-'Group 6'!L24)</f>
        <v>14.532311776898922</v>
      </c>
      <c r="L124">
        <f>ABS(L102-'Group 6'!M24)</f>
        <v>3.9169132971881595</v>
      </c>
      <c r="M124">
        <f>ABS(M102-'Group 6'!N24)</f>
        <v>6.1645471582338587</v>
      </c>
      <c r="N124">
        <f>ABS(N102-'Group 6'!O24)</f>
        <v>15.533814895040649</v>
      </c>
      <c r="O124">
        <f>ABS(O102-'Group 6'!P24)</f>
        <v>2.1038514110927586</v>
      </c>
      <c r="P124">
        <f>ABS(P102-'Group 6'!Q24)</f>
        <v>22.778875178571639</v>
      </c>
      <c r="Q124">
        <f>ABS(Q102-'Group 6'!R24)</f>
        <v>2.4175533365751889</v>
      </c>
      <c r="R124">
        <f>ABS(R102-'Group 6'!S24)</f>
        <v>1.9035111338849333</v>
      </c>
      <c r="S124">
        <f>ABS(S102-'Group 6'!T24)</f>
        <v>9.5101165633808655</v>
      </c>
      <c r="T124">
        <f>ABS(T102-'Group 6'!U24)</f>
        <v>15.464746380619626</v>
      </c>
      <c r="U124">
        <f>ABS(U102-'Group 6'!V24)</f>
        <v>7.5446054350690268</v>
      </c>
    </row>
    <row r="125" spans="1:21" x14ac:dyDescent="0.25">
      <c r="A125" s="1" t="s">
        <v>69</v>
      </c>
      <c r="B125">
        <f>ABS(B103-'Group 6'!C25)</f>
        <v>15.758859212990671</v>
      </c>
      <c r="C125">
        <f>ABS(C103-'Group 6'!D25)</f>
        <v>8.5988592320498327</v>
      </c>
      <c r="D125">
        <f>ABS(D103-'Group 6'!E25)</f>
        <v>1.4450470226558991</v>
      </c>
      <c r="E125">
        <f>ABS(E103-'Group 6'!F25)</f>
        <v>1.5515339776411068</v>
      </c>
      <c r="F125">
        <f>ABS(F103-'Group 6'!G25)</f>
        <v>3.4474306009525222</v>
      </c>
      <c r="G125">
        <f>ABS(G103-'Group 6'!H25)</f>
        <v>8.144490597439475</v>
      </c>
      <c r="H125">
        <f>ABS(H103-'Group 6'!I25)</f>
        <v>1.976452525463813</v>
      </c>
      <c r="I125">
        <f>ABS(I103-'Group 6'!J25)</f>
        <v>15.207660317887225</v>
      </c>
      <c r="J125">
        <f>ABS(J103-'Group 6'!K25)</f>
        <v>14.532311776898922</v>
      </c>
      <c r="K125">
        <f>ABS(K103-'Group 6'!L25)</f>
        <v>0</v>
      </c>
      <c r="L125">
        <f>ABS(L103-'Group 6'!M25)</f>
        <v>9.5944241911446166</v>
      </c>
      <c r="M125">
        <f>ABS(M103-'Group 6'!N25)</f>
        <v>4.3871196958819496</v>
      </c>
      <c r="N125">
        <f>ABS(N103-'Group 6'!O25)</f>
        <v>3.1937040446339893</v>
      </c>
      <c r="O125">
        <f>ABS(O103-'Group 6'!P25)</f>
        <v>11.421471240050273</v>
      </c>
      <c r="P125">
        <f>ABS(P103-'Group 6'!Q25)</f>
        <v>1.5499564109355859</v>
      </c>
      <c r="Q125">
        <f>ABS(Q103-'Group 6'!R25)</f>
        <v>9.1055677436991012</v>
      </c>
      <c r="R125">
        <f>ABS(R103-'Group 6'!S25)</f>
        <v>3.2316164059805628</v>
      </c>
      <c r="S125">
        <f>ABS(S103-'Group 6'!T25)</f>
        <v>3.952532368498396E-2</v>
      </c>
      <c r="T125">
        <f>ABS(T103-'Group 6'!U25)</f>
        <v>11.78205142061875</v>
      </c>
      <c r="U125">
        <f>ABS(U103-'Group 6'!V25)</f>
        <v>4.4867402247857315</v>
      </c>
    </row>
    <row r="126" spans="1:21" x14ac:dyDescent="0.25">
      <c r="A126" s="1" t="s">
        <v>70</v>
      </c>
      <c r="B126">
        <f>ABS(B104-'Group 6'!C26)</f>
        <v>15.006535304094221</v>
      </c>
      <c r="C126">
        <f>ABS(C104-'Group 6'!D26)</f>
        <v>9.1522665293500225</v>
      </c>
      <c r="D126">
        <f>ABS(D104-'Group 6'!E26)</f>
        <v>6.4753371647766329</v>
      </c>
      <c r="E126">
        <f>ABS(E104-'Group 6'!F26)</f>
        <v>2.5890409933370524</v>
      </c>
      <c r="F126">
        <f>ABS(F104-'Group 6'!G26)</f>
        <v>18.361618772323098</v>
      </c>
      <c r="G126">
        <f>ABS(G104-'Group 6'!H26)</f>
        <v>5.6126170435701681</v>
      </c>
      <c r="H126">
        <f>ABS(H104-'Group 6'!I26)</f>
        <v>6.1923168232830292</v>
      </c>
      <c r="I126">
        <f>ABS(I104-'Group 6'!J26)</f>
        <v>9.5038241170684756</v>
      </c>
      <c r="J126">
        <f>ABS(J104-'Group 6'!K26)</f>
        <v>3.9169132971881595</v>
      </c>
      <c r="K126">
        <f>ABS(K104-'Group 6'!L26)</f>
        <v>9.5944241911446166</v>
      </c>
      <c r="L126">
        <f>ABS(L104-'Group 6'!M26)</f>
        <v>0</v>
      </c>
      <c r="M126">
        <f>ABS(M104-'Group 6'!N26)</f>
        <v>7.6176080736333702</v>
      </c>
      <c r="N126">
        <f>ABS(N104-'Group 6'!O26)</f>
        <v>7.4087666972349808E-2</v>
      </c>
      <c r="O126">
        <f>ABS(O104-'Group 6'!P26)</f>
        <v>6.4364822934569483</v>
      </c>
      <c r="P126">
        <f>ABS(P104-'Group 6'!Q26)</f>
        <v>0.53764389262177659</v>
      </c>
      <c r="Q126">
        <f>ABS(Q104-'Group 6'!R26)</f>
        <v>12.921317998921218</v>
      </c>
      <c r="R126">
        <f>ABS(R104-'Group 6'!S26)</f>
        <v>12.590514079136764</v>
      </c>
      <c r="S126">
        <f>ABS(S104-'Group 6'!T26)</f>
        <v>3.5536190603805444</v>
      </c>
      <c r="T126">
        <f>ABS(T104-'Group 6'!U26)</f>
        <v>8.1060026708795601</v>
      </c>
      <c r="U126">
        <f>ABS(U104-'Group 6'!V26)</f>
        <v>14.576399396262556</v>
      </c>
    </row>
    <row r="127" spans="1:21" x14ac:dyDescent="0.25">
      <c r="A127" s="1" t="s">
        <v>71</v>
      </c>
      <c r="B127">
        <f>ABS(B105-'Group 6'!C27)</f>
        <v>2.8015089070682393</v>
      </c>
      <c r="C127">
        <f>ABS(C105-'Group 6'!D27)</f>
        <v>13.766011252024839</v>
      </c>
      <c r="D127">
        <f>ABS(D105-'Group 6'!E27)</f>
        <v>3.1503499063656761</v>
      </c>
      <c r="E127">
        <f>ABS(E105-'Group 6'!F27)</f>
        <v>0.81880425547132063</v>
      </c>
      <c r="F127">
        <f>ABS(F105-'Group 6'!G27)</f>
        <v>12.550023254195267</v>
      </c>
      <c r="G127">
        <f>ABS(G105-'Group 6'!H27)</f>
        <v>2.4749122025861681</v>
      </c>
      <c r="H127">
        <f>ABS(H105-'Group 6'!I27)</f>
        <v>5.0190933393755017</v>
      </c>
      <c r="I127">
        <f>ABS(I105-'Group 6'!J27)</f>
        <v>5.9558746040250412</v>
      </c>
      <c r="J127">
        <f>ABS(J105-'Group 6'!K27)</f>
        <v>6.1645471582338587</v>
      </c>
      <c r="K127">
        <f>ABS(K105-'Group 6'!L27)</f>
        <v>4.3871196958819496</v>
      </c>
      <c r="L127">
        <f>ABS(L105-'Group 6'!M27)</f>
        <v>7.6176080736333702</v>
      </c>
      <c r="M127">
        <f>ABS(M105-'Group 6'!N27)</f>
        <v>0</v>
      </c>
      <c r="N127">
        <f>ABS(N105-'Group 6'!O27)</f>
        <v>11.513303689855505</v>
      </c>
      <c r="O127">
        <f>ABS(O105-'Group 6'!P27)</f>
        <v>7.7849023933780472</v>
      </c>
      <c r="P127">
        <f>ABS(P105-'Group 6'!Q27)</f>
        <v>0.26115165259835749</v>
      </c>
      <c r="Q127">
        <f>ABS(Q105-'Group 6'!R27)</f>
        <v>9.9419685067957602</v>
      </c>
      <c r="R127">
        <f>ABS(R105-'Group 6'!S27)</f>
        <v>2.9329135581846675</v>
      </c>
      <c r="S127">
        <f>ABS(S105-'Group 6'!T27)</f>
        <v>14.336204466845562</v>
      </c>
      <c r="T127">
        <f>ABS(T105-'Group 6'!U27)</f>
        <v>10.784204899648955</v>
      </c>
      <c r="U127">
        <f>ABS(U105-'Group 6'!V27)</f>
        <v>0.15871843602134206</v>
      </c>
    </row>
    <row r="128" spans="1:21" x14ac:dyDescent="0.25">
      <c r="A128" s="1" t="s">
        <v>72</v>
      </c>
      <c r="B128">
        <f>ABS(B106-'Group 6'!C28)</f>
        <v>6.7495959201691988</v>
      </c>
      <c r="C128">
        <f>ABS(C106-'Group 6'!D28)</f>
        <v>7.6472914603057944</v>
      </c>
      <c r="D128">
        <f>ABS(D106-'Group 6'!E28)</f>
        <v>2.0736016663027144</v>
      </c>
      <c r="E128">
        <f>ABS(E106-'Group 6'!F28)</f>
        <v>15.530809375968268</v>
      </c>
      <c r="F128">
        <f>ABS(F106-'Group 6'!G28)</f>
        <v>5.7266245663044657</v>
      </c>
      <c r="G128">
        <f>ABS(G106-'Group 6'!H28)</f>
        <v>10.860779894442196</v>
      </c>
      <c r="H128">
        <f>ABS(H106-'Group 6'!I28)</f>
        <v>5.4974867862883627</v>
      </c>
      <c r="I128">
        <f>ABS(I106-'Group 6'!J28)</f>
        <v>1.5128606298944618</v>
      </c>
      <c r="J128">
        <f>ABS(J106-'Group 6'!K28)</f>
        <v>15.533814895040649</v>
      </c>
      <c r="K128">
        <f>ABS(K106-'Group 6'!L28)</f>
        <v>3.1937040446339893</v>
      </c>
      <c r="L128">
        <f>ABS(L106-'Group 6'!M28)</f>
        <v>7.4087666972349808E-2</v>
      </c>
      <c r="M128">
        <f>ABS(M106-'Group 6'!N28)</f>
        <v>11.513303689855505</v>
      </c>
      <c r="N128">
        <f>ABS(N106-'Group 6'!O28)</f>
        <v>0</v>
      </c>
      <c r="O128">
        <f>ABS(O106-'Group 6'!P28)</f>
        <v>0.2464738769883752</v>
      </c>
      <c r="P128">
        <f>ABS(P106-'Group 6'!Q28)</f>
        <v>13.821506235583882</v>
      </c>
      <c r="Q128">
        <f>ABS(Q106-'Group 6'!R28)</f>
        <v>7.8073817358305959</v>
      </c>
      <c r="R128">
        <f>ABS(R106-'Group 6'!S28)</f>
        <v>1.6850968157059167</v>
      </c>
      <c r="S128">
        <f>ABS(S106-'Group 6'!T28)</f>
        <v>8.8015596087248671</v>
      </c>
      <c r="T128">
        <f>ABS(T106-'Group 6'!U28)</f>
        <v>10.83596714466943</v>
      </c>
      <c r="U128">
        <f>ABS(U106-'Group 6'!V28)</f>
        <v>2.760995368738163</v>
      </c>
    </row>
    <row r="129" spans="1:25" x14ac:dyDescent="0.25">
      <c r="A129" s="1" t="s">
        <v>73</v>
      </c>
      <c r="B129">
        <f>ABS(B107-'Group 6'!C29)</f>
        <v>0.10195345577145076</v>
      </c>
      <c r="C129">
        <f>ABS(C107-'Group 6'!D29)</f>
        <v>14.828194365950928</v>
      </c>
      <c r="D129">
        <f>ABS(D107-'Group 6'!E29)</f>
        <v>0.24679419698301075</v>
      </c>
      <c r="E129">
        <f>ABS(E107-'Group 6'!F29)</f>
        <v>15.71591197590385</v>
      </c>
      <c r="F129">
        <f>ABS(F107-'Group 6'!G29)</f>
        <v>1.2348542409786631</v>
      </c>
      <c r="G129">
        <f>ABS(G107-'Group 6'!H29)</f>
        <v>13.369806884610302</v>
      </c>
      <c r="H129">
        <f>ABS(H107-'Group 6'!I29)</f>
        <v>0.3658605773888155</v>
      </c>
      <c r="I129">
        <f>ABS(I107-'Group 6'!J29)</f>
        <v>3.817078404218897</v>
      </c>
      <c r="J129">
        <f>ABS(J107-'Group 6'!K29)</f>
        <v>2.1038514110927586</v>
      </c>
      <c r="K129">
        <f>ABS(K107-'Group 6'!L29)</f>
        <v>11.421471240050273</v>
      </c>
      <c r="L129">
        <f>ABS(L107-'Group 6'!M29)</f>
        <v>6.4364822934569483</v>
      </c>
      <c r="M129">
        <f>ABS(M107-'Group 6'!N29)</f>
        <v>7.7849023933780472</v>
      </c>
      <c r="N129">
        <f>ABS(N107-'Group 6'!O29)</f>
        <v>0.2464738769883752</v>
      </c>
      <c r="O129">
        <f>ABS(O107-'Group 6'!P29)</f>
        <v>0</v>
      </c>
      <c r="P129">
        <f>ABS(P107-'Group 6'!Q29)</f>
        <v>13.209253265772091</v>
      </c>
      <c r="Q129">
        <f>ABS(Q107-'Group 6'!R29)</f>
        <v>2.9319007324215178</v>
      </c>
      <c r="R129">
        <f>ABS(R107-'Group 6'!S29)</f>
        <v>1.0052711290055285</v>
      </c>
      <c r="S129">
        <f>ABS(S107-'Group 6'!T29)</f>
        <v>13.947232749611663</v>
      </c>
      <c r="T129">
        <f>ABS(T107-'Group 6'!U29)</f>
        <v>10.026197568110565</v>
      </c>
      <c r="U129">
        <f>ABS(U107-'Group 6'!V29)</f>
        <v>8.2789358049023249</v>
      </c>
    </row>
    <row r="130" spans="1:25" x14ac:dyDescent="0.25">
      <c r="A130" s="1" t="s">
        <v>74</v>
      </c>
      <c r="B130">
        <f>ABS(B108-'Group 6'!C30)</f>
        <v>3.6043748308399017</v>
      </c>
      <c r="C130">
        <f>ABS(C108-'Group 6'!D30)</f>
        <v>10.525768446251021</v>
      </c>
      <c r="D130">
        <f>ABS(D108-'Group 6'!E30)</f>
        <v>7.9458813935713692</v>
      </c>
      <c r="E130">
        <f>ABS(E108-'Group 6'!F30)</f>
        <v>14.384925771529602</v>
      </c>
      <c r="F130">
        <f>ABS(F108-'Group 6'!G30)</f>
        <v>11.59349193526068</v>
      </c>
      <c r="G130">
        <f>ABS(G108-'Group 6'!H30)</f>
        <v>9.4739091496461718</v>
      </c>
      <c r="H130">
        <f>ABS(H108-'Group 6'!I30)</f>
        <v>11.397378147851597</v>
      </c>
      <c r="I130">
        <f>ABS(I108-'Group 6'!J30)</f>
        <v>1.282103796499996</v>
      </c>
      <c r="J130">
        <f>ABS(J108-'Group 6'!K30)</f>
        <v>22.778875178571639</v>
      </c>
      <c r="K130">
        <f>ABS(K108-'Group 6'!L30)</f>
        <v>1.5499564109355859</v>
      </c>
      <c r="L130">
        <f>ABS(L108-'Group 6'!M30)</f>
        <v>0.53764389262177659</v>
      </c>
      <c r="M130">
        <f>ABS(M108-'Group 6'!N30)</f>
        <v>0.26115165259835749</v>
      </c>
      <c r="N130">
        <f>ABS(N108-'Group 6'!O30)</f>
        <v>13.821506235583882</v>
      </c>
      <c r="O130">
        <f>ABS(O108-'Group 6'!P30)</f>
        <v>13.209253265772091</v>
      </c>
      <c r="P130">
        <f>ABS(P108-'Group 6'!Q30)</f>
        <v>0</v>
      </c>
      <c r="Q130">
        <f>ABS(Q108-'Group 6'!R30)</f>
        <v>2.1934691955634005</v>
      </c>
      <c r="R130">
        <f>ABS(R108-'Group 6'!S30)</f>
        <v>2.2875021701373579</v>
      </c>
      <c r="S130">
        <f>ABS(S108-'Group 6'!T30)</f>
        <v>1.0745384322207805</v>
      </c>
      <c r="T130">
        <f>ABS(T108-'Group 6'!U30)</f>
        <v>11.42393358303798</v>
      </c>
      <c r="U130">
        <f>ABS(U108-'Group 6'!V30)</f>
        <v>3.9365193993400904</v>
      </c>
    </row>
    <row r="131" spans="1:25" x14ac:dyDescent="0.25">
      <c r="A131" s="1" t="s">
        <v>75</v>
      </c>
      <c r="B131">
        <f>ABS(B109-'Group 6'!C31)</f>
        <v>13.521484310336632</v>
      </c>
      <c r="C131">
        <f>ABS(C109-'Group 6'!D31)</f>
        <v>1.7534619648755765</v>
      </c>
      <c r="D131">
        <f>ABS(D109-'Group 6'!E31)</f>
        <v>3.4977767450471084</v>
      </c>
      <c r="E131">
        <f>ABS(E109-'Group 6'!F31)</f>
        <v>10.842688093111999</v>
      </c>
      <c r="F131">
        <f>ABS(F109-'Group 6'!G31)</f>
        <v>9.3415480030234157</v>
      </c>
      <c r="G131">
        <f>ABS(G109-'Group 6'!H31)</f>
        <v>11.62964251092674</v>
      </c>
      <c r="H131">
        <f>ABS(H109-'Group 6'!I31)</f>
        <v>4.6944208305836383</v>
      </c>
      <c r="I131">
        <f>ABS(I109-'Group 6'!J31)</f>
        <v>5.5842576019031185</v>
      </c>
      <c r="J131">
        <f>ABS(J109-'Group 6'!K31)</f>
        <v>2.4175533365751889</v>
      </c>
      <c r="K131">
        <f>ABS(K109-'Group 6'!L31)</f>
        <v>9.1055677436991012</v>
      </c>
      <c r="L131">
        <f>ABS(L109-'Group 6'!M31)</f>
        <v>12.921317998921218</v>
      </c>
      <c r="M131">
        <f>ABS(M109-'Group 6'!N31)</f>
        <v>9.9419685067957602</v>
      </c>
      <c r="N131">
        <f>ABS(N109-'Group 6'!O31)</f>
        <v>7.8073817358305959</v>
      </c>
      <c r="O131">
        <f>ABS(O109-'Group 6'!P31)</f>
        <v>2.9319007324215178</v>
      </c>
      <c r="P131">
        <f>ABS(P109-'Group 6'!Q31)</f>
        <v>2.1934691955634005</v>
      </c>
      <c r="Q131">
        <f>ABS(Q109-'Group 6'!R31)</f>
        <v>0</v>
      </c>
      <c r="R131">
        <f>ABS(R109-'Group 6'!S31)</f>
        <v>12.370216274275357</v>
      </c>
      <c r="S131">
        <f>ABS(S109-'Group 6'!T31)</f>
        <v>3.6282171186038203</v>
      </c>
      <c r="T131">
        <f>ABS(T109-'Group 6'!U31)</f>
        <v>12.196918859926008</v>
      </c>
      <c r="U131">
        <f>ABS(U109-'Group 6'!V31)</f>
        <v>5.857049979467055</v>
      </c>
    </row>
    <row r="132" spans="1:25" x14ac:dyDescent="0.25">
      <c r="A132" s="1" t="s">
        <v>76</v>
      </c>
      <c r="B132">
        <f>ABS(B110-'Group 6'!C32)</f>
        <v>2.9623078316091416</v>
      </c>
      <c r="C132">
        <f>ABS(C110-'Group 6'!D32)</f>
        <v>14.416440974861507</v>
      </c>
      <c r="D132">
        <f>ABS(D110-'Group 6'!E32)</f>
        <v>1.3508102080349058</v>
      </c>
      <c r="E132">
        <f>ABS(E110-'Group 6'!F32)</f>
        <v>5.732078297148961</v>
      </c>
      <c r="F132">
        <f>ABS(F110-'Group 6'!G32)</f>
        <v>12.212573803825288</v>
      </c>
      <c r="G132">
        <f>ABS(G110-'Group 6'!H32)</f>
        <v>8.2647512217590791</v>
      </c>
      <c r="H132">
        <f>ABS(H110-'Group 6'!I32)</f>
        <v>3.3160750532008851</v>
      </c>
      <c r="I132">
        <f>ABS(I110-'Group 6'!J32)</f>
        <v>6.768194478957092</v>
      </c>
      <c r="J132">
        <f>ABS(J110-'Group 6'!K32)</f>
        <v>1.9035111338849333</v>
      </c>
      <c r="K132">
        <f>ABS(K110-'Group 6'!L32)</f>
        <v>3.2316164059805628</v>
      </c>
      <c r="L132">
        <f>ABS(L110-'Group 6'!M32)</f>
        <v>12.590514079136764</v>
      </c>
      <c r="M132">
        <f>ABS(M110-'Group 6'!N32)</f>
        <v>2.9329135581846675</v>
      </c>
      <c r="N132">
        <f>ABS(N110-'Group 6'!O32)</f>
        <v>1.6850968157059167</v>
      </c>
      <c r="O132">
        <f>ABS(O110-'Group 6'!P32)</f>
        <v>1.0052711290055285</v>
      </c>
      <c r="P132">
        <f>ABS(P110-'Group 6'!Q32)</f>
        <v>2.2875021701373579</v>
      </c>
      <c r="Q132">
        <f>ABS(Q110-'Group 6'!R32)</f>
        <v>12.370216274275357</v>
      </c>
      <c r="R132">
        <f>ABS(R110-'Group 6'!S32)</f>
        <v>0</v>
      </c>
      <c r="S132">
        <f>ABS(S110-'Group 6'!T32)</f>
        <v>0.51172156903520638</v>
      </c>
      <c r="T132">
        <f>ABS(T110-'Group 6'!U32)</f>
        <v>4.95305238440619</v>
      </c>
      <c r="U132">
        <f>ABS(U110-'Group 6'!V32)</f>
        <v>12.698380315321668</v>
      </c>
    </row>
    <row r="133" spans="1:25" x14ac:dyDescent="0.25">
      <c r="A133" s="1" t="s">
        <v>77</v>
      </c>
      <c r="B133">
        <f>ABS(B111-'Group 6'!C33)</f>
        <v>0.18680117659146589</v>
      </c>
      <c r="C133">
        <f>ABS(C111-'Group 6'!D33)</f>
        <v>13.319957743204146</v>
      </c>
      <c r="D133">
        <f>ABS(D111-'Group 6'!E33)</f>
        <v>11.351371599391788</v>
      </c>
      <c r="E133">
        <f>ABS(E111-'Group 6'!F33)</f>
        <v>10.402253504731052</v>
      </c>
      <c r="F133">
        <f>ABS(F111-'Group 6'!G33)</f>
        <v>3.0112887812751499</v>
      </c>
      <c r="G133">
        <f>ABS(G111-'Group 6'!H33)</f>
        <v>0.55309949897865351</v>
      </c>
      <c r="H133">
        <f>ABS(H111-'Group 6'!I33)</f>
        <v>4.2377034392458555</v>
      </c>
      <c r="I133">
        <f>ABS(I111-'Group 6'!J33)</f>
        <v>11.719954144814118</v>
      </c>
      <c r="J133">
        <f>ABS(J111-'Group 6'!K33)</f>
        <v>9.5101165633808655</v>
      </c>
      <c r="K133">
        <f>ABS(K111-'Group 6'!L33)</f>
        <v>3.952532368498396E-2</v>
      </c>
      <c r="L133">
        <f>ABS(L111-'Group 6'!M33)</f>
        <v>3.5536190603805444</v>
      </c>
      <c r="M133">
        <f>ABS(M111-'Group 6'!N33)</f>
        <v>14.336204466845562</v>
      </c>
      <c r="N133">
        <f>ABS(N111-'Group 6'!O33)</f>
        <v>8.8015596087248671</v>
      </c>
      <c r="O133">
        <f>ABS(O111-'Group 6'!P33)</f>
        <v>13.947232749611663</v>
      </c>
      <c r="P133">
        <f>ABS(P111-'Group 6'!Q33)</f>
        <v>1.0745384322207805</v>
      </c>
      <c r="Q133">
        <f>ABS(Q111-'Group 6'!R33)</f>
        <v>3.6282171186038203</v>
      </c>
      <c r="R133">
        <f>ABS(R111-'Group 6'!S33)</f>
        <v>0.51172156903520638</v>
      </c>
      <c r="S133">
        <f>ABS(S111-'Group 6'!T33)</f>
        <v>0</v>
      </c>
      <c r="T133">
        <f>ABS(T111-'Group 6'!U33)</f>
        <v>13.863926357933755</v>
      </c>
      <c r="U133">
        <f>ABS(U111-'Group 6'!V33)</f>
        <v>2.376183276897355</v>
      </c>
    </row>
    <row r="134" spans="1:25" x14ac:dyDescent="0.25">
      <c r="A134" s="1" t="s">
        <v>78</v>
      </c>
      <c r="B134">
        <f>ABS(B112-'Group 6'!C34)</f>
        <v>5.4956595086602675</v>
      </c>
      <c r="C134">
        <f>ABS(C112-'Group 6'!D34)</f>
        <v>1.7031040292068127</v>
      </c>
      <c r="D134">
        <f>ABS(D112-'Group 6'!E34)</f>
        <v>8.6125638254081736</v>
      </c>
      <c r="E134">
        <f>ABS(E112-'Group 6'!F34)</f>
        <v>10.174813636427821</v>
      </c>
      <c r="F134">
        <f>ABS(F112-'Group 6'!G34)</f>
        <v>5.9955633868980698</v>
      </c>
      <c r="G134">
        <f>ABS(G112-'Group 6'!H34)</f>
        <v>5.2205518019257084</v>
      </c>
      <c r="H134">
        <f>ABS(H112-'Group 6'!I34)</f>
        <v>5.0698199992045829</v>
      </c>
      <c r="I134">
        <f>ABS(I112-'Group 6'!J34)</f>
        <v>20.751243803603785</v>
      </c>
      <c r="J134">
        <f>ABS(J112-'Group 6'!K34)</f>
        <v>15.464746380619626</v>
      </c>
      <c r="K134">
        <f>ABS(K112-'Group 6'!L34)</f>
        <v>11.78205142061875</v>
      </c>
      <c r="L134">
        <f>ABS(L112-'Group 6'!M34)</f>
        <v>8.1060026708795601</v>
      </c>
      <c r="M134">
        <f>ABS(M112-'Group 6'!N34)</f>
        <v>10.784204899648955</v>
      </c>
      <c r="N134">
        <f>ABS(N112-'Group 6'!O34)</f>
        <v>10.83596714466943</v>
      </c>
      <c r="O134">
        <f>ABS(O112-'Group 6'!P34)</f>
        <v>10.026197568110565</v>
      </c>
      <c r="P134">
        <f>ABS(P112-'Group 6'!Q34)</f>
        <v>11.42393358303798</v>
      </c>
      <c r="Q134">
        <f>ABS(Q112-'Group 6'!R34)</f>
        <v>12.196918859926008</v>
      </c>
      <c r="R134">
        <f>ABS(R112-'Group 6'!S34)</f>
        <v>4.95305238440619</v>
      </c>
      <c r="S134">
        <f>ABS(S112-'Group 6'!T34)</f>
        <v>13.863926357933755</v>
      </c>
      <c r="T134">
        <f>ABS(T112-'Group 6'!U34)</f>
        <v>0</v>
      </c>
      <c r="U134">
        <f>ABS(U112-'Group 6'!V34)</f>
        <v>4.1408087117419266</v>
      </c>
    </row>
    <row r="135" spans="1:25" x14ac:dyDescent="0.25">
      <c r="A135" s="1" t="s">
        <v>79</v>
      </c>
      <c r="B135">
        <f>ABS(B113-'Group 6'!C35)</f>
        <v>12.784804033730619</v>
      </c>
      <c r="C135">
        <f>ABS(C113-'Group 6'!D35)</f>
        <v>10.630703108552483</v>
      </c>
      <c r="D135">
        <f>ABS(D113-'Group 6'!E35)</f>
        <v>5.6855084808802392</v>
      </c>
      <c r="E135">
        <f>ABS(E113-'Group 6'!F35)</f>
        <v>5.3543233718274807</v>
      </c>
      <c r="F135">
        <f>ABS(F113-'Group 6'!G35)</f>
        <v>1.3079333370026269</v>
      </c>
      <c r="G135">
        <f>ABS(G113-'Group 6'!H35)</f>
        <v>10.270760748301337</v>
      </c>
      <c r="H135">
        <f>ABS(H113-'Group 6'!I35)</f>
        <v>2.3624990562701846</v>
      </c>
      <c r="I135">
        <f>ABS(I113-'Group 6'!J35)</f>
        <v>7.0269044806881844</v>
      </c>
      <c r="J135">
        <f>ABS(J113-'Group 6'!K35)</f>
        <v>7.5446054350690268</v>
      </c>
      <c r="K135">
        <f>ABS(K113-'Group 6'!L35)</f>
        <v>4.4867402247857315</v>
      </c>
      <c r="L135">
        <f>ABS(L113-'Group 6'!M35)</f>
        <v>14.576399396262556</v>
      </c>
      <c r="M135">
        <f>ABS(M113-'Group 6'!N35)</f>
        <v>0.15871843602134206</v>
      </c>
      <c r="N135">
        <f>ABS(N113-'Group 6'!O35)</f>
        <v>2.760995368738163</v>
      </c>
      <c r="O135">
        <f>ABS(O113-'Group 6'!P35)</f>
        <v>8.2789358049023249</v>
      </c>
      <c r="P135">
        <f>ABS(P113-'Group 6'!Q35)</f>
        <v>3.9365193993400904</v>
      </c>
      <c r="Q135">
        <f>ABS(Q113-'Group 6'!R35)</f>
        <v>5.857049979467055</v>
      </c>
      <c r="R135">
        <f>ABS(R113-'Group 6'!S35)</f>
        <v>12.698380315321668</v>
      </c>
      <c r="S135">
        <f>ABS(S113-'Group 6'!T35)</f>
        <v>2.376183276897355</v>
      </c>
      <c r="T135">
        <f>ABS(T113-'Group 6'!U35)</f>
        <v>4.1408087117419266</v>
      </c>
      <c r="U135">
        <f>ABS(U113-'Group 6'!V35)</f>
        <v>0</v>
      </c>
    </row>
    <row r="137" spans="1:25" x14ac:dyDescent="0.25">
      <c r="A137" s="1" t="s">
        <v>104</v>
      </c>
      <c r="B137">
        <f>MAX(B116:U135)</f>
        <v>22.778875178571639</v>
      </c>
    </row>
    <row r="138" spans="1:25" x14ac:dyDescent="0.25">
      <c r="A138" s="1" t="s">
        <v>105</v>
      </c>
      <c r="B138">
        <f>SMALL(B116:U135,COUNTIF($B$116:$U$135,0)+1)</f>
        <v>1.8054732661482831E-2</v>
      </c>
    </row>
    <row r="140" spans="1:25" x14ac:dyDescent="0.25">
      <c r="A140" s="1" t="s">
        <v>113</v>
      </c>
      <c r="B140" s="1" t="s">
        <v>56</v>
      </c>
      <c r="C140" s="1" t="s">
        <v>58</v>
      </c>
      <c r="D140" s="1" t="s">
        <v>60</v>
      </c>
      <c r="E140" s="1" t="s">
        <v>62</v>
      </c>
      <c r="F140" s="1" t="s">
        <v>64</v>
      </c>
      <c r="G140" s="1" t="s">
        <v>65</v>
      </c>
      <c r="H140" s="1" t="s">
        <v>66</v>
      </c>
      <c r="I140" s="1" t="s">
        <v>67</v>
      </c>
      <c r="J140" s="1" t="s">
        <v>68</v>
      </c>
      <c r="K140" s="1" t="s">
        <v>69</v>
      </c>
      <c r="L140" s="1" t="s">
        <v>70</v>
      </c>
      <c r="M140" s="1" t="s">
        <v>71</v>
      </c>
      <c r="N140" s="1" t="s">
        <v>72</v>
      </c>
      <c r="O140" s="1" t="s">
        <v>73</v>
      </c>
      <c r="P140" s="1" t="s">
        <v>74</v>
      </c>
      <c r="Q140" s="1" t="s">
        <v>75</v>
      </c>
      <c r="R140" s="1" t="s">
        <v>76</v>
      </c>
      <c r="S140" s="1" t="s">
        <v>77</v>
      </c>
      <c r="T140" s="1" t="s">
        <v>78</v>
      </c>
      <c r="U140" s="1" t="s">
        <v>79</v>
      </c>
      <c r="V140" s="1" t="s">
        <v>80</v>
      </c>
      <c r="W140" s="1" t="s">
        <v>81</v>
      </c>
      <c r="X140" s="1" t="s">
        <v>82</v>
      </c>
      <c r="Y140" s="1" t="s">
        <v>83</v>
      </c>
    </row>
    <row r="141" spans="1:25" x14ac:dyDescent="0.25">
      <c r="A141" s="1" t="s">
        <v>56</v>
      </c>
      <c r="B141" s="5">
        <f>General!$D$4*General!D4</f>
        <v>84429837.022040993</v>
      </c>
      <c r="C141" s="5">
        <f>General!$D$5*General!D4</f>
        <v>20571896.503346998</v>
      </c>
      <c r="D141" s="5">
        <f>General!$D$6*General!D4</f>
        <v>8276274.539694</v>
      </c>
      <c r="E141" s="5">
        <f>General!$D$7*General!D4</f>
        <v>7050261.8883059993</v>
      </c>
      <c r="F141" s="5">
        <f>General!$D$8*General!D4</f>
        <v>28789106.908652999</v>
      </c>
      <c r="G141" s="5">
        <f>General!$D$9*General!D4</f>
        <v>14679394.561040999</v>
      </c>
      <c r="H141" s="5">
        <f>General!$D$10*General!D4</f>
        <v>14045383.162040999</v>
      </c>
      <c r="I141" s="5">
        <f>General!$D$11*General!D4</f>
        <v>27245426.980652999</v>
      </c>
      <c r="J141" s="5">
        <f>General!$D$12*General!D4</f>
        <v>5611588.9496940002</v>
      </c>
      <c r="K141" s="5">
        <f>General!$D$13*General!D4</f>
        <v>8755394.1973470002</v>
      </c>
      <c r="L141" s="5">
        <f>General!$D$14*General!D4</f>
        <v>4915885.4850000003</v>
      </c>
      <c r="M141" s="5">
        <f>General!$D$15*General!D4</f>
        <v>34115850.157347001</v>
      </c>
      <c r="N141" s="5">
        <f>General!$D$16*General!D4</f>
        <v>6130090.8226530002</v>
      </c>
      <c r="O141" s="5">
        <f>General!$D$17*General!D4</f>
        <v>16198136.707347</v>
      </c>
      <c r="P141" s="5">
        <f>General!$D$18*General!D4</f>
        <v>4568033.7526529999</v>
      </c>
      <c r="Q141" s="5">
        <f>General!$D$19*General!D4</f>
        <v>16237518.922653001</v>
      </c>
      <c r="R141" s="5">
        <f>General!$D$20*General!D4</f>
        <v>1716948.8113470001</v>
      </c>
      <c r="S141" s="5">
        <f>General!$D$21*General!D4</f>
        <v>1172195.191041</v>
      </c>
      <c r="T141" s="5">
        <f>General!$D$22*General!D4</f>
        <v>6326983.5220410004</v>
      </c>
      <c r="U141" s="5">
        <f>General!$D$23*General!D4</f>
        <v>2270891.0026529999</v>
      </c>
      <c r="V141" s="5">
        <f>General!$D$24*General!D4</f>
        <v>81922671.104693994</v>
      </c>
      <c r="W141" s="5">
        <f>General!$D$25*General!D4</f>
        <v>22657702.120347001</v>
      </c>
      <c r="X141" s="5">
        <f>General!$D$26*General!D4</f>
        <v>38093187.434694</v>
      </c>
      <c r="Y141" s="5">
        <f>General!$D$27*General!D4</f>
        <v>25074296.293347001</v>
      </c>
    </row>
    <row r="142" spans="1:25" x14ac:dyDescent="0.25">
      <c r="A142" s="1" t="s">
        <v>58</v>
      </c>
      <c r="B142" s="5">
        <f>General!$D$4*General!D5</f>
        <v>20571896.503346998</v>
      </c>
      <c r="C142" s="5">
        <f>General!$D$5*General!D5</f>
        <v>5012480.6664490001</v>
      </c>
      <c r="D142" s="5">
        <f>General!$D$6*General!D5</f>
        <v>2016569.8438980002</v>
      </c>
      <c r="E142" s="5">
        <f>General!$D$7*General!D5</f>
        <v>1717843.6321019998</v>
      </c>
      <c r="F142" s="5">
        <f>General!$D$8*General!D5</f>
        <v>7014659.1375510003</v>
      </c>
      <c r="G142" s="5">
        <f>General!$D$9*General!D5</f>
        <v>3576733.0163469999</v>
      </c>
      <c r="H142" s="5">
        <f>General!$D$10*General!D5</f>
        <v>3422251.8833469995</v>
      </c>
      <c r="I142" s="5">
        <f>General!$D$11*General!D5</f>
        <v>6638531.1615509996</v>
      </c>
      <c r="J142" s="5">
        <f>General!$D$12*General!D5</f>
        <v>1367301.3138980002</v>
      </c>
      <c r="K142" s="5">
        <f>General!$D$13*General!D5</f>
        <v>2133310.5644489997</v>
      </c>
      <c r="L142" s="5">
        <f>General!$D$14*General!D5</f>
        <v>1197788.4949999999</v>
      </c>
      <c r="M142" s="5">
        <f>General!$D$15*General!D5</f>
        <v>8312555.8844489995</v>
      </c>
      <c r="N142" s="5">
        <f>General!$D$16*General!D5</f>
        <v>1493637.7755510001</v>
      </c>
      <c r="O142" s="5">
        <f>General!$D$17*General!D5</f>
        <v>3946784.7344490001</v>
      </c>
      <c r="P142" s="5">
        <f>General!$D$18*General!D5</f>
        <v>1113032.085551</v>
      </c>
      <c r="Q142" s="5">
        <f>General!$D$19*General!D5</f>
        <v>3956380.4755509999</v>
      </c>
      <c r="R142" s="5">
        <f>General!$D$20*General!D5</f>
        <v>418346.102449</v>
      </c>
      <c r="S142" s="5">
        <f>General!$D$21*General!D5</f>
        <v>285613.22634699999</v>
      </c>
      <c r="T142" s="5">
        <f>General!$D$22*General!D5</f>
        <v>1541612.0033470001</v>
      </c>
      <c r="U142" s="5">
        <f>General!$D$23*General!D5</f>
        <v>553317.83555099997</v>
      </c>
      <c r="V142" s="5">
        <f>General!$D$24*General!D5</f>
        <v>19961008.698897999</v>
      </c>
      <c r="W142" s="5">
        <f>General!$D$25*General!D5</f>
        <v>5520701.205449</v>
      </c>
      <c r="X142" s="5">
        <f>General!$D$26*General!D5</f>
        <v>9281660.808898</v>
      </c>
      <c r="Y142" s="5">
        <f>General!$D$27*General!D5</f>
        <v>6109520.5964489998</v>
      </c>
    </row>
    <row r="143" spans="1:25" x14ac:dyDescent="0.25">
      <c r="A143" s="1" t="s">
        <v>60</v>
      </c>
      <c r="B143" s="5">
        <f>General!$D$4*General!D6</f>
        <v>8276274.539694</v>
      </c>
      <c r="C143" s="5">
        <f>General!$D$5*General!D6</f>
        <v>2016569.8438980002</v>
      </c>
      <c r="D143" s="5">
        <f>General!$D$6*General!D6</f>
        <v>811285.70979600016</v>
      </c>
      <c r="E143" s="5">
        <f>General!$D$7*General!D6</f>
        <v>691105.24220400001</v>
      </c>
      <c r="F143" s="5">
        <f>General!$D$8*General!D6</f>
        <v>2822065.7641020003</v>
      </c>
      <c r="G143" s="5">
        <f>General!$D$9*General!D6</f>
        <v>1438954.5656940001</v>
      </c>
      <c r="H143" s="5">
        <f>General!$D$10*General!D6</f>
        <v>1376805.299694</v>
      </c>
      <c r="I143" s="5">
        <f>General!$D$11*General!D6</f>
        <v>2670745.8121020002</v>
      </c>
      <c r="J143" s="5">
        <f>General!$D$12*General!D6</f>
        <v>550078.6497960001</v>
      </c>
      <c r="K143" s="5">
        <f>General!$D$13*General!D6</f>
        <v>858251.63989800005</v>
      </c>
      <c r="L143" s="5">
        <f>General!$D$14*General!D6</f>
        <v>481881.99000000005</v>
      </c>
      <c r="M143" s="5">
        <f>General!$D$15*General!D6</f>
        <v>3344222.2798979999</v>
      </c>
      <c r="N143" s="5">
        <f>General!$D$16*General!D6</f>
        <v>600905.04010200012</v>
      </c>
      <c r="O143" s="5">
        <f>General!$D$17*General!D6</f>
        <v>1587829.9798980001</v>
      </c>
      <c r="P143" s="5">
        <f>General!$D$18*General!D6</f>
        <v>447783.66010199999</v>
      </c>
      <c r="Q143" s="5">
        <f>General!$D$19*General!D6</f>
        <v>1591690.440102</v>
      </c>
      <c r="R143" s="5">
        <f>General!$D$20*General!D6</f>
        <v>168304.71589800002</v>
      </c>
      <c r="S143" s="5">
        <f>General!$D$21*General!D6</f>
        <v>114904.985694</v>
      </c>
      <c r="T143" s="5">
        <f>General!$D$22*General!D6</f>
        <v>620205.53969400004</v>
      </c>
      <c r="U143" s="5">
        <f>General!$D$23*General!D6</f>
        <v>222605.16010200002</v>
      </c>
      <c r="V143" s="5">
        <f>General!$D$24*General!D6</f>
        <v>8030508.4197960002</v>
      </c>
      <c r="W143" s="5">
        <f>General!$D$25*General!D6</f>
        <v>2221031.9218979999</v>
      </c>
      <c r="X143" s="5">
        <f>General!$D$26*General!D6</f>
        <v>3734102.639796</v>
      </c>
      <c r="Y143" s="5">
        <f>General!$D$27*General!D6</f>
        <v>2457919.7038980001</v>
      </c>
    </row>
    <row r="144" spans="1:25" x14ac:dyDescent="0.25">
      <c r="A144" s="1" t="s">
        <v>62</v>
      </c>
      <c r="B144" s="5">
        <f>General!$D$4*General!D7</f>
        <v>7050261.8883059993</v>
      </c>
      <c r="C144" s="5">
        <f>General!$D$5*General!D7</f>
        <v>1717843.6321019998</v>
      </c>
      <c r="D144" s="5">
        <f>General!$D$6*General!D7</f>
        <v>691105.24220400001</v>
      </c>
      <c r="E144" s="5">
        <f>General!$D$7*General!D7</f>
        <v>588727.80579599994</v>
      </c>
      <c r="F144" s="5">
        <f>General!$D$8*General!D7</f>
        <v>2404016.7598979999</v>
      </c>
      <c r="G144" s="5">
        <f>General!$D$9*General!D7</f>
        <v>1225793.8623059997</v>
      </c>
      <c r="H144" s="5">
        <f>General!$D$10*General!D7</f>
        <v>1172851.1283059998</v>
      </c>
      <c r="I144" s="5">
        <f>General!$D$11*General!D7</f>
        <v>2275112.711898</v>
      </c>
      <c r="J144" s="5">
        <f>General!$D$12*General!D7</f>
        <v>468592.30220400001</v>
      </c>
      <c r="K144" s="5">
        <f>General!$D$13*General!D7</f>
        <v>731113.83610199997</v>
      </c>
      <c r="L144" s="5">
        <f>General!$D$14*General!D7</f>
        <v>410498.00999999995</v>
      </c>
      <c r="M144" s="5">
        <f>General!$D$15*General!D7</f>
        <v>2848823.1961019998</v>
      </c>
      <c r="N144" s="5">
        <f>General!$D$16*General!D7</f>
        <v>511889.48389799998</v>
      </c>
      <c r="O144" s="5">
        <f>General!$D$17*General!D7</f>
        <v>1352615.4961019999</v>
      </c>
      <c r="P144" s="5">
        <f>General!$D$18*General!D7</f>
        <v>381450.86389799992</v>
      </c>
      <c r="Q144" s="5">
        <f>General!$D$19*General!D7</f>
        <v>1355904.083898</v>
      </c>
      <c r="R144" s="5">
        <f>General!$D$20*General!D7</f>
        <v>143372.760102</v>
      </c>
      <c r="S144" s="5">
        <f>General!$D$21*General!D7</f>
        <v>97883.442305999997</v>
      </c>
      <c r="T144" s="5">
        <f>General!$D$22*General!D7</f>
        <v>528330.88830600004</v>
      </c>
      <c r="U144" s="5">
        <f>General!$D$23*General!D7</f>
        <v>189629.36389799998</v>
      </c>
      <c r="V144" s="5">
        <f>General!$D$24*General!D7</f>
        <v>6840902.5322039993</v>
      </c>
      <c r="W144" s="5">
        <f>General!$D$25*General!D7</f>
        <v>1892017.5541019998</v>
      </c>
      <c r="X144" s="5">
        <f>General!$D$26*General!D7</f>
        <v>3180948.3122039996</v>
      </c>
      <c r="Y144" s="5">
        <f>General!$D$27*General!D7</f>
        <v>2093813.7721019997</v>
      </c>
    </row>
    <row r="145" spans="1:25" x14ac:dyDescent="0.25">
      <c r="A145" s="1" t="s">
        <v>64</v>
      </c>
      <c r="B145" s="5">
        <f>General!$D$4*General!D8</f>
        <v>28789106.908652999</v>
      </c>
      <c r="C145" s="5">
        <f>General!$D$5*General!D8</f>
        <v>7014659.1375510003</v>
      </c>
      <c r="D145" s="5">
        <f>General!$D$6*General!D8</f>
        <v>2822065.7641020003</v>
      </c>
      <c r="E145" s="5">
        <f>General!$D$7*General!D8</f>
        <v>2404016.7598979999</v>
      </c>
      <c r="F145" s="5">
        <f>General!$D$8*General!D8</f>
        <v>9816585.0584490001</v>
      </c>
      <c r="G145" s="5">
        <f>General!$D$9*General!D8</f>
        <v>5005418.3956530001</v>
      </c>
      <c r="H145" s="5">
        <f>General!$D$10*General!D8</f>
        <v>4789231.5286529996</v>
      </c>
      <c r="I145" s="5">
        <f>General!$D$11*General!D8</f>
        <v>9290217.0344489999</v>
      </c>
      <c r="J145" s="5">
        <f>General!$D$12*General!D8</f>
        <v>1913454.2941020003</v>
      </c>
      <c r="K145" s="5">
        <f>General!$D$13*General!D8</f>
        <v>2985437.2395509998</v>
      </c>
      <c r="L145" s="5">
        <f>General!$D$14*General!D8</f>
        <v>1676231.5050000001</v>
      </c>
      <c r="M145" s="5">
        <f>General!$D$15*General!D8</f>
        <v>11632911.919551</v>
      </c>
      <c r="N145" s="5">
        <f>General!$D$16*General!D8</f>
        <v>2090254.4204490001</v>
      </c>
      <c r="O145" s="5">
        <f>General!$D$17*General!D8</f>
        <v>5523283.0695510004</v>
      </c>
      <c r="P145" s="5">
        <f>General!$D$18*General!D8</f>
        <v>1557620.110449</v>
      </c>
      <c r="Q145" s="5">
        <f>General!$D$19*General!D8</f>
        <v>5536711.7204490006</v>
      </c>
      <c r="R145" s="5">
        <f>General!$D$20*General!D8</f>
        <v>585449.70155100001</v>
      </c>
      <c r="S145" s="5">
        <f>General!$D$21*General!D8</f>
        <v>399698.18565300002</v>
      </c>
      <c r="T145" s="5">
        <f>General!$D$22*General!D8</f>
        <v>2157391.4086529999</v>
      </c>
      <c r="U145" s="5">
        <f>General!$D$23*General!D8</f>
        <v>774334.36044900003</v>
      </c>
      <c r="V145" s="5">
        <f>General!$D$24*General!D8</f>
        <v>27934206.909102</v>
      </c>
      <c r="W145" s="5">
        <f>General!$D$25*General!D8</f>
        <v>7725882.5985509995</v>
      </c>
      <c r="X145" s="5">
        <f>General!$D$26*General!D8</f>
        <v>12989114.799101999</v>
      </c>
      <c r="Y145" s="5">
        <f>General!$D$27*General!D8</f>
        <v>8549899.2075510006</v>
      </c>
    </row>
    <row r="146" spans="1:25" x14ac:dyDescent="0.25">
      <c r="A146" s="1" t="s">
        <v>65</v>
      </c>
      <c r="B146" s="5">
        <f>General!$D$4*General!D9</f>
        <v>14679394.561040999</v>
      </c>
      <c r="C146" s="5">
        <f>General!$D$5*General!D9</f>
        <v>3576733.0163469999</v>
      </c>
      <c r="D146" s="5">
        <f>General!$D$6*General!D9</f>
        <v>1438954.5656940001</v>
      </c>
      <c r="E146" s="5">
        <f>General!$D$7*General!D9</f>
        <v>1225793.8623059997</v>
      </c>
      <c r="F146" s="5">
        <f>General!$D$8*General!D9</f>
        <v>5005418.3956530001</v>
      </c>
      <c r="G146" s="5">
        <f>General!$D$9*General!D9</f>
        <v>2552233.1000409997</v>
      </c>
      <c r="H146" s="5">
        <f>General!$D$10*General!D9</f>
        <v>2442000.7010409995</v>
      </c>
      <c r="I146" s="5">
        <f>General!$D$11*General!D9</f>
        <v>4737026.4676529998</v>
      </c>
      <c r="J146" s="5">
        <f>General!$D$12*General!D9</f>
        <v>975658.97569400002</v>
      </c>
      <c r="K146" s="5">
        <f>General!$D$13*General!D9</f>
        <v>1522256.7103469998</v>
      </c>
      <c r="L146" s="5">
        <f>General!$D$14*General!D9</f>
        <v>854700.48499999999</v>
      </c>
      <c r="M146" s="5">
        <f>General!$D$15*General!D9</f>
        <v>5931552.6703469995</v>
      </c>
      <c r="N146" s="5">
        <f>General!$D$16*General!D9</f>
        <v>1065808.309653</v>
      </c>
      <c r="O146" s="5">
        <f>General!$D$17*General!D9</f>
        <v>2816289.2203469998</v>
      </c>
      <c r="P146" s="5">
        <f>General!$D$18*General!D9</f>
        <v>794221.23965299991</v>
      </c>
      <c r="Q146" s="5">
        <f>General!$D$19*General!D9</f>
        <v>2823136.4096530001</v>
      </c>
      <c r="R146" s="5">
        <f>General!$D$20*General!D9</f>
        <v>298517.32434699999</v>
      </c>
      <c r="S146" s="5">
        <f>General!$D$21*General!D9</f>
        <v>203803.73004099997</v>
      </c>
      <c r="T146" s="5">
        <f>General!$D$22*General!D9</f>
        <v>1100041.0610410001</v>
      </c>
      <c r="U146" s="5">
        <f>General!$D$23*General!D9</f>
        <v>394828.48965299997</v>
      </c>
      <c r="V146" s="5">
        <f>General!$D$24*General!D9</f>
        <v>14243486.130694</v>
      </c>
      <c r="W146" s="5">
        <f>General!$D$25*General!D9</f>
        <v>3939381.6333469995</v>
      </c>
      <c r="X146" s="5">
        <f>General!$D$26*General!D9</f>
        <v>6623072.4606939992</v>
      </c>
      <c r="Y146" s="5">
        <f>General!$D$27*General!D9</f>
        <v>4359542.8063469995</v>
      </c>
    </row>
    <row r="147" spans="1:25" x14ac:dyDescent="0.25">
      <c r="A147" s="1" t="s">
        <v>66</v>
      </c>
      <c r="B147" s="5">
        <f>General!$D$4*General!D10</f>
        <v>14045383.162040999</v>
      </c>
      <c r="C147" s="5">
        <f>General!$D$5*General!D10</f>
        <v>3422251.8833469995</v>
      </c>
      <c r="D147" s="5">
        <f>General!$D$6*General!D10</f>
        <v>1376805.299694</v>
      </c>
      <c r="E147" s="5">
        <f>General!$D$7*General!D10</f>
        <v>1172851.1283059998</v>
      </c>
      <c r="F147" s="5">
        <f>General!$D$8*General!D10</f>
        <v>4789231.5286529996</v>
      </c>
      <c r="G147" s="5">
        <f>General!$D$9*General!D10</f>
        <v>2442000.7010409995</v>
      </c>
      <c r="H147" s="5">
        <f>General!$D$10*General!D10</f>
        <v>2336529.3020409998</v>
      </c>
      <c r="I147" s="5">
        <f>General!$D$11*General!D10</f>
        <v>4532431.6006530002</v>
      </c>
      <c r="J147" s="5">
        <f>General!$D$12*General!D10</f>
        <v>933519.70969400008</v>
      </c>
      <c r="K147" s="5">
        <f>General!$D$13*General!D10</f>
        <v>1456509.5773469999</v>
      </c>
      <c r="L147" s="5">
        <f>General!$D$14*General!D10</f>
        <v>817785.48499999999</v>
      </c>
      <c r="M147" s="5">
        <f>General!$D$15*General!D10</f>
        <v>5675365.5373470001</v>
      </c>
      <c r="N147" s="5">
        <f>General!$D$16*General!D10</f>
        <v>1019775.442653</v>
      </c>
      <c r="O147" s="5">
        <f>General!$D$17*General!D10</f>
        <v>2694652.0873469999</v>
      </c>
      <c r="P147" s="5">
        <f>General!$D$18*General!D10</f>
        <v>759918.37265299994</v>
      </c>
      <c r="Q147" s="5">
        <f>General!$D$19*General!D10</f>
        <v>2701203.542653</v>
      </c>
      <c r="R147" s="5">
        <f>General!$D$20*General!D10</f>
        <v>285624.19134699996</v>
      </c>
      <c r="S147" s="5">
        <f>General!$D$21*General!D10</f>
        <v>195001.331041</v>
      </c>
      <c r="T147" s="5">
        <f>General!$D$22*General!D10</f>
        <v>1052529.6620410001</v>
      </c>
      <c r="U147" s="5">
        <f>General!$D$23*General!D10</f>
        <v>377775.622653</v>
      </c>
      <c r="V147" s="5">
        <f>General!$D$24*General!D10</f>
        <v>13628301.864693999</v>
      </c>
      <c r="W147" s="5">
        <f>General!$D$25*General!D10</f>
        <v>3769237.5003469996</v>
      </c>
      <c r="X147" s="5">
        <f>General!$D$26*General!D10</f>
        <v>6337018.1946939994</v>
      </c>
      <c r="Y147" s="5">
        <f>General!$D$27*General!D10</f>
        <v>4171251.6733469996</v>
      </c>
    </row>
    <row r="148" spans="1:25" x14ac:dyDescent="0.25">
      <c r="A148" s="1" t="s">
        <v>67</v>
      </c>
      <c r="B148" s="5">
        <f>General!$D$4*General!D11</f>
        <v>27245426.980652999</v>
      </c>
      <c r="C148" s="5">
        <f>General!$D$5*General!D11</f>
        <v>6638531.1615509996</v>
      </c>
      <c r="D148" s="5">
        <f>General!$D$6*General!D11</f>
        <v>2670745.8121020002</v>
      </c>
      <c r="E148" s="5">
        <f>General!$D$7*General!D11</f>
        <v>2275112.711898</v>
      </c>
      <c r="F148" s="5">
        <f>General!$D$8*General!D11</f>
        <v>9290217.0344489999</v>
      </c>
      <c r="G148" s="5">
        <f>General!$D$9*General!D11</f>
        <v>4737026.4676529998</v>
      </c>
      <c r="H148" s="5">
        <f>General!$D$10*General!D11</f>
        <v>4532431.6006530002</v>
      </c>
      <c r="I148" s="5">
        <f>General!$D$11*General!D11</f>
        <v>8792073.0104489997</v>
      </c>
      <c r="J148" s="5">
        <f>General!$D$12*General!D11</f>
        <v>1810854.3421020003</v>
      </c>
      <c r="K148" s="5">
        <f>General!$D$13*General!D11</f>
        <v>2825357.263551</v>
      </c>
      <c r="L148" s="5">
        <f>General!$D$14*General!D11</f>
        <v>1586351.5050000001</v>
      </c>
      <c r="M148" s="5">
        <f>General!$D$15*General!D11</f>
        <v>11009151.943551</v>
      </c>
      <c r="N148" s="5">
        <f>General!$D$16*General!D11</f>
        <v>1978174.3964490001</v>
      </c>
      <c r="O148" s="5">
        <f>General!$D$17*General!D11</f>
        <v>5227123.0935509996</v>
      </c>
      <c r="P148" s="5">
        <f>General!$D$18*General!D11</f>
        <v>1474100.0864489998</v>
      </c>
      <c r="Q148" s="5">
        <f>General!$D$19*General!D11</f>
        <v>5239831.6964490004</v>
      </c>
      <c r="R148" s="5">
        <f>General!$D$20*General!D11</f>
        <v>554057.72555099998</v>
      </c>
      <c r="S148" s="5">
        <f>General!$D$21*General!D11</f>
        <v>378266.25765300001</v>
      </c>
      <c r="T148" s="5">
        <f>General!$D$22*General!D11</f>
        <v>2041711.4806530001</v>
      </c>
      <c r="U148" s="5">
        <f>General!$D$23*General!D11</f>
        <v>732814.33644900005</v>
      </c>
      <c r="V148" s="5">
        <f>General!$D$24*General!D11</f>
        <v>26436366.957102001</v>
      </c>
      <c r="W148" s="5">
        <f>General!$D$25*General!D11</f>
        <v>7311618.6225509997</v>
      </c>
      <c r="X148" s="5">
        <f>General!$D$26*General!D11</f>
        <v>12292634.847101999</v>
      </c>
      <c r="Y148" s="5">
        <f>General!$D$27*General!D11</f>
        <v>8091451.2315509999</v>
      </c>
    </row>
    <row r="149" spans="1:25" x14ac:dyDescent="0.25">
      <c r="A149" s="1" t="s">
        <v>68</v>
      </c>
      <c r="B149" s="5">
        <f>General!$D$4*General!D12</f>
        <v>5611588.9496940002</v>
      </c>
      <c r="C149" s="5">
        <f>General!$D$5*General!D12</f>
        <v>1367301.3138980002</v>
      </c>
      <c r="D149" s="5">
        <f>General!$D$6*General!D12</f>
        <v>550078.6497960001</v>
      </c>
      <c r="E149" s="5">
        <f>General!$D$7*General!D12</f>
        <v>468592.30220400001</v>
      </c>
      <c r="F149" s="5">
        <f>General!$D$8*General!D12</f>
        <v>1913454.2941020003</v>
      </c>
      <c r="G149" s="5">
        <f>General!$D$9*General!D12</f>
        <v>975658.97569400002</v>
      </c>
      <c r="H149" s="5">
        <f>General!$D$10*General!D12</f>
        <v>933519.70969400008</v>
      </c>
      <c r="I149" s="5">
        <f>General!$D$11*General!D12</f>
        <v>1810854.3421020003</v>
      </c>
      <c r="J149" s="5">
        <f>General!$D$12*General!D12</f>
        <v>372971.58979600004</v>
      </c>
      <c r="K149" s="5">
        <f>General!$D$13*General!D12</f>
        <v>581923.10989800002</v>
      </c>
      <c r="L149" s="5">
        <f>General!$D$14*General!D12</f>
        <v>326731.99000000005</v>
      </c>
      <c r="M149" s="5">
        <f>General!$D$15*General!D12</f>
        <v>2267493.7498980002</v>
      </c>
      <c r="N149" s="5">
        <f>General!$D$16*General!D12</f>
        <v>407433.57010200003</v>
      </c>
      <c r="O149" s="5">
        <f>General!$D$17*General!D12</f>
        <v>1076601.4498980001</v>
      </c>
      <c r="P149" s="5">
        <f>General!$D$18*General!D12</f>
        <v>303612.19010200002</v>
      </c>
      <c r="Q149" s="5">
        <f>General!$D$19*General!D12</f>
        <v>1079218.9701020001</v>
      </c>
      <c r="R149" s="5">
        <f>General!$D$20*General!D12</f>
        <v>114116.18589800001</v>
      </c>
      <c r="S149" s="5">
        <f>General!$D$21*General!D12</f>
        <v>77909.395694000006</v>
      </c>
      <c r="T149" s="5">
        <f>General!$D$22*General!D12</f>
        <v>420519.94969400007</v>
      </c>
      <c r="U149" s="5">
        <f>General!$D$23*General!D12</f>
        <v>150933.69010200002</v>
      </c>
      <c r="V149" s="5">
        <f>General!$D$24*General!D12</f>
        <v>5444951.3597960006</v>
      </c>
      <c r="W149" s="5">
        <f>General!$D$25*General!D12</f>
        <v>1505933.3918980001</v>
      </c>
      <c r="X149" s="5">
        <f>General!$D$26*General!D12</f>
        <v>2531845.5797960004</v>
      </c>
      <c r="Y149" s="5">
        <f>General!$D$27*General!D12</f>
        <v>1666551.173898</v>
      </c>
    </row>
    <row r="150" spans="1:25" x14ac:dyDescent="0.25">
      <c r="A150" s="1" t="s">
        <v>69</v>
      </c>
      <c r="B150" s="5">
        <f>General!$D$4*General!D13</f>
        <v>8755394.1973470002</v>
      </c>
      <c r="C150" s="5">
        <f>General!$D$5*General!D13</f>
        <v>2133310.5644489997</v>
      </c>
      <c r="D150" s="5">
        <f>General!$D$6*General!D13</f>
        <v>858251.63989800005</v>
      </c>
      <c r="E150" s="5">
        <f>General!$D$7*General!D13</f>
        <v>731113.83610199997</v>
      </c>
      <c r="F150" s="5">
        <f>General!$D$8*General!D13</f>
        <v>2985437.2395509998</v>
      </c>
      <c r="G150" s="5">
        <f>General!$D$9*General!D13</f>
        <v>1522256.7103469998</v>
      </c>
      <c r="H150" s="5">
        <f>General!$D$10*General!D13</f>
        <v>1456509.5773469999</v>
      </c>
      <c r="I150" s="5">
        <f>General!$D$11*General!D13</f>
        <v>2825357.263551</v>
      </c>
      <c r="J150" s="5">
        <f>General!$D$12*General!D13</f>
        <v>581923.10989800002</v>
      </c>
      <c r="K150" s="5">
        <f>General!$D$13*General!D13</f>
        <v>907936.46244899998</v>
      </c>
      <c r="L150" s="5">
        <f>General!$D$14*General!D13</f>
        <v>509778.495</v>
      </c>
      <c r="M150" s="5">
        <f>General!$D$15*General!D13</f>
        <v>3537821.782449</v>
      </c>
      <c r="N150" s="5">
        <f>General!$D$16*General!D13</f>
        <v>635691.87755099998</v>
      </c>
      <c r="O150" s="5">
        <f>General!$D$17*General!D13</f>
        <v>1679750.6324489999</v>
      </c>
      <c r="P150" s="5">
        <f>General!$D$18*General!D13</f>
        <v>473706.18755099998</v>
      </c>
      <c r="Q150" s="5">
        <f>General!$D$19*General!D13</f>
        <v>1683834.5775510001</v>
      </c>
      <c r="R150" s="5">
        <f>General!$D$20*General!D13</f>
        <v>178048.00044899998</v>
      </c>
      <c r="S150" s="5">
        <f>General!$D$21*General!D13</f>
        <v>121556.92034699999</v>
      </c>
      <c r="T150" s="5">
        <f>General!$D$22*General!D13</f>
        <v>656109.69734700001</v>
      </c>
      <c r="U150" s="5">
        <f>General!$D$23*General!D13</f>
        <v>235491.93755099998</v>
      </c>
      <c r="V150" s="5">
        <f>General!$D$24*General!D13</f>
        <v>8495400.4948979989</v>
      </c>
      <c r="W150" s="5">
        <f>General!$D$25*General!D13</f>
        <v>2349609.103449</v>
      </c>
      <c r="X150" s="5">
        <f>General!$D$26*General!D13</f>
        <v>3950272.6048979997</v>
      </c>
      <c r="Y150" s="5">
        <f>General!$D$27*General!D13</f>
        <v>2600210.4944489999</v>
      </c>
    </row>
    <row r="151" spans="1:25" x14ac:dyDescent="0.25">
      <c r="A151" s="1" t="s">
        <v>70</v>
      </c>
      <c r="B151" s="5">
        <f>General!$D$4*General!D14</f>
        <v>4915885.4850000003</v>
      </c>
      <c r="C151" s="5">
        <f>General!$D$5*General!D14</f>
        <v>1197788.4949999999</v>
      </c>
      <c r="D151" s="5">
        <f>General!$D$6*General!D14</f>
        <v>481881.99000000005</v>
      </c>
      <c r="E151" s="5">
        <f>General!$D$7*General!D14</f>
        <v>410498.00999999995</v>
      </c>
      <c r="F151" s="5">
        <f>General!$D$8*General!D14</f>
        <v>1676231.5050000001</v>
      </c>
      <c r="G151" s="5">
        <f>General!$D$9*General!D14</f>
        <v>854700.48499999999</v>
      </c>
      <c r="H151" s="5">
        <f>General!$D$10*General!D14</f>
        <v>817785.48499999999</v>
      </c>
      <c r="I151" s="5">
        <f>General!$D$11*General!D14</f>
        <v>1586351.5050000001</v>
      </c>
      <c r="J151" s="5">
        <f>General!$D$12*General!D14</f>
        <v>326731.99000000005</v>
      </c>
      <c r="K151" s="5">
        <f>General!$D$13*General!D14</f>
        <v>509778.495</v>
      </c>
      <c r="L151" s="5">
        <f>General!$D$14*General!D14</f>
        <v>286225</v>
      </c>
      <c r="M151" s="5">
        <f>General!$D$15*General!D14</f>
        <v>1986378.4949999999</v>
      </c>
      <c r="N151" s="5">
        <f>General!$D$16*General!D14</f>
        <v>356921.505</v>
      </c>
      <c r="O151" s="5">
        <f>General!$D$17*General!D14</f>
        <v>943128.495</v>
      </c>
      <c r="P151" s="5">
        <f>General!$D$18*General!D14</f>
        <v>265971.505</v>
      </c>
      <c r="Q151" s="5">
        <f>General!$D$19*General!D14</f>
        <v>945421.505</v>
      </c>
      <c r="R151" s="5">
        <f>General!$D$20*General!D14</f>
        <v>99968.494999999995</v>
      </c>
      <c r="S151" s="5">
        <f>General!$D$21*General!D14</f>
        <v>68250.485000000001</v>
      </c>
      <c r="T151" s="5">
        <f>General!$D$22*General!D14</f>
        <v>368385.48499999999</v>
      </c>
      <c r="U151" s="5">
        <f>General!$D$23*General!D14</f>
        <v>132221.505</v>
      </c>
      <c r="V151" s="5">
        <f>General!$D$24*General!D14</f>
        <v>4769906.99</v>
      </c>
      <c r="W151" s="5">
        <f>General!$D$25*General!D14</f>
        <v>1319233.4949999999</v>
      </c>
      <c r="X151" s="5">
        <f>General!$D$26*General!D14</f>
        <v>2217956.9899999998</v>
      </c>
      <c r="Y151" s="5">
        <f>General!$D$27*General!D14</f>
        <v>1459938.4949999999</v>
      </c>
    </row>
    <row r="152" spans="1:25" x14ac:dyDescent="0.25">
      <c r="A152" s="1" t="s">
        <v>71</v>
      </c>
      <c r="B152" s="5">
        <f>General!$D$4*General!D15</f>
        <v>34115850.157347001</v>
      </c>
      <c r="C152" s="5">
        <f>General!$D$5*General!D15</f>
        <v>8312555.8844489995</v>
      </c>
      <c r="D152" s="5">
        <f>General!$D$6*General!D15</f>
        <v>3344222.2798979999</v>
      </c>
      <c r="E152" s="5">
        <f>General!$D$7*General!D15</f>
        <v>2848823.1961019998</v>
      </c>
      <c r="F152" s="5">
        <f>General!$D$8*General!D15</f>
        <v>11632911.919551</v>
      </c>
      <c r="G152" s="5">
        <f>General!$D$9*General!D15</f>
        <v>5931552.6703469995</v>
      </c>
      <c r="H152" s="5">
        <f>General!$D$10*General!D15</f>
        <v>5675365.5373470001</v>
      </c>
      <c r="I152" s="5">
        <f>General!$D$11*General!D15</f>
        <v>11009151.943551</v>
      </c>
      <c r="J152" s="5">
        <f>General!$D$12*General!D15</f>
        <v>2267493.7498980002</v>
      </c>
      <c r="K152" s="5">
        <f>General!$D$13*General!D15</f>
        <v>3537821.782449</v>
      </c>
      <c r="L152" s="5">
        <f>General!$D$14*General!D15</f>
        <v>1986378.4949999999</v>
      </c>
      <c r="M152" s="5">
        <f>General!$D$15*General!D15</f>
        <v>13785307.102449</v>
      </c>
      <c r="N152" s="5">
        <f>General!$D$16*General!D15</f>
        <v>2477006.5575510003</v>
      </c>
      <c r="O152" s="5">
        <f>General!$D$17*General!D15</f>
        <v>6545235.9524489995</v>
      </c>
      <c r="P152" s="5">
        <f>General!$D$18*General!D15</f>
        <v>1845820.8675509999</v>
      </c>
      <c r="Q152" s="5">
        <f>General!$D$19*General!D15</f>
        <v>6561149.2575510005</v>
      </c>
      <c r="R152" s="5">
        <f>General!$D$20*General!D15</f>
        <v>693773.32044899999</v>
      </c>
      <c r="S152" s="5">
        <f>General!$D$21*General!D15</f>
        <v>473652.88034699997</v>
      </c>
      <c r="T152" s="5">
        <f>General!$D$22*General!D15</f>
        <v>2556565.6573470002</v>
      </c>
      <c r="U152" s="5">
        <f>General!$D$23*General!D15</f>
        <v>917606.61755099997</v>
      </c>
      <c r="V152" s="5">
        <f>General!$D$24*General!D15</f>
        <v>33102771.134897999</v>
      </c>
      <c r="W152" s="5">
        <f>General!$D$25*General!D15</f>
        <v>9155374.4234490003</v>
      </c>
      <c r="X152" s="5">
        <f>General!$D$26*General!D15</f>
        <v>15392443.244897999</v>
      </c>
      <c r="Y152" s="5">
        <f>General!$D$27*General!D15</f>
        <v>10131855.814448999</v>
      </c>
    </row>
    <row r="153" spans="1:25" x14ac:dyDescent="0.25">
      <c r="A153" s="1" t="s">
        <v>72</v>
      </c>
      <c r="B153" s="5">
        <f>General!$D$4*General!D16</f>
        <v>6130090.8226530002</v>
      </c>
      <c r="C153" s="5">
        <f>General!$D$5*General!D16</f>
        <v>1493637.7755510001</v>
      </c>
      <c r="D153" s="5">
        <f>General!$D$6*General!D16</f>
        <v>600905.04010200012</v>
      </c>
      <c r="E153" s="5">
        <f>General!$D$7*General!D16</f>
        <v>511889.48389799998</v>
      </c>
      <c r="F153" s="5">
        <f>General!$D$8*General!D16</f>
        <v>2090254.4204490001</v>
      </c>
      <c r="G153" s="5">
        <f>General!$D$9*General!D16</f>
        <v>1065808.309653</v>
      </c>
      <c r="H153" s="5">
        <f>General!$D$10*General!D16</f>
        <v>1019775.442653</v>
      </c>
      <c r="I153" s="5">
        <f>General!$D$11*General!D16</f>
        <v>1978174.3964490001</v>
      </c>
      <c r="J153" s="5">
        <f>General!$D$12*General!D16</f>
        <v>407433.57010200003</v>
      </c>
      <c r="K153" s="5">
        <f>General!$D$13*General!D16</f>
        <v>635691.87755099998</v>
      </c>
      <c r="L153" s="5">
        <f>General!$D$14*General!D16</f>
        <v>356921.505</v>
      </c>
      <c r="M153" s="5">
        <f>General!$D$15*General!D16</f>
        <v>2477006.5575510003</v>
      </c>
      <c r="N153" s="5">
        <f>General!$D$16*General!D16</f>
        <v>445079.78244900005</v>
      </c>
      <c r="O153" s="5">
        <f>General!$D$17*General!D16</f>
        <v>1176077.7075509999</v>
      </c>
      <c r="P153" s="5">
        <f>General!$D$18*General!D16</f>
        <v>331665.47244899999</v>
      </c>
      <c r="Q153" s="5">
        <f>General!$D$19*General!D16</f>
        <v>1178937.0824490001</v>
      </c>
      <c r="R153" s="5">
        <f>General!$D$20*General!D16</f>
        <v>124660.33955100001</v>
      </c>
      <c r="S153" s="5">
        <f>General!$D$21*General!D16</f>
        <v>85108.099652999997</v>
      </c>
      <c r="T153" s="5">
        <f>General!$D$22*General!D16</f>
        <v>459375.32265300001</v>
      </c>
      <c r="U153" s="5">
        <f>General!$D$23*General!D16</f>
        <v>164879.72244899999</v>
      </c>
      <c r="V153" s="5">
        <f>General!$D$24*General!D16</f>
        <v>5948056.1851019999</v>
      </c>
      <c r="W153" s="5">
        <f>General!$D$25*General!D16</f>
        <v>1645079.236551</v>
      </c>
      <c r="X153" s="5">
        <f>General!$D$26*General!D16</f>
        <v>2765784.075102</v>
      </c>
      <c r="Y153" s="5">
        <f>General!$D$27*General!D16</f>
        <v>1820537.845551</v>
      </c>
    </row>
    <row r="154" spans="1:25" x14ac:dyDescent="0.25">
      <c r="A154" s="1" t="s">
        <v>73</v>
      </c>
      <c r="B154" s="5">
        <f>General!$D$4*General!D17</f>
        <v>16198136.707347</v>
      </c>
      <c r="C154" s="5">
        <f>General!$D$5*General!D17</f>
        <v>3946784.7344490001</v>
      </c>
      <c r="D154" s="5">
        <f>General!$D$6*General!D17</f>
        <v>1587829.9798980001</v>
      </c>
      <c r="E154" s="5">
        <f>General!$D$7*General!D17</f>
        <v>1352615.4961019999</v>
      </c>
      <c r="F154" s="5">
        <f>General!$D$8*General!D17</f>
        <v>5523283.0695510004</v>
      </c>
      <c r="G154" s="5">
        <f>General!$D$9*General!D17</f>
        <v>2816289.2203469998</v>
      </c>
      <c r="H154" s="5">
        <f>General!$D$10*General!D17</f>
        <v>2694652.0873469999</v>
      </c>
      <c r="I154" s="5">
        <f>General!$D$11*General!D17</f>
        <v>5227123.0935509996</v>
      </c>
      <c r="J154" s="5">
        <f>General!$D$12*General!D17</f>
        <v>1076601.4498980001</v>
      </c>
      <c r="K154" s="5">
        <f>General!$D$13*General!D17</f>
        <v>1679750.6324489999</v>
      </c>
      <c r="L154" s="5">
        <f>General!$D$14*General!D17</f>
        <v>943128.495</v>
      </c>
      <c r="M154" s="5">
        <f>General!$D$15*General!D17</f>
        <v>6545235.9524489995</v>
      </c>
      <c r="N154" s="5">
        <f>General!$D$16*General!D17</f>
        <v>1176077.7075509999</v>
      </c>
      <c r="O154" s="5">
        <f>General!$D$17*General!D17</f>
        <v>3107664.8024490001</v>
      </c>
      <c r="P154" s="5">
        <f>General!$D$18*General!D17</f>
        <v>876392.01755099988</v>
      </c>
      <c r="Q154" s="5">
        <f>General!$D$19*General!D17</f>
        <v>3115220.4075509999</v>
      </c>
      <c r="R154" s="5">
        <f>General!$D$20*General!D17</f>
        <v>329402.17044899997</v>
      </c>
      <c r="S154" s="5">
        <f>General!$D$21*General!D17</f>
        <v>224889.43034699999</v>
      </c>
      <c r="T154" s="5">
        <f>General!$D$22*General!D17</f>
        <v>1213852.207347</v>
      </c>
      <c r="U154" s="5">
        <f>General!$D$23*General!D17</f>
        <v>435677.767551</v>
      </c>
      <c r="V154" s="5">
        <f>General!$D$24*General!D17</f>
        <v>15717128.834897999</v>
      </c>
      <c r="W154" s="5">
        <f>General!$D$25*General!D17</f>
        <v>4346953.273449</v>
      </c>
      <c r="X154" s="5">
        <f>General!$D$26*General!D17</f>
        <v>7308300.944898</v>
      </c>
      <c r="Y154" s="5">
        <f>General!$D$27*General!D17</f>
        <v>4810584.6644489998</v>
      </c>
    </row>
    <row r="155" spans="1:25" x14ac:dyDescent="0.25">
      <c r="A155" s="1" t="s">
        <v>74</v>
      </c>
      <c r="B155" s="5">
        <f>General!$D$4*General!D18</f>
        <v>4568033.7526529999</v>
      </c>
      <c r="C155" s="5">
        <f>General!$D$5*General!D18</f>
        <v>1113032.085551</v>
      </c>
      <c r="D155" s="5">
        <f>General!$D$6*General!D18</f>
        <v>447783.66010199999</v>
      </c>
      <c r="E155" s="5">
        <f>General!$D$7*General!D18</f>
        <v>381450.86389799992</v>
      </c>
      <c r="F155" s="5">
        <f>General!$D$8*General!D18</f>
        <v>1557620.110449</v>
      </c>
      <c r="G155" s="5">
        <f>General!$D$9*General!D18</f>
        <v>794221.23965299991</v>
      </c>
      <c r="H155" s="5">
        <f>General!$D$10*General!D18</f>
        <v>759918.37265299994</v>
      </c>
      <c r="I155" s="5">
        <f>General!$D$11*General!D18</f>
        <v>1474100.0864489998</v>
      </c>
      <c r="J155" s="5">
        <f>General!$D$12*General!D18</f>
        <v>303612.19010200002</v>
      </c>
      <c r="K155" s="5">
        <f>General!$D$13*General!D18</f>
        <v>473706.18755099998</v>
      </c>
      <c r="L155" s="5">
        <f>General!$D$14*General!D18</f>
        <v>265971.505</v>
      </c>
      <c r="M155" s="5">
        <f>General!$D$15*General!D18</f>
        <v>1845820.8675509999</v>
      </c>
      <c r="N155" s="5">
        <f>General!$D$16*General!D18</f>
        <v>331665.47244899999</v>
      </c>
      <c r="O155" s="5">
        <f>General!$D$17*General!D18</f>
        <v>876392.01755099988</v>
      </c>
      <c r="P155" s="5">
        <f>General!$D$18*General!D18</f>
        <v>247151.16244899997</v>
      </c>
      <c r="Q155" s="5">
        <f>General!$D$19*General!D18</f>
        <v>878522.77244899992</v>
      </c>
      <c r="R155" s="5">
        <f>General!$D$20*General!D18</f>
        <v>92894.649550999995</v>
      </c>
      <c r="S155" s="5">
        <f>General!$D$21*General!D18</f>
        <v>63421.029652999998</v>
      </c>
      <c r="T155" s="5">
        <f>General!$D$22*General!D18</f>
        <v>342318.252653</v>
      </c>
      <c r="U155" s="5">
        <f>General!$D$23*General!D18</f>
        <v>122865.412449</v>
      </c>
      <c r="V155" s="5">
        <f>General!$D$24*General!D18</f>
        <v>4432384.805102</v>
      </c>
      <c r="W155" s="5">
        <f>General!$D$25*General!D18</f>
        <v>1225883.5465509999</v>
      </c>
      <c r="X155" s="5">
        <f>General!$D$26*General!D18</f>
        <v>2061012.6951019999</v>
      </c>
      <c r="Y155" s="5">
        <f>General!$D$27*General!D18</f>
        <v>1356632.1555509998</v>
      </c>
    </row>
    <row r="156" spans="1:25" x14ac:dyDescent="0.25">
      <c r="A156" s="1" t="s">
        <v>75</v>
      </c>
      <c r="B156" s="5">
        <f>General!$D$4*General!D19</f>
        <v>16237518.922653001</v>
      </c>
      <c r="C156" s="5">
        <f>General!$D$5*General!D19</f>
        <v>3956380.4755509999</v>
      </c>
      <c r="D156" s="5">
        <f>General!$D$6*General!D19</f>
        <v>1591690.440102</v>
      </c>
      <c r="E156" s="5">
        <f>General!$D$7*General!D19</f>
        <v>1355904.083898</v>
      </c>
      <c r="F156" s="5">
        <f>General!$D$8*General!D19</f>
        <v>5536711.7204490006</v>
      </c>
      <c r="G156" s="5">
        <f>General!$D$9*General!D19</f>
        <v>2823136.4096530001</v>
      </c>
      <c r="H156" s="5">
        <f>General!$D$10*General!D19</f>
        <v>2701203.542653</v>
      </c>
      <c r="I156" s="5">
        <f>General!$D$11*General!D19</f>
        <v>5239831.6964490004</v>
      </c>
      <c r="J156" s="5">
        <f>General!$D$12*General!D19</f>
        <v>1079218.9701020001</v>
      </c>
      <c r="K156" s="5">
        <f>General!$D$13*General!D19</f>
        <v>1683834.5775510001</v>
      </c>
      <c r="L156" s="5">
        <f>General!$D$14*General!D19</f>
        <v>945421.505</v>
      </c>
      <c r="M156" s="5">
        <f>General!$D$15*General!D19</f>
        <v>6561149.2575510005</v>
      </c>
      <c r="N156" s="5">
        <f>General!$D$16*General!D19</f>
        <v>1178937.0824490001</v>
      </c>
      <c r="O156" s="5">
        <f>General!$D$17*General!D19</f>
        <v>3115220.4075509999</v>
      </c>
      <c r="P156" s="5">
        <f>General!$D$18*General!D19</f>
        <v>878522.77244899992</v>
      </c>
      <c r="Q156" s="5">
        <f>General!$D$19*General!D19</f>
        <v>3122794.3824490001</v>
      </c>
      <c r="R156" s="5">
        <f>General!$D$20*General!D19</f>
        <v>330203.03955099999</v>
      </c>
      <c r="S156" s="5">
        <f>General!$D$21*General!D19</f>
        <v>225436.19965299999</v>
      </c>
      <c r="T156" s="5">
        <f>General!$D$22*General!D19</f>
        <v>1216803.4226530001</v>
      </c>
      <c r="U156" s="5">
        <f>General!$D$23*General!D19</f>
        <v>436737.02244899998</v>
      </c>
      <c r="V156" s="5">
        <f>General!$D$24*General!D19</f>
        <v>15755341.585101999</v>
      </c>
      <c r="W156" s="5">
        <f>General!$D$25*General!D19</f>
        <v>4357521.936551</v>
      </c>
      <c r="X156" s="5">
        <f>General!$D$26*General!D19</f>
        <v>7326069.4751019999</v>
      </c>
      <c r="Y156" s="5">
        <f>General!$D$27*General!D19</f>
        <v>4822280.5455510002</v>
      </c>
    </row>
    <row r="157" spans="1:25" x14ac:dyDescent="0.25">
      <c r="A157" s="1" t="s">
        <v>76</v>
      </c>
      <c r="B157" s="5">
        <f>General!$D$4*General!D20</f>
        <v>1716948.8113470001</v>
      </c>
      <c r="C157" s="5">
        <f>General!$D$5*General!D20</f>
        <v>418346.102449</v>
      </c>
      <c r="D157" s="5">
        <f>General!$D$6*General!D20</f>
        <v>168304.71589800002</v>
      </c>
      <c r="E157" s="5">
        <f>General!$D$7*General!D20</f>
        <v>143372.760102</v>
      </c>
      <c r="F157" s="5">
        <f>General!$D$8*General!D20</f>
        <v>585449.70155100001</v>
      </c>
      <c r="G157" s="5">
        <f>General!$D$9*General!D20</f>
        <v>298517.32434699999</v>
      </c>
      <c r="H157" s="5">
        <f>General!$D$10*General!D20</f>
        <v>285624.19134699996</v>
      </c>
      <c r="I157" s="5">
        <f>General!$D$11*General!D20</f>
        <v>554057.72555099998</v>
      </c>
      <c r="J157" s="5">
        <f>General!$D$12*General!D20</f>
        <v>114116.18589800001</v>
      </c>
      <c r="K157" s="5">
        <f>General!$D$13*General!D20</f>
        <v>178048.00044899998</v>
      </c>
      <c r="L157" s="5">
        <f>General!$D$14*General!D20</f>
        <v>99968.494999999995</v>
      </c>
      <c r="M157" s="5">
        <f>General!$D$15*General!D20</f>
        <v>693773.32044899999</v>
      </c>
      <c r="N157" s="5">
        <f>General!$D$16*General!D20</f>
        <v>124660.33955100001</v>
      </c>
      <c r="O157" s="5">
        <f>General!$D$17*General!D20</f>
        <v>329402.17044899997</v>
      </c>
      <c r="P157" s="5">
        <f>General!$D$18*General!D20</f>
        <v>92894.649550999995</v>
      </c>
      <c r="Q157" s="5">
        <f>General!$D$19*General!D20</f>
        <v>330203.03955099999</v>
      </c>
      <c r="R157" s="5">
        <f>General!$D$20*General!D20</f>
        <v>34915.538449</v>
      </c>
      <c r="S157" s="5">
        <f>General!$D$21*General!D20</f>
        <v>23837.534347000001</v>
      </c>
      <c r="T157" s="5">
        <f>General!$D$22*General!D20</f>
        <v>128664.31134700001</v>
      </c>
      <c r="U157" s="5">
        <f>General!$D$23*General!D20</f>
        <v>46180.399551000002</v>
      </c>
      <c r="V157" s="5">
        <f>General!$D$24*General!D20</f>
        <v>1665963.5708979999</v>
      </c>
      <c r="W157" s="5">
        <f>General!$D$25*General!D20</f>
        <v>460762.64144899999</v>
      </c>
      <c r="X157" s="5">
        <f>General!$D$26*General!D20</f>
        <v>774655.68089800002</v>
      </c>
      <c r="Y157" s="5">
        <f>General!$D$27*General!D20</f>
        <v>509906.03244899999</v>
      </c>
    </row>
    <row r="158" spans="1:25" x14ac:dyDescent="0.25">
      <c r="A158" s="1" t="s">
        <v>77</v>
      </c>
      <c r="B158" s="5">
        <f>General!$D$4*General!D21</f>
        <v>1172195.191041</v>
      </c>
      <c r="C158" s="5">
        <f>General!$D$5*General!D21</f>
        <v>285613.22634699999</v>
      </c>
      <c r="D158" s="5">
        <f>General!$D$6*General!D21</f>
        <v>114904.985694</v>
      </c>
      <c r="E158" s="5">
        <f>General!$D$7*General!D21</f>
        <v>97883.442305999997</v>
      </c>
      <c r="F158" s="5">
        <f>General!$D$8*General!D21</f>
        <v>399698.18565300002</v>
      </c>
      <c r="G158" s="5">
        <f>General!$D$9*General!D21</f>
        <v>203803.73004099997</v>
      </c>
      <c r="H158" s="5">
        <f>General!$D$10*General!D21</f>
        <v>195001.331041</v>
      </c>
      <c r="I158" s="5">
        <f>General!$D$11*General!D21</f>
        <v>378266.25765300001</v>
      </c>
      <c r="J158" s="5">
        <f>General!$D$12*General!D21</f>
        <v>77909.395694000006</v>
      </c>
      <c r="K158" s="5">
        <f>General!$D$13*General!D21</f>
        <v>121556.92034699999</v>
      </c>
      <c r="L158" s="5">
        <f>General!$D$14*General!D21</f>
        <v>68250.485000000001</v>
      </c>
      <c r="M158" s="5">
        <f>General!$D$15*General!D21</f>
        <v>473652.88034699997</v>
      </c>
      <c r="N158" s="5">
        <f>General!$D$16*General!D21</f>
        <v>85108.099652999997</v>
      </c>
      <c r="O158" s="5">
        <f>General!$D$17*General!D21</f>
        <v>224889.43034699999</v>
      </c>
      <c r="P158" s="5">
        <f>General!$D$18*General!D21</f>
        <v>63421.029652999998</v>
      </c>
      <c r="Q158" s="5">
        <f>General!$D$19*General!D21</f>
        <v>225436.19965299999</v>
      </c>
      <c r="R158" s="5">
        <f>General!$D$20*General!D21</f>
        <v>23837.534347000001</v>
      </c>
      <c r="S158" s="5">
        <f>General!$D$21*General!D21</f>
        <v>16274.360041</v>
      </c>
      <c r="T158" s="5">
        <f>General!$D$22*General!D21</f>
        <v>87841.691040999998</v>
      </c>
      <c r="U158" s="5">
        <f>General!$D$23*General!D21</f>
        <v>31528.279652999998</v>
      </c>
      <c r="V158" s="5">
        <f>General!$D$24*General!D21</f>
        <v>1137386.550694</v>
      </c>
      <c r="W158" s="5">
        <f>General!$D$25*General!D21</f>
        <v>314571.84334700002</v>
      </c>
      <c r="X158" s="5">
        <f>General!$D$26*General!D21</f>
        <v>528872.88069399993</v>
      </c>
      <c r="Y158" s="5">
        <f>General!$D$27*General!D21</f>
        <v>348123.01634699997</v>
      </c>
    </row>
    <row r="159" spans="1:25" x14ac:dyDescent="0.25">
      <c r="A159" s="1" t="s">
        <v>78</v>
      </c>
      <c r="B159" s="5">
        <f>General!$D$4*General!D22</f>
        <v>6326983.5220410004</v>
      </c>
      <c r="C159" s="5">
        <f>General!$D$5*General!D22</f>
        <v>1541612.0033470001</v>
      </c>
      <c r="D159" s="5">
        <f>General!$D$6*General!D22</f>
        <v>620205.53969400004</v>
      </c>
      <c r="E159" s="5">
        <f>General!$D$7*General!D22</f>
        <v>528330.88830600004</v>
      </c>
      <c r="F159" s="5">
        <f>General!$D$8*General!D22</f>
        <v>2157391.4086529999</v>
      </c>
      <c r="G159" s="5">
        <f>General!$D$9*General!D22</f>
        <v>1100041.0610410001</v>
      </c>
      <c r="H159" s="5">
        <f>General!$D$10*General!D22</f>
        <v>1052529.6620410001</v>
      </c>
      <c r="I159" s="5">
        <f>General!$D$11*General!D22</f>
        <v>2041711.4806530001</v>
      </c>
      <c r="J159" s="5">
        <f>General!$D$12*General!D22</f>
        <v>420519.94969400007</v>
      </c>
      <c r="K159" s="5">
        <f>General!$D$13*General!D22</f>
        <v>656109.69734700001</v>
      </c>
      <c r="L159" s="5">
        <f>General!$D$14*General!D22</f>
        <v>368385.48499999999</v>
      </c>
      <c r="M159" s="5">
        <f>General!$D$15*General!D22</f>
        <v>2556565.6573470002</v>
      </c>
      <c r="N159" s="5">
        <f>General!$D$16*General!D22</f>
        <v>459375.32265300001</v>
      </c>
      <c r="O159" s="5">
        <f>General!$D$17*General!D22</f>
        <v>1213852.207347</v>
      </c>
      <c r="P159" s="5">
        <f>General!$D$18*General!D22</f>
        <v>342318.252653</v>
      </c>
      <c r="Q159" s="5">
        <f>General!$D$19*General!D22</f>
        <v>1216803.4226530001</v>
      </c>
      <c r="R159" s="5">
        <f>General!$D$20*General!D22</f>
        <v>128664.31134700001</v>
      </c>
      <c r="S159" s="5">
        <f>General!$D$21*General!D22</f>
        <v>87841.691040999998</v>
      </c>
      <c r="T159" s="5">
        <f>General!$D$22*General!D22</f>
        <v>474130.02204100002</v>
      </c>
      <c r="U159" s="5">
        <f>General!$D$23*General!D22</f>
        <v>170175.502653</v>
      </c>
      <c r="V159" s="5">
        <f>General!$D$24*General!D22</f>
        <v>6139102.1046940004</v>
      </c>
      <c r="W159" s="5">
        <f>General!$D$25*General!D22</f>
        <v>1697917.620347</v>
      </c>
      <c r="X159" s="5">
        <f>General!$D$26*General!D22</f>
        <v>2854618.4346940001</v>
      </c>
      <c r="Y159" s="5">
        <f>General!$D$27*General!D22</f>
        <v>1879011.7933470001</v>
      </c>
    </row>
    <row r="160" spans="1:25" x14ac:dyDescent="0.25">
      <c r="A160" s="1" t="s">
        <v>79</v>
      </c>
      <c r="B160" s="5">
        <f>General!$D$4*General!D23</f>
        <v>2270891.0026529999</v>
      </c>
      <c r="C160" s="5">
        <f>General!$D$5*General!D23</f>
        <v>553317.83555099997</v>
      </c>
      <c r="D160" s="5">
        <f>General!$D$6*General!D23</f>
        <v>222605.16010200002</v>
      </c>
      <c r="E160" s="5">
        <f>General!$D$7*General!D23</f>
        <v>189629.36389799998</v>
      </c>
      <c r="F160" s="5">
        <f>General!$D$8*General!D23</f>
        <v>774334.36044900003</v>
      </c>
      <c r="G160" s="5">
        <f>General!$D$9*General!D23</f>
        <v>394828.48965299997</v>
      </c>
      <c r="H160" s="5">
        <f>General!$D$10*General!D23</f>
        <v>377775.622653</v>
      </c>
      <c r="I160" s="5">
        <f>General!$D$11*General!D23</f>
        <v>732814.33644900005</v>
      </c>
      <c r="J160" s="5">
        <f>General!$D$12*General!D23</f>
        <v>150933.69010200002</v>
      </c>
      <c r="K160" s="5">
        <f>General!$D$13*General!D23</f>
        <v>235491.93755099998</v>
      </c>
      <c r="L160" s="5">
        <f>General!$D$14*General!D23</f>
        <v>132221.505</v>
      </c>
      <c r="M160" s="5">
        <f>General!$D$15*General!D23</f>
        <v>917606.61755099997</v>
      </c>
      <c r="N160" s="5">
        <f>General!$D$16*General!D23</f>
        <v>164879.72244899999</v>
      </c>
      <c r="O160" s="5">
        <f>General!$D$17*General!D23</f>
        <v>435677.767551</v>
      </c>
      <c r="P160" s="5">
        <f>General!$D$18*General!D23</f>
        <v>122865.412449</v>
      </c>
      <c r="Q160" s="5">
        <f>General!$D$19*General!D23</f>
        <v>436737.02244899998</v>
      </c>
      <c r="R160" s="5">
        <f>General!$D$20*General!D23</f>
        <v>46180.399551000002</v>
      </c>
      <c r="S160" s="5">
        <f>General!$D$21*General!D23</f>
        <v>31528.279652999998</v>
      </c>
      <c r="T160" s="5">
        <f>General!$D$22*General!D23</f>
        <v>170175.502653</v>
      </c>
      <c r="U160" s="5">
        <f>General!$D$23*General!D23</f>
        <v>61079.662449000003</v>
      </c>
      <c r="V160" s="5">
        <f>General!$D$24*General!D23</f>
        <v>2203456.305102</v>
      </c>
      <c r="W160" s="5">
        <f>General!$D$25*General!D23</f>
        <v>609419.29655099998</v>
      </c>
      <c r="X160" s="5">
        <f>General!$D$26*General!D23</f>
        <v>1024584.195102</v>
      </c>
      <c r="Y160" s="5">
        <f>General!$D$27*General!D23</f>
        <v>674417.90555100003</v>
      </c>
    </row>
    <row r="161" spans="1:25" x14ac:dyDescent="0.25">
      <c r="A161" s="1" t="s">
        <v>80</v>
      </c>
      <c r="B161" s="5">
        <f>General!$D$4*General!D24</f>
        <v>81922671.104693994</v>
      </c>
      <c r="C161" s="5">
        <f>General!$D$5*General!D24</f>
        <v>19961008.698897999</v>
      </c>
      <c r="D161" s="5">
        <f>General!$D$6*General!D24</f>
        <v>8030508.4197960002</v>
      </c>
      <c r="E161" s="5">
        <f>General!$D$7*General!D24</f>
        <v>6840902.5322039993</v>
      </c>
      <c r="F161" s="5">
        <f>General!$D$8*General!D24</f>
        <v>27934206.909102</v>
      </c>
      <c r="G161" s="5">
        <f>General!$D$9*General!D24</f>
        <v>14243486.130694</v>
      </c>
      <c r="H161" s="5">
        <f>General!$D$10*General!D24</f>
        <v>13628301.864693999</v>
      </c>
      <c r="I161" s="5">
        <f>General!$D$11*General!D24</f>
        <v>26436366.957102001</v>
      </c>
      <c r="J161" s="5">
        <f>General!$D$12*General!D24</f>
        <v>5444951.3597960006</v>
      </c>
      <c r="K161" s="5">
        <f>General!$D$13*General!D24</f>
        <v>8495400.4948979989</v>
      </c>
      <c r="L161" s="5">
        <f>General!$D$14*General!D24</f>
        <v>4769906.99</v>
      </c>
      <c r="M161" s="5">
        <f>General!$D$15*General!D24</f>
        <v>33102771.134897999</v>
      </c>
      <c r="N161" s="5">
        <f>General!$D$16*General!D24</f>
        <v>5948056.1851019999</v>
      </c>
      <c r="O161" s="5">
        <f>General!$D$17*General!D24</f>
        <v>15717128.834897999</v>
      </c>
      <c r="P161" s="5">
        <f>General!$D$18*General!D24</f>
        <v>4432384.805102</v>
      </c>
      <c r="Q161" s="5">
        <f>General!$D$19*General!D24</f>
        <v>15755341.585101999</v>
      </c>
      <c r="R161" s="5">
        <f>General!$D$20*General!D24</f>
        <v>1665963.5708979999</v>
      </c>
      <c r="S161" s="5">
        <f>General!$D$21*General!D24</f>
        <v>1137386.550694</v>
      </c>
      <c r="T161" s="5">
        <f>General!$D$22*General!D24</f>
        <v>6139102.1046940004</v>
      </c>
      <c r="U161" s="5">
        <f>General!$D$23*General!D24</f>
        <v>2203456.305102</v>
      </c>
      <c r="V161" s="5">
        <f>General!$D$24*General!D24</f>
        <v>79489956.129795998</v>
      </c>
      <c r="W161" s="5">
        <f>General!$D$25*General!D24</f>
        <v>21984875.776898</v>
      </c>
      <c r="X161" s="5">
        <f>General!$D$26*General!D24</f>
        <v>36962000.349795997</v>
      </c>
      <c r="Y161" s="5">
        <f>General!$D$27*General!D24</f>
        <v>24329708.558897998</v>
      </c>
    </row>
    <row r="162" spans="1:25" x14ac:dyDescent="0.25">
      <c r="A162" s="1" t="s">
        <v>81</v>
      </c>
      <c r="B162" s="5">
        <f>General!$D$4*General!D25</f>
        <v>22657702.120347001</v>
      </c>
      <c r="C162" s="5">
        <f>General!$D$5*General!D25</f>
        <v>5520701.205449</v>
      </c>
      <c r="D162" s="5">
        <f>General!$D$6*General!D25</f>
        <v>2221031.9218979999</v>
      </c>
      <c r="E162" s="5">
        <f>General!$D$7*General!D25</f>
        <v>1892017.5541019998</v>
      </c>
      <c r="F162" s="5">
        <f>General!$D$8*General!D25</f>
        <v>7725882.5985509995</v>
      </c>
      <c r="G162" s="5">
        <f>General!$D$9*General!D25</f>
        <v>3939381.6333469995</v>
      </c>
      <c r="H162" s="5">
        <f>General!$D$10*General!D25</f>
        <v>3769237.5003469996</v>
      </c>
      <c r="I162" s="5">
        <f>General!$D$11*General!D25</f>
        <v>7311618.6225509997</v>
      </c>
      <c r="J162" s="5">
        <f>General!$D$12*General!D25</f>
        <v>1505933.3918980001</v>
      </c>
      <c r="K162" s="5">
        <f>General!$D$13*General!D25</f>
        <v>2349609.103449</v>
      </c>
      <c r="L162" s="5">
        <f>General!$D$14*General!D25</f>
        <v>1319233.4949999999</v>
      </c>
      <c r="M162" s="5">
        <f>General!$D$15*General!D25</f>
        <v>9155374.4234490003</v>
      </c>
      <c r="N162" s="5">
        <f>General!$D$16*General!D25</f>
        <v>1645079.236551</v>
      </c>
      <c r="O162" s="5">
        <f>General!$D$17*General!D25</f>
        <v>4346953.273449</v>
      </c>
      <c r="P162" s="5">
        <f>General!$D$18*General!D25</f>
        <v>1225883.5465509999</v>
      </c>
      <c r="Q162" s="5">
        <f>General!$D$19*General!D25</f>
        <v>4357521.936551</v>
      </c>
      <c r="R162" s="5">
        <f>General!$D$20*General!D25</f>
        <v>460762.64144899999</v>
      </c>
      <c r="S162" s="5">
        <f>General!$D$21*General!D25</f>
        <v>314571.84334700002</v>
      </c>
      <c r="T162" s="5">
        <f>General!$D$22*General!D25</f>
        <v>1697917.620347</v>
      </c>
      <c r="U162" s="5">
        <f>General!$D$23*General!D25</f>
        <v>609419.29655099998</v>
      </c>
      <c r="V162" s="5">
        <f>General!$D$24*General!D25</f>
        <v>21984875.776898</v>
      </c>
      <c r="W162" s="5">
        <f>General!$D$25*General!D25</f>
        <v>6080450.7444489999</v>
      </c>
      <c r="X162" s="5">
        <f>General!$D$26*General!D25</f>
        <v>10222737.886898</v>
      </c>
      <c r="Y162" s="5">
        <f>General!$D$27*General!D25</f>
        <v>6728971.1354489997</v>
      </c>
    </row>
    <row r="163" spans="1:25" x14ac:dyDescent="0.25">
      <c r="A163" s="1" t="s">
        <v>82</v>
      </c>
      <c r="B163" s="5">
        <f>General!$D$4*General!D26</f>
        <v>38093187.434694</v>
      </c>
      <c r="C163" s="5">
        <f>General!$D$5*General!D26</f>
        <v>9281660.808898</v>
      </c>
      <c r="D163" s="5">
        <f>General!$D$6*General!D26</f>
        <v>3734102.639796</v>
      </c>
      <c r="E163" s="5">
        <f>General!$D$7*General!D26</f>
        <v>3180948.3122039996</v>
      </c>
      <c r="F163" s="5">
        <f>General!$D$8*General!D26</f>
        <v>12989114.799101999</v>
      </c>
      <c r="G163" s="5">
        <f>General!$D$9*General!D26</f>
        <v>6623072.4606939992</v>
      </c>
      <c r="H163" s="5">
        <f>General!$D$10*General!D26</f>
        <v>6337018.1946939994</v>
      </c>
      <c r="I163" s="5">
        <f>General!$D$11*General!D26</f>
        <v>12292634.847101999</v>
      </c>
      <c r="J163" s="5">
        <f>General!$D$12*General!D26</f>
        <v>2531845.5797960004</v>
      </c>
      <c r="K163" s="5">
        <f>General!$D$13*General!D26</f>
        <v>3950272.6048979997</v>
      </c>
      <c r="L163" s="5">
        <f>General!$D$14*General!D26</f>
        <v>2217956.9899999998</v>
      </c>
      <c r="M163" s="5">
        <f>General!$D$15*General!D26</f>
        <v>15392443.244897999</v>
      </c>
      <c r="N163" s="5">
        <f>General!$D$16*General!D26</f>
        <v>2765784.075102</v>
      </c>
      <c r="O163" s="5">
        <f>General!$D$17*General!D26</f>
        <v>7308300.944898</v>
      </c>
      <c r="P163" s="5">
        <f>General!$D$18*General!D26</f>
        <v>2061012.6951019999</v>
      </c>
      <c r="Q163" s="5">
        <f>General!$D$19*General!D26</f>
        <v>7326069.4751019999</v>
      </c>
      <c r="R163" s="5">
        <f>General!$D$20*General!D26</f>
        <v>774655.68089800002</v>
      </c>
      <c r="S163" s="5">
        <f>General!$D$21*General!D26</f>
        <v>528872.88069399993</v>
      </c>
      <c r="T163" s="5">
        <f>General!$D$22*General!D26</f>
        <v>2854618.4346940001</v>
      </c>
      <c r="U163" s="5">
        <f>General!$D$23*General!D26</f>
        <v>1024584.195102</v>
      </c>
      <c r="V163" s="5">
        <f>General!$D$24*General!D26</f>
        <v>36962000.349795997</v>
      </c>
      <c r="W163" s="5">
        <f>General!$D$25*General!D26</f>
        <v>10222737.886898</v>
      </c>
      <c r="X163" s="5">
        <f>General!$D$26*General!D26</f>
        <v>17186944.569796</v>
      </c>
      <c r="Y163" s="5">
        <f>General!$D$27*General!D26</f>
        <v>11313060.668897999</v>
      </c>
    </row>
    <row r="164" spans="1:25" x14ac:dyDescent="0.25">
      <c r="A164" s="1" t="s">
        <v>83</v>
      </c>
      <c r="B164" s="5">
        <f>General!$D$4*General!D27</f>
        <v>25074296.293347001</v>
      </c>
      <c r="C164" s="5">
        <f>General!$D$5*General!D27</f>
        <v>6109520.5964489998</v>
      </c>
      <c r="D164" s="5">
        <f>General!$D$6*General!D27</f>
        <v>2457919.7038980001</v>
      </c>
      <c r="E164" s="5">
        <f>General!$D$7*General!D27</f>
        <v>2093813.7721019997</v>
      </c>
      <c r="F164" s="5">
        <f>General!$D$8*General!D27</f>
        <v>8549899.2075510006</v>
      </c>
      <c r="G164" s="5">
        <f>General!$D$9*General!D27</f>
        <v>4359542.8063469995</v>
      </c>
      <c r="H164" s="5">
        <f>General!$D$10*General!D27</f>
        <v>4171251.6733469996</v>
      </c>
      <c r="I164" s="5">
        <f>General!$D$11*General!D27</f>
        <v>8091451.2315509999</v>
      </c>
      <c r="J164" s="5">
        <f>General!$D$12*General!D27</f>
        <v>1666551.173898</v>
      </c>
      <c r="K164" s="5">
        <f>General!$D$13*General!D27</f>
        <v>2600210.4944489999</v>
      </c>
      <c r="L164" s="5">
        <f>General!$D$14*General!D27</f>
        <v>1459938.4949999999</v>
      </c>
      <c r="M164" s="5">
        <f>General!$D$15*General!D27</f>
        <v>10131855.814448999</v>
      </c>
      <c r="N164" s="5">
        <f>General!$D$16*General!D27</f>
        <v>1820537.845551</v>
      </c>
      <c r="O164" s="5">
        <f>General!$D$17*General!D27</f>
        <v>4810584.6644489998</v>
      </c>
      <c r="P164" s="5">
        <f>General!$D$18*General!D27</f>
        <v>1356632.1555509998</v>
      </c>
      <c r="Q164" s="5">
        <f>General!$D$19*General!D27</f>
        <v>4822280.5455510002</v>
      </c>
      <c r="R164" s="5">
        <f>General!$D$20*General!D27</f>
        <v>509906.03244899999</v>
      </c>
      <c r="S164" s="5">
        <f>General!$D$21*General!D27</f>
        <v>348123.01634699997</v>
      </c>
      <c r="T164" s="5">
        <f>General!$D$22*General!D27</f>
        <v>1879011.7933470001</v>
      </c>
      <c r="U164" s="5">
        <f>General!$D$23*General!D27</f>
        <v>674417.90555100003</v>
      </c>
      <c r="V164" s="5">
        <f>General!$D$24*General!D27</f>
        <v>24329708.558897998</v>
      </c>
      <c r="W164" s="5">
        <f>General!$D$25*General!D27</f>
        <v>6728971.1354489997</v>
      </c>
      <c r="X164" s="5">
        <f>General!$D$26*General!D27</f>
        <v>11313060.668897999</v>
      </c>
      <c r="Y164" s="5">
        <f>General!$D$27*General!D27</f>
        <v>7446660.5264489995</v>
      </c>
    </row>
    <row r="166" spans="1:25" x14ac:dyDescent="0.25">
      <c r="A166" s="1" t="s">
        <v>116</v>
      </c>
      <c r="B166" s="1" t="s">
        <v>56</v>
      </c>
      <c r="C166" s="1" t="s">
        <v>58</v>
      </c>
      <c r="D166" s="1" t="s">
        <v>60</v>
      </c>
      <c r="E166" s="1" t="s">
        <v>62</v>
      </c>
      <c r="F166" s="1" t="s">
        <v>64</v>
      </c>
      <c r="G166" s="1" t="s">
        <v>65</v>
      </c>
      <c r="H166" s="1" t="s">
        <v>66</v>
      </c>
      <c r="I166" s="1" t="s">
        <v>67</v>
      </c>
      <c r="J166" s="1" t="s">
        <v>68</v>
      </c>
      <c r="K166" s="1" t="s">
        <v>69</v>
      </c>
      <c r="L166" s="1" t="s">
        <v>70</v>
      </c>
      <c r="M166" s="1" t="s">
        <v>71</v>
      </c>
      <c r="N166" s="1" t="s">
        <v>72</v>
      </c>
      <c r="O166" s="1" t="s">
        <v>73</v>
      </c>
      <c r="P166" s="1" t="s">
        <v>74</v>
      </c>
      <c r="Q166" s="1" t="s">
        <v>75</v>
      </c>
      <c r="R166" s="1" t="s">
        <v>76</v>
      </c>
      <c r="S166" s="1" t="s">
        <v>77</v>
      </c>
      <c r="T166" s="1" t="s">
        <v>78</v>
      </c>
      <c r="U166" s="1" t="s">
        <v>79</v>
      </c>
      <c r="V166" s="1" t="s">
        <v>80</v>
      </c>
      <c r="W166" s="1" t="s">
        <v>81</v>
      </c>
      <c r="X166" s="1" t="s">
        <v>82</v>
      </c>
      <c r="Y166" s="1" t="s">
        <v>83</v>
      </c>
    </row>
    <row r="167" spans="1:25" x14ac:dyDescent="0.25">
      <c r="A167" s="1" t="s">
        <v>56</v>
      </c>
      <c r="B167" s="5">
        <f>General!$I$4*General!I4</f>
        <v>1625013906.9898283</v>
      </c>
      <c r="C167" s="5">
        <f>General!$I$5*General!I4</f>
        <v>1488807266.8160114</v>
      </c>
      <c r="D167" s="5">
        <f>General!$I$6*General!I4</f>
        <v>1883043902.8288758</v>
      </c>
      <c r="E167" s="5">
        <f>General!$I$7*General!I4</f>
        <v>1869939984.9637127</v>
      </c>
      <c r="F167" s="5">
        <f>General!$I$8*General!I4</f>
        <v>1060759538.6048256</v>
      </c>
      <c r="G167" s="5">
        <f>General!$I$9*General!I4</f>
        <v>1060759538.6048256</v>
      </c>
      <c r="H167" s="5">
        <f>General!$I$10*General!I4</f>
        <v>1869939984.9637127</v>
      </c>
      <c r="I167" s="5">
        <f>General!$I$11*General!I4</f>
        <v>1175878673.2029564</v>
      </c>
      <c r="J167" s="5">
        <f>General!$I$12*General!I4</f>
        <v>3389668921.7774444</v>
      </c>
      <c r="K167" s="5">
        <f>General!$I$13*General!I4</f>
        <v>2193650783.486166</v>
      </c>
      <c r="L167" s="5">
        <f>General!$I$14*General!I4</f>
        <v>811655701.02859843</v>
      </c>
      <c r="M167" s="5">
        <f>General!$I$15*General!I4</f>
        <v>1869939984.9637127</v>
      </c>
      <c r="N167" s="5">
        <f>General!$I$16*General!I4</f>
        <v>1827997259.409873</v>
      </c>
      <c r="O167" s="5">
        <f>General!$I$17*General!I4</f>
        <v>591670337.89853084</v>
      </c>
      <c r="P167" s="5">
        <f>General!$I$18*General!I4</f>
        <v>1625013906.9898283</v>
      </c>
      <c r="Q167" s="5">
        <f>General!$I$19*General!I4</f>
        <v>510274197.45689696</v>
      </c>
      <c r="R167" s="5">
        <f>General!$I$20*General!I4</f>
        <v>511220113.02107489</v>
      </c>
      <c r="S167" s="5">
        <f>General!$I$21*General!I4</f>
        <v>3636230881.5433068</v>
      </c>
      <c r="T167" s="5">
        <f>General!$I$22*General!I4</f>
        <v>1175878673.2029557</v>
      </c>
      <c r="U167" s="5">
        <f>General!$I$23*General!I4</f>
        <v>811655701.02859843</v>
      </c>
      <c r="V167" s="5">
        <f>General!$I$24*General!I4</f>
        <v>2721040384.8107753</v>
      </c>
      <c r="W167" s="5">
        <f>General!$I$25*General!I4</f>
        <v>2721040384.8107753</v>
      </c>
      <c r="X167" s="5">
        <f>General!$I$26*General!I4</f>
        <v>2721040384.8107753</v>
      </c>
      <c r="Y167" s="5">
        <f>General!$I$27*General!I4</f>
        <v>2721040384.8107753</v>
      </c>
    </row>
    <row r="168" spans="1:25" x14ac:dyDescent="0.25">
      <c r="A168" s="1" t="s">
        <v>58</v>
      </c>
      <c r="B168" s="5">
        <f>General!$I$4*General!I5</f>
        <v>1488807266.8160114</v>
      </c>
      <c r="C168" s="5">
        <f>General!$I$5*General!I5</f>
        <v>1364017297.4458346</v>
      </c>
      <c r="D168" s="5">
        <f>General!$I$6*General!I5</f>
        <v>1725209510.027142</v>
      </c>
      <c r="E168" s="5">
        <f>General!$I$7*General!I5</f>
        <v>1713203946.2239659</v>
      </c>
      <c r="F168" s="5">
        <f>General!$I$8*General!I5</f>
        <v>971847996.27019382</v>
      </c>
      <c r="G168" s="5">
        <f>General!$I$9*General!I5</f>
        <v>971847996.27019382</v>
      </c>
      <c r="H168" s="5">
        <f>General!$I$10*General!I5</f>
        <v>1713203946.2239659</v>
      </c>
      <c r="I168" s="5">
        <f>General!$I$11*General!I5</f>
        <v>1077317988.4973683</v>
      </c>
      <c r="J168" s="5">
        <f>General!$I$12*General!I5</f>
        <v>3105551097.8308458</v>
      </c>
      <c r="K168" s="5">
        <f>General!$I$13*General!I5</f>
        <v>2009781709.1058803</v>
      </c>
      <c r="L168" s="5">
        <f>General!$I$14*General!I5</f>
        <v>743623731.86236691</v>
      </c>
      <c r="M168" s="5">
        <f>General!$I$15*General!I5</f>
        <v>1713203946.2239659</v>
      </c>
      <c r="N168" s="5">
        <f>General!$I$16*General!I5</f>
        <v>1674776807.6462424</v>
      </c>
      <c r="O168" s="5">
        <f>General!$I$17*General!I5</f>
        <v>542077267.6675508</v>
      </c>
      <c r="P168" s="5">
        <f>General!$I$18*General!I5</f>
        <v>1488807266.8160114</v>
      </c>
      <c r="Q168" s="5">
        <f>General!$I$19*General!I5</f>
        <v>467503650.26094002</v>
      </c>
      <c r="R168" s="5">
        <f>General!$I$20*General!I5</f>
        <v>468370280.36157179</v>
      </c>
      <c r="S168" s="5">
        <f>General!$I$21*General!I5</f>
        <v>3331446541.4580312</v>
      </c>
      <c r="T168" s="5">
        <f>General!$I$22*General!I5</f>
        <v>1077317988.4973676</v>
      </c>
      <c r="U168" s="5">
        <f>General!$I$23*General!I5</f>
        <v>743623731.86236691</v>
      </c>
      <c r="V168" s="5">
        <f>General!$I$24*General!I5</f>
        <v>2492966171.415957</v>
      </c>
      <c r="W168" s="5">
        <f>General!$I$25*General!I5</f>
        <v>2492966171.415957</v>
      </c>
      <c r="X168" s="5">
        <f>General!$I$26*General!I5</f>
        <v>2492966171.415957</v>
      </c>
      <c r="Y168" s="5">
        <f>General!$I$27*General!I5</f>
        <v>2492966171.415957</v>
      </c>
    </row>
    <row r="169" spans="1:25" x14ac:dyDescent="0.25">
      <c r="A169" s="1" t="s">
        <v>60</v>
      </c>
      <c r="B169" s="5">
        <f>General!$I$4*General!I6</f>
        <v>1883043902.8288758</v>
      </c>
      <c r="C169" s="5">
        <f>General!$I$5*General!I6</f>
        <v>1725209510.027142</v>
      </c>
      <c r="D169" s="5">
        <f>General!$I$6*General!I6</f>
        <v>2182045534.9513507</v>
      </c>
      <c r="E169" s="5">
        <f>General!$I$7*General!I6</f>
        <v>2166860894.0488772</v>
      </c>
      <c r="F169" s="5">
        <f>General!$I$8*General!I6</f>
        <v>1229193653.6330769</v>
      </c>
      <c r="G169" s="5">
        <f>General!$I$9*General!I6</f>
        <v>1229193653.6330769</v>
      </c>
      <c r="H169" s="5">
        <f>General!$I$10*General!I6</f>
        <v>2166860894.0488772</v>
      </c>
      <c r="I169" s="5">
        <f>General!$I$11*General!I6</f>
        <v>1362592133.222399</v>
      </c>
      <c r="J169" s="5">
        <f>General!$I$12*General!I6</f>
        <v>3927902012.5958219</v>
      </c>
      <c r="K169" s="5">
        <f>General!$I$13*General!I6</f>
        <v>2541972542.5188422</v>
      </c>
      <c r="L169" s="5">
        <f>General!$I$14*General!I6</f>
        <v>940535531.69238567</v>
      </c>
      <c r="M169" s="5">
        <f>General!$I$15*General!I6</f>
        <v>2166860894.0488772</v>
      </c>
      <c r="N169" s="5">
        <f>General!$I$16*General!I6</f>
        <v>2118258236.9993234</v>
      </c>
      <c r="O169" s="5">
        <f>General!$I$17*General!I6</f>
        <v>685619499.91453409</v>
      </c>
      <c r="P169" s="5">
        <f>General!$I$18*General!I6</f>
        <v>1883043902.8288758</v>
      </c>
      <c r="Q169" s="5">
        <f>General!$I$19*General!I6</f>
        <v>591298764.98842919</v>
      </c>
      <c r="R169" s="5">
        <f>General!$I$20*General!I6</f>
        <v>592394879.01431823</v>
      </c>
      <c r="S169" s="5">
        <f>General!$I$21*General!I6</f>
        <v>4213614641.2752213</v>
      </c>
      <c r="T169" s="5">
        <f>General!$I$22*General!I6</f>
        <v>1362592133.222398</v>
      </c>
      <c r="U169" s="5">
        <f>General!$I$23*General!I6</f>
        <v>940535531.69238567</v>
      </c>
      <c r="V169" s="5">
        <f>General!$I$24*General!I6</f>
        <v>3153104403.5558152</v>
      </c>
      <c r="W169" s="5">
        <f>General!$I$25*General!I6</f>
        <v>3153104403.5558152</v>
      </c>
      <c r="X169" s="5">
        <f>General!$I$26*General!I6</f>
        <v>3153104403.5558152</v>
      </c>
      <c r="Y169" s="5">
        <f>General!$I$27*General!I6</f>
        <v>3153104403.5558152</v>
      </c>
    </row>
    <row r="170" spans="1:25" x14ac:dyDescent="0.25">
      <c r="A170" s="1" t="s">
        <v>62</v>
      </c>
      <c r="B170" s="5">
        <f>General!$I$4*General!I7</f>
        <v>1869939984.9637127</v>
      </c>
      <c r="C170" s="5">
        <f>General!$I$5*General!I7</f>
        <v>1713203946.2239659</v>
      </c>
      <c r="D170" s="5">
        <f>General!$I$6*General!I7</f>
        <v>2166860894.0488772</v>
      </c>
      <c r="E170" s="5">
        <f>General!$I$7*General!I7</f>
        <v>2151781921.5734115</v>
      </c>
      <c r="F170" s="5">
        <f>General!$I$8*General!I7</f>
        <v>1220639815.534353</v>
      </c>
      <c r="G170" s="5">
        <f>General!$I$9*General!I7</f>
        <v>1220639815.534353</v>
      </c>
      <c r="H170" s="5">
        <f>General!$I$10*General!I7</f>
        <v>2151781921.5734115</v>
      </c>
      <c r="I170" s="5">
        <f>General!$I$11*General!I7</f>
        <v>1353109988.1855042</v>
      </c>
      <c r="J170" s="5">
        <f>General!$I$12*General!I7</f>
        <v>3900568127.667201</v>
      </c>
      <c r="K170" s="5">
        <f>General!$I$13*General!I7</f>
        <v>2524283204.865787</v>
      </c>
      <c r="L170" s="5">
        <f>General!$I$14*General!I7</f>
        <v>933990437.15791965</v>
      </c>
      <c r="M170" s="5">
        <f>General!$I$15*General!I7</f>
        <v>2151781921.5734115</v>
      </c>
      <c r="N170" s="5">
        <f>General!$I$16*General!I7</f>
        <v>2103517485.6482024</v>
      </c>
      <c r="O170" s="5">
        <f>General!$I$17*General!I7</f>
        <v>680848341.0476923</v>
      </c>
      <c r="P170" s="5">
        <f>General!$I$18*General!I7</f>
        <v>1869939984.9637127</v>
      </c>
      <c r="Q170" s="5">
        <f>General!$I$19*General!I7</f>
        <v>587183974.86667967</v>
      </c>
      <c r="R170" s="5">
        <f>General!$I$20*General!I7</f>
        <v>588272461.1425494</v>
      </c>
      <c r="S170" s="5">
        <f>General!$I$21*General!I7</f>
        <v>4184292510.1811075</v>
      </c>
      <c r="T170" s="5">
        <f>General!$I$22*General!I7</f>
        <v>1353109988.1855032</v>
      </c>
      <c r="U170" s="5">
        <f>General!$I$23*General!I7</f>
        <v>933990437.15791965</v>
      </c>
      <c r="V170" s="5">
        <f>General!$I$24*General!I7</f>
        <v>3131162259.2104774</v>
      </c>
      <c r="W170" s="5">
        <f>General!$I$25*General!I7</f>
        <v>3131162259.2104774</v>
      </c>
      <c r="X170" s="5">
        <f>General!$I$26*General!I7</f>
        <v>3131162259.2104774</v>
      </c>
      <c r="Y170" s="5">
        <f>General!$I$27*General!I7</f>
        <v>3131162259.2104774</v>
      </c>
    </row>
    <row r="171" spans="1:25" x14ac:dyDescent="0.25">
      <c r="A171" s="1" t="s">
        <v>64</v>
      </c>
      <c r="B171" s="5">
        <f>General!$I$4*General!I8</f>
        <v>1060759538.6048256</v>
      </c>
      <c r="C171" s="5">
        <f>General!$I$5*General!I8</f>
        <v>971847996.27019382</v>
      </c>
      <c r="D171" s="5">
        <f>General!$I$6*General!I8</f>
        <v>1229193653.6330769</v>
      </c>
      <c r="E171" s="5">
        <f>General!$I$7*General!I8</f>
        <v>1220639815.534353</v>
      </c>
      <c r="F171" s="5">
        <f>General!$I$8*General!I8</f>
        <v>692431488.6790477</v>
      </c>
      <c r="G171" s="5">
        <f>General!$I$9*General!I8</f>
        <v>692431488.6790477</v>
      </c>
      <c r="H171" s="5">
        <f>General!$I$10*General!I8</f>
        <v>1220639815.534353</v>
      </c>
      <c r="I171" s="5">
        <f>General!$I$11*General!I8</f>
        <v>767577750.24372768</v>
      </c>
      <c r="J171" s="5">
        <f>General!$I$12*General!I8</f>
        <v>2212672535.3066564</v>
      </c>
      <c r="K171" s="5">
        <f>General!$I$13*General!I8</f>
        <v>1431948356.2213385</v>
      </c>
      <c r="L171" s="5">
        <f>General!$I$14*General!I8</f>
        <v>529824097.64352959</v>
      </c>
      <c r="M171" s="5">
        <f>General!$I$15*General!I8</f>
        <v>1220639815.534353</v>
      </c>
      <c r="N171" s="5">
        <f>General!$I$16*General!I8</f>
        <v>1193260882.951102</v>
      </c>
      <c r="O171" s="5">
        <f>General!$I$17*General!I8</f>
        <v>386224359.02595347</v>
      </c>
      <c r="P171" s="5">
        <f>General!$I$18*General!I8</f>
        <v>1060759538.6048256</v>
      </c>
      <c r="Q171" s="5">
        <f>General!$I$19*General!I8</f>
        <v>333091439.97357416</v>
      </c>
      <c r="R171" s="5">
        <f>General!$I$20*General!I8</f>
        <v>333708904.81685984</v>
      </c>
      <c r="S171" s="5">
        <f>General!$I$21*General!I8</f>
        <v>2373620665.9987926</v>
      </c>
      <c r="T171" s="5">
        <f>General!$I$22*General!I8</f>
        <v>767577750.24372721</v>
      </c>
      <c r="U171" s="5">
        <f>General!$I$23*General!I8</f>
        <v>529824097.64352959</v>
      </c>
      <c r="V171" s="5">
        <f>General!$I$24*General!I8</f>
        <v>1776212210.0626686</v>
      </c>
      <c r="W171" s="5">
        <f>General!$I$25*General!I8</f>
        <v>1776212210.0626686</v>
      </c>
      <c r="X171" s="5">
        <f>General!$I$26*General!I8</f>
        <v>1776212210.0626686</v>
      </c>
      <c r="Y171" s="5">
        <f>General!$I$27*General!I8</f>
        <v>1776212210.0626686</v>
      </c>
    </row>
    <row r="172" spans="1:25" x14ac:dyDescent="0.25">
      <c r="A172" s="1" t="s">
        <v>65</v>
      </c>
      <c r="B172" s="5">
        <f>General!$I$4*General!I9</f>
        <v>1060759538.6048256</v>
      </c>
      <c r="C172" s="5">
        <f>General!$I$5*General!I9</f>
        <v>971847996.27019382</v>
      </c>
      <c r="D172" s="5">
        <f>General!$I$6*General!I9</f>
        <v>1229193653.6330769</v>
      </c>
      <c r="E172" s="5">
        <f>General!$I$7*General!I9</f>
        <v>1220639815.534353</v>
      </c>
      <c r="F172" s="5">
        <f>General!$I$8*General!I9</f>
        <v>692431488.6790477</v>
      </c>
      <c r="G172" s="5">
        <f>General!$I$9*General!I9</f>
        <v>692431488.6790477</v>
      </c>
      <c r="H172" s="5">
        <f>General!$I$10*General!I9</f>
        <v>1220639815.534353</v>
      </c>
      <c r="I172" s="5">
        <f>General!$I$11*General!I9</f>
        <v>767577750.24372768</v>
      </c>
      <c r="J172" s="5">
        <f>General!$I$12*General!I9</f>
        <v>2212672535.3066564</v>
      </c>
      <c r="K172" s="5">
        <f>General!$I$13*General!I9</f>
        <v>1431948356.2213385</v>
      </c>
      <c r="L172" s="5">
        <f>General!$I$14*General!I9</f>
        <v>529824097.64352959</v>
      </c>
      <c r="M172" s="5">
        <f>General!$I$15*General!I9</f>
        <v>1220639815.534353</v>
      </c>
      <c r="N172" s="5">
        <f>General!$I$16*General!I9</f>
        <v>1193260882.951102</v>
      </c>
      <c r="O172" s="5">
        <f>General!$I$17*General!I9</f>
        <v>386224359.02595347</v>
      </c>
      <c r="P172" s="5">
        <f>General!$I$18*General!I9</f>
        <v>1060759538.6048256</v>
      </c>
      <c r="Q172" s="5">
        <f>General!$I$19*General!I9</f>
        <v>333091439.97357416</v>
      </c>
      <c r="R172" s="5">
        <f>General!$I$20*General!I9</f>
        <v>333708904.81685984</v>
      </c>
      <c r="S172" s="5">
        <f>General!$I$21*General!I9</f>
        <v>2373620665.9987926</v>
      </c>
      <c r="T172" s="5">
        <f>General!$I$22*General!I9</f>
        <v>767577750.24372721</v>
      </c>
      <c r="U172" s="5">
        <f>General!$I$23*General!I9</f>
        <v>529824097.64352959</v>
      </c>
      <c r="V172" s="5">
        <f>General!$I$24*General!I9</f>
        <v>1776212210.0626686</v>
      </c>
      <c r="W172" s="5">
        <f>General!$I$25*General!I9</f>
        <v>1776212210.0626686</v>
      </c>
      <c r="X172" s="5">
        <f>General!$I$26*General!I9</f>
        <v>1776212210.0626686</v>
      </c>
      <c r="Y172" s="5">
        <f>General!$I$27*General!I9</f>
        <v>1776212210.0626686</v>
      </c>
    </row>
    <row r="173" spans="1:25" x14ac:dyDescent="0.25">
      <c r="A173" s="1" t="s">
        <v>66</v>
      </c>
      <c r="B173" s="5">
        <f>General!$I$4*General!I10</f>
        <v>1869939984.9637127</v>
      </c>
      <c r="C173" s="5">
        <f>General!$I$5*General!I10</f>
        <v>1713203946.2239659</v>
      </c>
      <c r="D173" s="5">
        <f>General!$I$6*General!I10</f>
        <v>2166860894.0488772</v>
      </c>
      <c r="E173" s="5">
        <f>General!$I$7*General!I10</f>
        <v>2151781921.5734115</v>
      </c>
      <c r="F173" s="5">
        <f>General!$I$8*General!I10</f>
        <v>1220639815.534353</v>
      </c>
      <c r="G173" s="5">
        <f>General!$I$9*General!I10</f>
        <v>1220639815.534353</v>
      </c>
      <c r="H173" s="5">
        <f>General!$I$10*General!I10</f>
        <v>2151781921.5734115</v>
      </c>
      <c r="I173" s="5">
        <f>General!$I$11*General!I10</f>
        <v>1353109988.1855042</v>
      </c>
      <c r="J173" s="5">
        <f>General!$I$12*General!I10</f>
        <v>3900568127.667201</v>
      </c>
      <c r="K173" s="5">
        <f>General!$I$13*General!I10</f>
        <v>2524283204.865787</v>
      </c>
      <c r="L173" s="5">
        <f>General!$I$14*General!I10</f>
        <v>933990437.15791965</v>
      </c>
      <c r="M173" s="5">
        <f>General!$I$15*General!I10</f>
        <v>2151781921.5734115</v>
      </c>
      <c r="N173" s="5">
        <f>General!$I$16*General!I10</f>
        <v>2103517485.6482024</v>
      </c>
      <c r="O173" s="5">
        <f>General!$I$17*General!I10</f>
        <v>680848341.0476923</v>
      </c>
      <c r="P173" s="5">
        <f>General!$I$18*General!I10</f>
        <v>1869939984.9637127</v>
      </c>
      <c r="Q173" s="5">
        <f>General!$I$19*General!I10</f>
        <v>587183974.86667967</v>
      </c>
      <c r="R173" s="5">
        <f>General!$I$20*General!I10</f>
        <v>588272461.1425494</v>
      </c>
      <c r="S173" s="5">
        <f>General!$I$21*General!I10</f>
        <v>4184292510.1811075</v>
      </c>
      <c r="T173" s="5">
        <f>General!$I$22*General!I10</f>
        <v>1353109988.1855032</v>
      </c>
      <c r="U173" s="5">
        <f>General!$I$23*General!I10</f>
        <v>933990437.15791965</v>
      </c>
      <c r="V173" s="5">
        <f>General!$I$24*General!I10</f>
        <v>3131162259.2104774</v>
      </c>
      <c r="W173" s="5">
        <f>General!$I$25*General!I10</f>
        <v>3131162259.2104774</v>
      </c>
      <c r="X173" s="5">
        <f>General!$I$26*General!I10</f>
        <v>3131162259.2104774</v>
      </c>
      <c r="Y173" s="5">
        <f>General!$I$27*General!I10</f>
        <v>3131162259.2104774</v>
      </c>
    </row>
    <row r="174" spans="1:25" x14ac:dyDescent="0.25">
      <c r="A174" s="1" t="s">
        <v>67</v>
      </c>
      <c r="B174" s="5">
        <f>General!$I$4*General!I11</f>
        <v>1175878673.2029564</v>
      </c>
      <c r="C174" s="5">
        <f>General!$I$5*General!I11</f>
        <v>1077317988.4973683</v>
      </c>
      <c r="D174" s="5">
        <f>General!$I$6*General!I11</f>
        <v>1362592133.222399</v>
      </c>
      <c r="E174" s="5">
        <f>General!$I$7*General!I11</f>
        <v>1353109988.1855042</v>
      </c>
      <c r="F174" s="5">
        <f>General!$I$8*General!I11</f>
        <v>767577750.24372768</v>
      </c>
      <c r="G174" s="5">
        <f>General!$I$9*General!I11</f>
        <v>767577750.24372768</v>
      </c>
      <c r="H174" s="5">
        <f>General!$I$10*General!I11</f>
        <v>1353109988.1855042</v>
      </c>
      <c r="I174" s="5">
        <f>General!$I$11*General!I11</f>
        <v>850879274.41484964</v>
      </c>
      <c r="J174" s="5">
        <f>General!$I$12*General!I11</f>
        <v>2452803251.2166715</v>
      </c>
      <c r="K174" s="5">
        <f>General!$I$13*General!I11</f>
        <v>1587350829.2212324</v>
      </c>
      <c r="L174" s="5">
        <f>General!$I$14*General!I11</f>
        <v>587323360.5680753</v>
      </c>
      <c r="M174" s="5">
        <f>General!$I$15*General!I11</f>
        <v>1353109988.1855042</v>
      </c>
      <c r="N174" s="5">
        <f>General!$I$16*General!I11</f>
        <v>1322759751.6351449</v>
      </c>
      <c r="O174" s="5">
        <f>General!$I$17*General!I11</f>
        <v>428139432.47442263</v>
      </c>
      <c r="P174" s="5">
        <f>General!$I$18*General!I11</f>
        <v>1175878673.2029564</v>
      </c>
      <c r="Q174" s="5">
        <f>General!$I$19*General!I11</f>
        <v>369240253.07992339</v>
      </c>
      <c r="R174" s="5">
        <f>General!$I$20*General!I11</f>
        <v>369924728.41504717</v>
      </c>
      <c r="S174" s="5">
        <f>General!$I$21*General!I11</f>
        <v>2631218308.9984617</v>
      </c>
      <c r="T174" s="5">
        <f>General!$I$22*General!I11</f>
        <v>850879274.41484916</v>
      </c>
      <c r="U174" s="5">
        <f>General!$I$23*General!I11</f>
        <v>587323360.5680753</v>
      </c>
      <c r="V174" s="5">
        <f>General!$I$24*General!I11</f>
        <v>1968975984.5501335</v>
      </c>
      <c r="W174" s="5">
        <f>General!$I$25*General!I11</f>
        <v>1968975984.5501335</v>
      </c>
      <c r="X174" s="5">
        <f>General!$I$26*General!I11</f>
        <v>1968975984.5501335</v>
      </c>
      <c r="Y174" s="5">
        <f>General!$I$27*General!I11</f>
        <v>1968975984.5501335</v>
      </c>
    </row>
    <row r="175" spans="1:25" x14ac:dyDescent="0.25">
      <c r="A175" s="1" t="s">
        <v>68</v>
      </c>
      <c r="B175" s="5">
        <f>General!$I$4*General!I12</f>
        <v>3389668921.7774444</v>
      </c>
      <c r="C175" s="5">
        <f>General!$I$5*General!I12</f>
        <v>3105551097.8308458</v>
      </c>
      <c r="D175" s="5">
        <f>General!$I$6*General!I12</f>
        <v>3927902012.5958219</v>
      </c>
      <c r="E175" s="5">
        <f>General!$I$7*General!I12</f>
        <v>3900568127.667201</v>
      </c>
      <c r="F175" s="5">
        <f>General!$I$8*General!I12</f>
        <v>2212672535.3066564</v>
      </c>
      <c r="G175" s="5">
        <f>General!$I$9*General!I12</f>
        <v>2212672535.3066564</v>
      </c>
      <c r="H175" s="5">
        <f>General!$I$10*General!I12</f>
        <v>3900568127.667201</v>
      </c>
      <c r="I175" s="5">
        <f>General!$I$11*General!I12</f>
        <v>2452803251.2166715</v>
      </c>
      <c r="J175" s="5">
        <f>General!$I$12*General!I12</f>
        <v>7070619734.293623</v>
      </c>
      <c r="K175" s="5">
        <f>General!$I$13*General!I12</f>
        <v>4575806923.2710524</v>
      </c>
      <c r="L175" s="5">
        <f>General!$I$14*General!I12</f>
        <v>1693058805.9129429</v>
      </c>
      <c r="M175" s="5">
        <f>General!$I$15*General!I12</f>
        <v>3900568127.667201</v>
      </c>
      <c r="N175" s="5">
        <f>General!$I$16*General!I12</f>
        <v>3813078443.6140661</v>
      </c>
      <c r="O175" s="5">
        <f>General!$I$17*General!I12</f>
        <v>1234184241.5535481</v>
      </c>
      <c r="P175" s="5">
        <f>General!$I$18*General!I12</f>
        <v>3389668921.7774444</v>
      </c>
      <c r="Q175" s="5">
        <f>General!$I$19*General!I12</f>
        <v>1064397406.8557909</v>
      </c>
      <c r="R175" s="5">
        <f>General!$I$20*General!I12</f>
        <v>1066370522.6406637</v>
      </c>
      <c r="S175" s="5">
        <f>General!$I$21*General!I12</f>
        <v>7584931278.7769871</v>
      </c>
      <c r="T175" s="5">
        <f>General!$I$22*General!I12</f>
        <v>2452803251.21667</v>
      </c>
      <c r="U175" s="5">
        <f>General!$I$23*General!I12</f>
        <v>1693058805.9129429</v>
      </c>
      <c r="V175" s="5">
        <f>General!$I$24*General!I12</f>
        <v>5675905903.0946226</v>
      </c>
      <c r="W175" s="5">
        <f>General!$I$25*General!I12</f>
        <v>5675905903.0946226</v>
      </c>
      <c r="X175" s="5">
        <f>General!$I$26*General!I12</f>
        <v>5675905903.0946226</v>
      </c>
      <c r="Y175" s="5">
        <f>General!$I$27*General!I12</f>
        <v>5675905903.0946226</v>
      </c>
    </row>
    <row r="176" spans="1:25" x14ac:dyDescent="0.25">
      <c r="A176" s="1" t="s">
        <v>69</v>
      </c>
      <c r="B176" s="5">
        <f>General!$I$4*General!I13</f>
        <v>2193650783.486166</v>
      </c>
      <c r="C176" s="5">
        <f>General!$I$5*General!I13</f>
        <v>2009781709.1058803</v>
      </c>
      <c r="D176" s="5">
        <f>General!$I$6*General!I13</f>
        <v>2541972542.5188422</v>
      </c>
      <c r="E176" s="5">
        <f>General!$I$7*General!I13</f>
        <v>2524283204.865787</v>
      </c>
      <c r="F176" s="5">
        <f>General!$I$8*General!I13</f>
        <v>1431948356.2213385</v>
      </c>
      <c r="G176" s="5">
        <f>General!$I$9*General!I13</f>
        <v>1431948356.2213385</v>
      </c>
      <c r="H176" s="5">
        <f>General!$I$10*General!I13</f>
        <v>2524283204.865787</v>
      </c>
      <c r="I176" s="5">
        <f>General!$I$11*General!I13</f>
        <v>1587350829.2212324</v>
      </c>
      <c r="J176" s="5">
        <f>General!$I$12*General!I13</f>
        <v>4575806923.2710524</v>
      </c>
      <c r="K176" s="5">
        <f>General!$I$13*General!I13</f>
        <v>2961269278.4909139</v>
      </c>
      <c r="L176" s="5">
        <f>General!$I$14*General!I13</f>
        <v>1095676262.7223122</v>
      </c>
      <c r="M176" s="5">
        <f>General!$I$15*General!I13</f>
        <v>2524283204.865787</v>
      </c>
      <c r="N176" s="5">
        <f>General!$I$16*General!I13</f>
        <v>2467663570.7956018</v>
      </c>
      <c r="O176" s="5">
        <f>General!$I$17*General!I13</f>
        <v>798711995.45664012</v>
      </c>
      <c r="P176" s="5">
        <f>General!$I$18*General!I13</f>
        <v>2193650783.486166</v>
      </c>
      <c r="Q176" s="5">
        <f>General!$I$19*General!I13</f>
        <v>688833115.96859038</v>
      </c>
      <c r="R176" s="5">
        <f>General!$I$20*General!I13</f>
        <v>690110033.29806387</v>
      </c>
      <c r="S176" s="5">
        <f>General!$I$21*General!I13</f>
        <v>4908647666.2897854</v>
      </c>
      <c r="T176" s="5">
        <f>General!$I$22*General!I13</f>
        <v>1587350829.2212315</v>
      </c>
      <c r="U176" s="5">
        <f>General!$I$23*General!I13</f>
        <v>1095676262.7223122</v>
      </c>
      <c r="V176" s="5">
        <f>General!$I$24*General!I13</f>
        <v>3673206946.9452353</v>
      </c>
      <c r="W176" s="5">
        <f>General!$I$25*General!I13</f>
        <v>3673206946.9452353</v>
      </c>
      <c r="X176" s="5">
        <f>General!$I$26*General!I13</f>
        <v>3673206946.9452353</v>
      </c>
      <c r="Y176" s="5">
        <f>General!$I$27*General!I13</f>
        <v>3673206946.9452353</v>
      </c>
    </row>
    <row r="177" spans="1:25" x14ac:dyDescent="0.25">
      <c r="A177" s="1" t="s">
        <v>70</v>
      </c>
      <c r="B177" s="5">
        <f>General!$I$4*General!I14</f>
        <v>811655701.02859843</v>
      </c>
      <c r="C177" s="5">
        <f>General!$I$5*General!I14</f>
        <v>743623731.86236691</v>
      </c>
      <c r="D177" s="5">
        <f>General!$I$6*General!I14</f>
        <v>940535531.69238567</v>
      </c>
      <c r="E177" s="5">
        <f>General!$I$7*General!I14</f>
        <v>933990437.15791965</v>
      </c>
      <c r="F177" s="5">
        <f>General!$I$8*General!I14</f>
        <v>529824097.64352959</v>
      </c>
      <c r="G177" s="5">
        <f>General!$I$9*General!I14</f>
        <v>529824097.64352959</v>
      </c>
      <c r="H177" s="5">
        <f>General!$I$10*General!I14</f>
        <v>933990437.15791965</v>
      </c>
      <c r="I177" s="5">
        <f>General!$I$11*General!I14</f>
        <v>587323360.5680753</v>
      </c>
      <c r="J177" s="5">
        <f>General!$I$12*General!I14</f>
        <v>1693058805.9129429</v>
      </c>
      <c r="K177" s="5">
        <f>General!$I$13*General!I14</f>
        <v>1095676262.7223122</v>
      </c>
      <c r="L177" s="5">
        <f>General!$I$14*General!I14</f>
        <v>405402670.20394742</v>
      </c>
      <c r="M177" s="5">
        <f>General!$I$15*General!I14</f>
        <v>933990437.15791965</v>
      </c>
      <c r="N177" s="5">
        <f>General!$I$16*General!I14</f>
        <v>913041045.79208636</v>
      </c>
      <c r="O177" s="5">
        <f>General!$I$17*General!I14</f>
        <v>295525226.47294843</v>
      </c>
      <c r="P177" s="5">
        <f>General!$I$18*General!I14</f>
        <v>811655701.02859843</v>
      </c>
      <c r="Q177" s="5">
        <f>General!$I$19*General!I14</f>
        <v>254869795.06586805</v>
      </c>
      <c r="R177" s="5">
        <f>General!$I$20*General!I14</f>
        <v>255342257.33653191</v>
      </c>
      <c r="S177" s="5">
        <f>General!$I$21*General!I14</f>
        <v>1816210625.9927194</v>
      </c>
      <c r="T177" s="5">
        <f>General!$I$22*General!I14</f>
        <v>587323360.56807494</v>
      </c>
      <c r="U177" s="5">
        <f>General!$I$23*General!I14</f>
        <v>405402670.20394742</v>
      </c>
      <c r="V177" s="5">
        <f>General!$I$24*General!I14</f>
        <v>1359094793.9343026</v>
      </c>
      <c r="W177" s="5">
        <f>General!$I$25*General!I14</f>
        <v>1359094793.9343026</v>
      </c>
      <c r="X177" s="5">
        <f>General!$I$26*General!I14</f>
        <v>1359094793.9343026</v>
      </c>
      <c r="Y177" s="5">
        <f>General!$I$27*General!I14</f>
        <v>1359094793.9343026</v>
      </c>
    </row>
    <row r="178" spans="1:25" x14ac:dyDescent="0.25">
      <c r="A178" s="1" t="s">
        <v>71</v>
      </c>
      <c r="B178" s="5">
        <f>General!$I$4*General!I15</f>
        <v>1869939984.9637127</v>
      </c>
      <c r="C178" s="5">
        <f>General!$I$5*General!I15</f>
        <v>1713203946.2239659</v>
      </c>
      <c r="D178" s="5">
        <f>General!$I$6*General!I15</f>
        <v>2166860894.0488772</v>
      </c>
      <c r="E178" s="5">
        <f>General!$I$7*General!I15</f>
        <v>2151781921.5734115</v>
      </c>
      <c r="F178" s="5">
        <f>General!$I$8*General!I15</f>
        <v>1220639815.534353</v>
      </c>
      <c r="G178" s="5">
        <f>General!$I$9*General!I15</f>
        <v>1220639815.534353</v>
      </c>
      <c r="H178" s="5">
        <f>General!$I$10*General!I15</f>
        <v>2151781921.5734115</v>
      </c>
      <c r="I178" s="5">
        <f>General!$I$11*General!I15</f>
        <v>1353109988.1855042</v>
      </c>
      <c r="J178" s="5">
        <f>General!$I$12*General!I15</f>
        <v>3900568127.667201</v>
      </c>
      <c r="K178" s="5">
        <f>General!$I$13*General!I15</f>
        <v>2524283204.865787</v>
      </c>
      <c r="L178" s="5">
        <f>General!$I$14*General!I15</f>
        <v>933990437.15791965</v>
      </c>
      <c r="M178" s="5">
        <f>General!$I$15*General!I15</f>
        <v>2151781921.5734115</v>
      </c>
      <c r="N178" s="5">
        <f>General!$I$16*General!I15</f>
        <v>2103517485.6482024</v>
      </c>
      <c r="O178" s="5">
        <f>General!$I$17*General!I15</f>
        <v>680848341.0476923</v>
      </c>
      <c r="P178" s="5">
        <f>General!$I$18*General!I15</f>
        <v>1869939984.9637127</v>
      </c>
      <c r="Q178" s="5">
        <f>General!$I$19*General!I15</f>
        <v>587183974.86667967</v>
      </c>
      <c r="R178" s="5">
        <f>General!$I$20*General!I15</f>
        <v>588272461.1425494</v>
      </c>
      <c r="S178" s="5">
        <f>General!$I$21*General!I15</f>
        <v>4184292510.1811075</v>
      </c>
      <c r="T178" s="5">
        <f>General!$I$22*General!I15</f>
        <v>1353109988.1855032</v>
      </c>
      <c r="U178" s="5">
        <f>General!$I$23*General!I15</f>
        <v>933990437.15791965</v>
      </c>
      <c r="V178" s="5">
        <f>General!$I$24*General!I15</f>
        <v>3131162259.2104774</v>
      </c>
      <c r="W178" s="5">
        <f>General!$I$25*General!I15</f>
        <v>3131162259.2104774</v>
      </c>
      <c r="X178" s="5">
        <f>General!$I$26*General!I15</f>
        <v>3131162259.2104774</v>
      </c>
      <c r="Y178" s="5">
        <f>General!$I$27*General!I15</f>
        <v>3131162259.2104774</v>
      </c>
    </row>
    <row r="179" spans="1:25" x14ac:dyDescent="0.25">
      <c r="A179" s="1" t="s">
        <v>72</v>
      </c>
      <c r="B179" s="5">
        <f>General!$I$4*General!I16</f>
        <v>1827997259.409873</v>
      </c>
      <c r="C179" s="5">
        <f>General!$I$5*General!I16</f>
        <v>1674776807.6462424</v>
      </c>
      <c r="D179" s="5">
        <f>General!$I$6*General!I16</f>
        <v>2118258236.9993234</v>
      </c>
      <c r="E179" s="5">
        <f>General!$I$7*General!I16</f>
        <v>2103517485.6482024</v>
      </c>
      <c r="F179" s="5">
        <f>General!$I$8*General!I16</f>
        <v>1193260882.951102</v>
      </c>
      <c r="G179" s="5">
        <f>General!$I$9*General!I16</f>
        <v>1193260882.951102</v>
      </c>
      <c r="H179" s="5">
        <f>General!$I$10*General!I16</f>
        <v>2103517485.6482024</v>
      </c>
      <c r="I179" s="5">
        <f>General!$I$11*General!I16</f>
        <v>1322759751.6351449</v>
      </c>
      <c r="J179" s="5">
        <f>General!$I$12*General!I16</f>
        <v>3813078443.6140661</v>
      </c>
      <c r="K179" s="5">
        <f>General!$I$13*General!I16</f>
        <v>2467663570.7956018</v>
      </c>
      <c r="L179" s="5">
        <f>General!$I$14*General!I16</f>
        <v>913041045.79208636</v>
      </c>
      <c r="M179" s="5">
        <f>General!$I$15*General!I16</f>
        <v>2103517485.6482024</v>
      </c>
      <c r="N179" s="5">
        <f>General!$I$16*General!I16</f>
        <v>2056335620.2901239</v>
      </c>
      <c r="O179" s="5">
        <f>General!$I$17*General!I16</f>
        <v>665576923.06531</v>
      </c>
      <c r="P179" s="5">
        <f>General!$I$18*General!I16</f>
        <v>1827997259.409873</v>
      </c>
      <c r="Q179" s="5">
        <f>General!$I$19*General!I16</f>
        <v>574013447.19975901</v>
      </c>
      <c r="R179" s="5">
        <f>General!$I$20*General!I16</f>
        <v>575077518.74493957</v>
      </c>
      <c r="S179" s="5">
        <f>General!$I$21*General!I16</f>
        <v>4090438892.5234704</v>
      </c>
      <c r="T179" s="5">
        <f>General!$I$22*General!I16</f>
        <v>1322759751.6351442</v>
      </c>
      <c r="U179" s="5">
        <f>General!$I$23*General!I16</f>
        <v>913041045.79208636</v>
      </c>
      <c r="V179" s="5">
        <f>General!$I$24*General!I16</f>
        <v>3060930337.1388426</v>
      </c>
      <c r="W179" s="5">
        <f>General!$I$25*General!I16</f>
        <v>3060930337.1388426</v>
      </c>
      <c r="X179" s="5">
        <f>General!$I$26*General!I16</f>
        <v>3060930337.1388426</v>
      </c>
      <c r="Y179" s="5">
        <f>General!$I$27*General!I16</f>
        <v>3060930337.1388426</v>
      </c>
    </row>
    <row r="180" spans="1:25" x14ac:dyDescent="0.25">
      <c r="A180" s="1" t="s">
        <v>73</v>
      </c>
      <c r="B180" s="5">
        <f>General!$I$4*General!I17</f>
        <v>591670337.89853084</v>
      </c>
      <c r="C180" s="5">
        <f>General!$I$5*General!I17</f>
        <v>542077267.6675508</v>
      </c>
      <c r="D180" s="5">
        <f>General!$I$6*General!I17</f>
        <v>685619499.91453409</v>
      </c>
      <c r="E180" s="5">
        <f>General!$I$7*General!I17</f>
        <v>680848341.0476923</v>
      </c>
      <c r="F180" s="5">
        <f>General!$I$8*General!I17</f>
        <v>386224359.02595347</v>
      </c>
      <c r="G180" s="5">
        <f>General!$I$9*General!I17</f>
        <v>386224359.02595347</v>
      </c>
      <c r="H180" s="5">
        <f>General!$I$10*General!I17</f>
        <v>680848341.0476923</v>
      </c>
      <c r="I180" s="5">
        <f>General!$I$11*General!I17</f>
        <v>428139432.47442263</v>
      </c>
      <c r="J180" s="5">
        <f>General!$I$12*General!I17</f>
        <v>1234184241.5535481</v>
      </c>
      <c r="K180" s="5">
        <f>General!$I$13*General!I17</f>
        <v>798711995.45664012</v>
      </c>
      <c r="L180" s="5">
        <f>General!$I$14*General!I17</f>
        <v>295525226.47294843</v>
      </c>
      <c r="M180" s="5">
        <f>General!$I$15*General!I17</f>
        <v>680848341.0476923</v>
      </c>
      <c r="N180" s="5">
        <f>General!$I$16*General!I17</f>
        <v>665576923.06531</v>
      </c>
      <c r="O180" s="5">
        <f>General!$I$17*General!I17</f>
        <v>215428180.17935458</v>
      </c>
      <c r="P180" s="5">
        <f>General!$I$18*General!I17</f>
        <v>591670337.89853084</v>
      </c>
      <c r="Q180" s="5">
        <f>General!$I$19*General!I17</f>
        <v>185791706.47806257</v>
      </c>
      <c r="R180" s="5">
        <f>General!$I$20*General!I17</f>
        <v>186136115.94992819</v>
      </c>
      <c r="S180" s="5">
        <f>General!$I$21*General!I17</f>
        <v>1323957872.0560868</v>
      </c>
      <c r="T180" s="5">
        <f>General!$I$22*General!I17</f>
        <v>428139432.4744224</v>
      </c>
      <c r="U180" s="5">
        <f>General!$I$23*General!I17</f>
        <v>295525226.47294843</v>
      </c>
      <c r="V180" s="5">
        <f>General!$I$24*General!I17</f>
        <v>990735449.70382655</v>
      </c>
      <c r="W180" s="5">
        <f>General!$I$25*General!I17</f>
        <v>990735449.70382655</v>
      </c>
      <c r="X180" s="5">
        <f>General!$I$26*General!I17</f>
        <v>990735449.70382655</v>
      </c>
      <c r="Y180" s="5">
        <f>General!$I$27*General!I17</f>
        <v>990735449.70382655</v>
      </c>
    </row>
    <row r="181" spans="1:25" x14ac:dyDescent="0.25">
      <c r="A181" s="1" t="s">
        <v>74</v>
      </c>
      <c r="B181" s="5">
        <f>General!$I$4*General!I18</f>
        <v>1625013906.9898283</v>
      </c>
      <c r="C181" s="5">
        <f>General!$I$5*General!I18</f>
        <v>1488807266.8160114</v>
      </c>
      <c r="D181" s="5">
        <f>General!$I$6*General!I18</f>
        <v>1883043902.8288758</v>
      </c>
      <c r="E181" s="5">
        <f>General!$I$7*General!I18</f>
        <v>1869939984.9637127</v>
      </c>
      <c r="F181" s="5">
        <f>General!$I$8*General!I18</f>
        <v>1060759538.6048256</v>
      </c>
      <c r="G181" s="5">
        <f>General!$I$9*General!I18</f>
        <v>1060759538.6048256</v>
      </c>
      <c r="H181" s="5">
        <f>General!$I$10*General!I18</f>
        <v>1869939984.9637127</v>
      </c>
      <c r="I181" s="5">
        <f>General!$I$11*General!I18</f>
        <v>1175878673.2029564</v>
      </c>
      <c r="J181" s="5">
        <f>General!$I$12*General!I18</f>
        <v>3389668921.7774444</v>
      </c>
      <c r="K181" s="5">
        <f>General!$I$13*General!I18</f>
        <v>2193650783.486166</v>
      </c>
      <c r="L181" s="5">
        <f>General!$I$14*General!I18</f>
        <v>811655701.02859843</v>
      </c>
      <c r="M181" s="5">
        <f>General!$I$15*General!I18</f>
        <v>1869939984.9637127</v>
      </c>
      <c r="N181" s="5">
        <f>General!$I$16*General!I18</f>
        <v>1827997259.409873</v>
      </c>
      <c r="O181" s="5">
        <f>General!$I$17*General!I18</f>
        <v>591670337.89853084</v>
      </c>
      <c r="P181" s="5">
        <f>General!$I$18*General!I18</f>
        <v>1625013906.9898283</v>
      </c>
      <c r="Q181" s="5">
        <f>General!$I$19*General!I18</f>
        <v>510274197.45689696</v>
      </c>
      <c r="R181" s="5">
        <f>General!$I$20*General!I18</f>
        <v>511220113.02107489</v>
      </c>
      <c r="S181" s="5">
        <f>General!$I$21*General!I18</f>
        <v>3636230881.5433068</v>
      </c>
      <c r="T181" s="5">
        <f>General!$I$22*General!I18</f>
        <v>1175878673.2029557</v>
      </c>
      <c r="U181" s="5">
        <f>General!$I$23*General!I18</f>
        <v>811655701.02859843</v>
      </c>
      <c r="V181" s="5">
        <f>General!$I$24*General!I18</f>
        <v>2721040384.8107753</v>
      </c>
      <c r="W181" s="5">
        <f>General!$I$25*General!I18</f>
        <v>2721040384.8107753</v>
      </c>
      <c r="X181" s="5">
        <f>General!$I$26*General!I18</f>
        <v>2721040384.8107753</v>
      </c>
      <c r="Y181" s="5">
        <f>General!$I$27*General!I18</f>
        <v>2721040384.8107753</v>
      </c>
    </row>
    <row r="182" spans="1:25" x14ac:dyDescent="0.25">
      <c r="A182" s="1" t="s">
        <v>75</v>
      </c>
      <c r="B182" s="5">
        <f>General!$I$4*General!I19</f>
        <v>510274197.45689696</v>
      </c>
      <c r="C182" s="5">
        <f>General!$I$5*General!I19</f>
        <v>467503650.26094002</v>
      </c>
      <c r="D182" s="5">
        <f>General!$I$6*General!I19</f>
        <v>591298764.98842919</v>
      </c>
      <c r="E182" s="5">
        <f>General!$I$7*General!I19</f>
        <v>587183974.86667967</v>
      </c>
      <c r="F182" s="5">
        <f>General!$I$8*General!I19</f>
        <v>333091439.97357416</v>
      </c>
      <c r="G182" s="5">
        <f>General!$I$9*General!I19</f>
        <v>333091439.97357416</v>
      </c>
      <c r="H182" s="5">
        <f>General!$I$10*General!I19</f>
        <v>587183974.86667967</v>
      </c>
      <c r="I182" s="5">
        <f>General!$I$11*General!I19</f>
        <v>369240253.07992339</v>
      </c>
      <c r="J182" s="5">
        <f>General!$I$12*General!I19</f>
        <v>1064397406.8557909</v>
      </c>
      <c r="K182" s="5">
        <f>General!$I$13*General!I19</f>
        <v>688833115.96859038</v>
      </c>
      <c r="L182" s="5">
        <f>General!$I$14*General!I19</f>
        <v>254869795.06586805</v>
      </c>
      <c r="M182" s="5">
        <f>General!$I$15*General!I19</f>
        <v>587183974.86667967</v>
      </c>
      <c r="N182" s="5">
        <f>General!$I$16*General!I19</f>
        <v>574013447.19975901</v>
      </c>
      <c r="O182" s="5">
        <f>General!$I$17*General!I19</f>
        <v>185791706.47806257</v>
      </c>
      <c r="P182" s="5">
        <f>General!$I$18*General!I19</f>
        <v>510274197.45689696</v>
      </c>
      <c r="Q182" s="5">
        <f>General!$I$19*General!I19</f>
        <v>160232325.07136324</v>
      </c>
      <c r="R182" s="5">
        <f>General!$I$20*General!I19</f>
        <v>160529354.10188216</v>
      </c>
      <c r="S182" s="5">
        <f>General!$I$21*General!I19</f>
        <v>1141820871.1115417</v>
      </c>
      <c r="T182" s="5">
        <f>General!$I$22*General!I19</f>
        <v>369240253.07992315</v>
      </c>
      <c r="U182" s="5">
        <f>General!$I$23*General!I19</f>
        <v>254869795.06586805</v>
      </c>
      <c r="V182" s="5">
        <f>General!$I$24*General!I19</f>
        <v>854439886.72019124</v>
      </c>
      <c r="W182" s="5">
        <f>General!$I$25*General!I19</f>
        <v>854439886.72019124</v>
      </c>
      <c r="X182" s="5">
        <f>General!$I$26*General!I19</f>
        <v>854439886.72019124</v>
      </c>
      <c r="Y182" s="5">
        <f>General!$I$27*General!I19</f>
        <v>854439886.72019124</v>
      </c>
    </row>
    <row r="183" spans="1:25" x14ac:dyDescent="0.25">
      <c r="A183" s="1" t="s">
        <v>76</v>
      </c>
      <c r="B183" s="5">
        <f>General!$I$4*General!I20</f>
        <v>511220113.02107489</v>
      </c>
      <c r="C183" s="5">
        <f>General!$I$5*General!I20</f>
        <v>468370280.36157179</v>
      </c>
      <c r="D183" s="5">
        <f>General!$I$6*General!I20</f>
        <v>592394879.01431823</v>
      </c>
      <c r="E183" s="5">
        <f>General!$I$7*General!I20</f>
        <v>588272461.1425494</v>
      </c>
      <c r="F183" s="5">
        <f>General!$I$8*General!I20</f>
        <v>333708904.81685984</v>
      </c>
      <c r="G183" s="5">
        <f>General!$I$9*General!I20</f>
        <v>333708904.81685984</v>
      </c>
      <c r="H183" s="5">
        <f>General!$I$10*General!I20</f>
        <v>588272461.1425494</v>
      </c>
      <c r="I183" s="5">
        <f>General!$I$11*General!I20</f>
        <v>369924728.41504717</v>
      </c>
      <c r="J183" s="5">
        <f>General!$I$12*General!I20</f>
        <v>1066370522.6406637</v>
      </c>
      <c r="K183" s="5">
        <f>General!$I$13*General!I20</f>
        <v>690110033.29806387</v>
      </c>
      <c r="L183" s="5">
        <f>General!$I$14*General!I20</f>
        <v>255342257.33653191</v>
      </c>
      <c r="M183" s="5">
        <f>General!$I$15*General!I20</f>
        <v>588272461.1425494</v>
      </c>
      <c r="N183" s="5">
        <f>General!$I$16*General!I20</f>
        <v>575077518.74493957</v>
      </c>
      <c r="O183" s="5">
        <f>General!$I$17*General!I20</f>
        <v>186136115.94992819</v>
      </c>
      <c r="P183" s="5">
        <f>General!$I$18*General!I20</f>
        <v>511220113.02107489</v>
      </c>
      <c r="Q183" s="5">
        <f>General!$I$19*General!I20</f>
        <v>160529354.10188216</v>
      </c>
      <c r="R183" s="5">
        <f>General!$I$20*General!I20</f>
        <v>160826933.74692237</v>
      </c>
      <c r="S183" s="5">
        <f>General!$I$21*General!I20</f>
        <v>1143937509.8498328</v>
      </c>
      <c r="T183" s="5">
        <f>General!$I$22*General!I20</f>
        <v>369924728.41504693</v>
      </c>
      <c r="U183" s="5">
        <f>General!$I$23*General!I20</f>
        <v>255342257.33653191</v>
      </c>
      <c r="V183" s="5">
        <f>General!$I$24*General!I20</f>
        <v>856023795.90378535</v>
      </c>
      <c r="W183" s="5">
        <f>General!$I$25*General!I20</f>
        <v>856023795.90378535</v>
      </c>
      <c r="X183" s="5">
        <f>General!$I$26*General!I20</f>
        <v>856023795.90378535</v>
      </c>
      <c r="Y183" s="5">
        <f>General!$I$27*General!I20</f>
        <v>856023795.90378535</v>
      </c>
    </row>
    <row r="184" spans="1:25" x14ac:dyDescent="0.25">
      <c r="A184" s="1" t="s">
        <v>77</v>
      </c>
      <c r="B184" s="5">
        <f>General!$I$4*General!I21</f>
        <v>3636230881.5433068</v>
      </c>
      <c r="C184" s="5">
        <f>General!$I$5*General!I21</f>
        <v>3331446541.4580312</v>
      </c>
      <c r="D184" s="5">
        <f>General!$I$6*General!I21</f>
        <v>4213614641.2752213</v>
      </c>
      <c r="E184" s="5">
        <f>General!$I$7*General!I21</f>
        <v>4184292510.1811075</v>
      </c>
      <c r="F184" s="5">
        <f>General!$I$8*General!I21</f>
        <v>2373620665.9987926</v>
      </c>
      <c r="G184" s="5">
        <f>General!$I$9*General!I21</f>
        <v>2373620665.9987926</v>
      </c>
      <c r="H184" s="5">
        <f>General!$I$10*General!I21</f>
        <v>4184292510.1811075</v>
      </c>
      <c r="I184" s="5">
        <f>General!$I$11*General!I21</f>
        <v>2631218308.9984617</v>
      </c>
      <c r="J184" s="5">
        <f>General!$I$12*General!I21</f>
        <v>7584931278.7769871</v>
      </c>
      <c r="K184" s="5">
        <f>General!$I$13*General!I21</f>
        <v>4908647666.2897854</v>
      </c>
      <c r="L184" s="5">
        <f>General!$I$14*General!I21</f>
        <v>1816210625.9927194</v>
      </c>
      <c r="M184" s="5">
        <f>General!$I$15*General!I21</f>
        <v>4184292510.1811075</v>
      </c>
      <c r="N184" s="5">
        <f>General!$I$16*General!I21</f>
        <v>4090438892.5234704</v>
      </c>
      <c r="O184" s="5">
        <f>General!$I$17*General!I21</f>
        <v>1323957872.0560868</v>
      </c>
      <c r="P184" s="5">
        <f>General!$I$18*General!I21</f>
        <v>3636230881.5433068</v>
      </c>
      <c r="Q184" s="5">
        <f>General!$I$19*General!I21</f>
        <v>1141820871.1115417</v>
      </c>
      <c r="R184" s="5">
        <f>General!$I$20*General!I21</f>
        <v>1143937509.8498328</v>
      </c>
      <c r="S184" s="5">
        <f>General!$I$21*General!I21</f>
        <v>8136653456.9429846</v>
      </c>
      <c r="T184" s="5">
        <f>General!$I$22*General!I21</f>
        <v>2631218308.9984603</v>
      </c>
      <c r="U184" s="5">
        <f>General!$I$23*General!I21</f>
        <v>1816210625.9927194</v>
      </c>
      <c r="V184" s="5">
        <f>General!$I$24*General!I21</f>
        <v>6088767015.8489027</v>
      </c>
      <c r="W184" s="5">
        <f>General!$I$25*General!I21</f>
        <v>6088767015.8489027</v>
      </c>
      <c r="X184" s="5">
        <f>General!$I$26*General!I21</f>
        <v>6088767015.8489027</v>
      </c>
      <c r="Y184" s="5">
        <f>General!$I$27*General!I21</f>
        <v>6088767015.8489027</v>
      </c>
    </row>
    <row r="185" spans="1:25" x14ac:dyDescent="0.25">
      <c r="A185" s="1" t="s">
        <v>78</v>
      </c>
      <c r="B185" s="5">
        <f>General!$I$4*General!I22</f>
        <v>1175878673.2029557</v>
      </c>
      <c r="C185" s="5">
        <f>General!$I$5*General!I22</f>
        <v>1077317988.4973676</v>
      </c>
      <c r="D185" s="5">
        <f>General!$I$6*General!I22</f>
        <v>1362592133.222398</v>
      </c>
      <c r="E185" s="5">
        <f>General!$I$7*General!I22</f>
        <v>1353109988.1855032</v>
      </c>
      <c r="F185" s="5">
        <f>General!$I$8*General!I22</f>
        <v>767577750.24372721</v>
      </c>
      <c r="G185" s="5">
        <f>General!$I$9*General!I22</f>
        <v>767577750.24372721</v>
      </c>
      <c r="H185" s="5">
        <f>General!$I$10*General!I22</f>
        <v>1353109988.1855032</v>
      </c>
      <c r="I185" s="5">
        <f>General!$I$11*General!I22</f>
        <v>850879274.41484916</v>
      </c>
      <c r="J185" s="5">
        <f>General!$I$12*General!I22</f>
        <v>2452803251.21667</v>
      </c>
      <c r="K185" s="5">
        <f>General!$I$13*General!I22</f>
        <v>1587350829.2212315</v>
      </c>
      <c r="L185" s="5">
        <f>General!$I$14*General!I22</f>
        <v>587323360.56807494</v>
      </c>
      <c r="M185" s="5">
        <f>General!$I$15*General!I22</f>
        <v>1353109988.1855032</v>
      </c>
      <c r="N185" s="5">
        <f>General!$I$16*General!I22</f>
        <v>1322759751.6351442</v>
      </c>
      <c r="O185" s="5">
        <f>General!$I$17*General!I22</f>
        <v>428139432.4744224</v>
      </c>
      <c r="P185" s="5">
        <f>General!$I$18*General!I22</f>
        <v>1175878673.2029557</v>
      </c>
      <c r="Q185" s="5">
        <f>General!$I$19*General!I22</f>
        <v>369240253.07992315</v>
      </c>
      <c r="R185" s="5">
        <f>General!$I$20*General!I22</f>
        <v>369924728.41504693</v>
      </c>
      <c r="S185" s="5">
        <f>General!$I$21*General!I22</f>
        <v>2631218308.9984603</v>
      </c>
      <c r="T185" s="5">
        <f>General!$I$22*General!I22</f>
        <v>850879274.41484857</v>
      </c>
      <c r="U185" s="5">
        <f>General!$I$23*General!I22</f>
        <v>587323360.56807494</v>
      </c>
      <c r="V185" s="5">
        <f>General!$I$24*General!I22</f>
        <v>1968975984.5501323</v>
      </c>
      <c r="W185" s="5">
        <f>General!$I$25*General!I22</f>
        <v>1968975984.5501323</v>
      </c>
      <c r="X185" s="5">
        <f>General!$I$26*General!I22</f>
        <v>1968975984.5501323</v>
      </c>
      <c r="Y185" s="5">
        <f>General!$I$27*General!I22</f>
        <v>1968975984.5501323</v>
      </c>
    </row>
    <row r="186" spans="1:25" x14ac:dyDescent="0.25">
      <c r="A186" s="1" t="s">
        <v>79</v>
      </c>
      <c r="B186" s="5">
        <f>General!$I$4*General!I23</f>
        <v>811655701.02859843</v>
      </c>
      <c r="C186" s="5">
        <f>General!$I$5*General!I23</f>
        <v>743623731.86236691</v>
      </c>
      <c r="D186" s="5">
        <f>General!$I$6*General!I23</f>
        <v>940535531.69238567</v>
      </c>
      <c r="E186" s="5">
        <f>General!$I$7*General!I23</f>
        <v>933990437.15791965</v>
      </c>
      <c r="F186" s="5">
        <f>General!$I$8*General!I23</f>
        <v>529824097.64352959</v>
      </c>
      <c r="G186" s="5">
        <f>General!$I$9*General!I23</f>
        <v>529824097.64352959</v>
      </c>
      <c r="H186" s="5">
        <f>General!$I$10*General!I23</f>
        <v>933990437.15791965</v>
      </c>
      <c r="I186" s="5">
        <f>General!$I$11*General!I23</f>
        <v>587323360.5680753</v>
      </c>
      <c r="J186" s="5">
        <f>General!$I$12*General!I23</f>
        <v>1693058805.9129429</v>
      </c>
      <c r="K186" s="5">
        <f>General!$I$13*General!I23</f>
        <v>1095676262.7223122</v>
      </c>
      <c r="L186" s="5">
        <f>General!$I$14*General!I23</f>
        <v>405402670.20394742</v>
      </c>
      <c r="M186" s="5">
        <f>General!$I$15*General!I23</f>
        <v>933990437.15791965</v>
      </c>
      <c r="N186" s="5">
        <f>General!$I$16*General!I23</f>
        <v>913041045.79208636</v>
      </c>
      <c r="O186" s="5">
        <f>General!$I$17*General!I23</f>
        <v>295525226.47294843</v>
      </c>
      <c r="P186" s="5">
        <f>General!$I$18*General!I23</f>
        <v>811655701.02859843</v>
      </c>
      <c r="Q186" s="5">
        <f>General!$I$19*General!I23</f>
        <v>254869795.06586805</v>
      </c>
      <c r="R186" s="5">
        <f>General!$I$20*General!I23</f>
        <v>255342257.33653191</v>
      </c>
      <c r="S186" s="5">
        <f>General!$I$21*General!I23</f>
        <v>1816210625.9927194</v>
      </c>
      <c r="T186" s="5">
        <f>General!$I$22*General!I23</f>
        <v>587323360.56807494</v>
      </c>
      <c r="U186" s="5">
        <f>General!$I$23*General!I23</f>
        <v>405402670.20394742</v>
      </c>
      <c r="V186" s="5">
        <f>General!$I$24*General!I23</f>
        <v>1359094793.9343026</v>
      </c>
      <c r="W186" s="5">
        <f>General!$I$25*General!I23</f>
        <v>1359094793.9343026</v>
      </c>
      <c r="X186" s="5">
        <f>General!$I$26*General!I23</f>
        <v>1359094793.9343026</v>
      </c>
      <c r="Y186" s="5">
        <f>General!$I$27*General!I23</f>
        <v>1359094793.9343026</v>
      </c>
    </row>
    <row r="187" spans="1:25" x14ac:dyDescent="0.25">
      <c r="A187" s="1" t="s">
        <v>80</v>
      </c>
      <c r="B187" s="5">
        <f>General!$I$4*General!I24</f>
        <v>2721040384.8107753</v>
      </c>
      <c r="C187" s="5">
        <f>General!$I$5*General!I24</f>
        <v>2492966171.415957</v>
      </c>
      <c r="D187" s="5">
        <f>General!$I$6*General!I24</f>
        <v>3153104403.5558152</v>
      </c>
      <c r="E187" s="5">
        <f>General!$I$7*General!I24</f>
        <v>3131162259.2104774</v>
      </c>
      <c r="F187" s="5">
        <f>General!$I$8*General!I24</f>
        <v>1776212210.0626686</v>
      </c>
      <c r="G187" s="5">
        <f>General!$I$9*General!I24</f>
        <v>1776212210.0626686</v>
      </c>
      <c r="H187" s="5">
        <f>General!$I$10*General!I24</f>
        <v>3131162259.2104774</v>
      </c>
      <c r="I187" s="5">
        <f>General!$I$11*General!I24</f>
        <v>1968975984.5501335</v>
      </c>
      <c r="J187" s="5">
        <f>General!$I$12*General!I24</f>
        <v>5675905903.0946226</v>
      </c>
      <c r="K187" s="5">
        <f>General!$I$13*General!I24</f>
        <v>3673206946.9452353</v>
      </c>
      <c r="L187" s="5">
        <f>General!$I$14*General!I24</f>
        <v>1359094793.9343026</v>
      </c>
      <c r="M187" s="5">
        <f>General!$I$15*General!I24</f>
        <v>3131162259.2104774</v>
      </c>
      <c r="N187" s="5">
        <f>General!$I$16*General!I24</f>
        <v>3060930337.1388426</v>
      </c>
      <c r="O187" s="5">
        <f>General!$I$17*General!I24</f>
        <v>990735449.70382655</v>
      </c>
      <c r="P187" s="5">
        <f>General!$I$18*General!I24</f>
        <v>2721040384.8107753</v>
      </c>
      <c r="Q187" s="5">
        <f>General!$I$19*General!I24</f>
        <v>854439886.72019124</v>
      </c>
      <c r="R187" s="5">
        <f>General!$I$20*General!I24</f>
        <v>856023795.90378535</v>
      </c>
      <c r="S187" s="5">
        <f>General!$I$21*General!I24</f>
        <v>6088767015.8489027</v>
      </c>
      <c r="T187" s="5">
        <f>General!$I$22*General!I24</f>
        <v>1968975984.5501323</v>
      </c>
      <c r="U187" s="5">
        <f>General!$I$23*General!I24</f>
        <v>1359094793.9343026</v>
      </c>
      <c r="V187" s="5">
        <f>General!$I$24*General!I24</f>
        <v>4556306099.2422113</v>
      </c>
      <c r="W187" s="5">
        <f>General!$I$25*General!I24</f>
        <v>4556306099.2422113</v>
      </c>
      <c r="X187" s="5">
        <f>General!$I$26*General!I24</f>
        <v>4556306099.2422113</v>
      </c>
      <c r="Y187" s="5">
        <f>General!$I$27*General!I24</f>
        <v>4556306099.2422113</v>
      </c>
    </row>
    <row r="188" spans="1:25" x14ac:dyDescent="0.25">
      <c r="A188" s="1" t="s">
        <v>81</v>
      </c>
      <c r="B188" s="5">
        <f>General!$I$4*General!I25</f>
        <v>2721040384.8107753</v>
      </c>
      <c r="C188" s="5">
        <f>General!$I$5*General!I25</f>
        <v>2492966171.415957</v>
      </c>
      <c r="D188" s="5">
        <f>General!$I$6*General!I25</f>
        <v>3153104403.5558152</v>
      </c>
      <c r="E188" s="5">
        <f>General!$I$7*General!I25</f>
        <v>3131162259.2104774</v>
      </c>
      <c r="F188" s="5">
        <f>General!$I$8*General!I25</f>
        <v>1776212210.0626686</v>
      </c>
      <c r="G188" s="5">
        <f>General!$I$9*General!I25</f>
        <v>1776212210.0626686</v>
      </c>
      <c r="H188" s="5">
        <f>General!$I$10*General!I25</f>
        <v>3131162259.2104774</v>
      </c>
      <c r="I188" s="5">
        <f>General!$I$11*General!I25</f>
        <v>1968975984.5501335</v>
      </c>
      <c r="J188" s="5">
        <f>General!$I$12*General!I25</f>
        <v>5675905903.0946226</v>
      </c>
      <c r="K188" s="5">
        <f>General!$I$13*General!I25</f>
        <v>3673206946.9452353</v>
      </c>
      <c r="L188" s="5">
        <f>General!$I$14*General!I25</f>
        <v>1359094793.9343026</v>
      </c>
      <c r="M188" s="5">
        <f>General!$I$15*General!I25</f>
        <v>3131162259.2104774</v>
      </c>
      <c r="N188" s="5">
        <f>General!$I$16*General!I25</f>
        <v>3060930337.1388426</v>
      </c>
      <c r="O188" s="5">
        <f>General!$I$17*General!I25</f>
        <v>990735449.70382655</v>
      </c>
      <c r="P188" s="5">
        <f>General!$I$18*General!I25</f>
        <v>2721040384.8107753</v>
      </c>
      <c r="Q188" s="5">
        <f>General!$I$19*General!I25</f>
        <v>854439886.72019124</v>
      </c>
      <c r="R188" s="5">
        <f>General!$I$20*General!I25</f>
        <v>856023795.90378535</v>
      </c>
      <c r="S188" s="5">
        <f>General!$I$21*General!I25</f>
        <v>6088767015.8489027</v>
      </c>
      <c r="T188" s="5">
        <f>General!$I$22*General!I25</f>
        <v>1968975984.5501323</v>
      </c>
      <c r="U188" s="5">
        <f>General!$I$23*General!I25</f>
        <v>1359094793.9343026</v>
      </c>
      <c r="V188" s="5">
        <f>General!$I$24*General!I25</f>
        <v>4556306099.2422113</v>
      </c>
      <c r="W188" s="5">
        <f>General!$I$25*General!I25</f>
        <v>4556306099.2422113</v>
      </c>
      <c r="X188" s="5">
        <f>General!$I$26*General!I25</f>
        <v>4556306099.2422113</v>
      </c>
      <c r="Y188" s="5">
        <f>General!$I$27*General!I25</f>
        <v>4556306099.2422113</v>
      </c>
    </row>
    <row r="189" spans="1:25" x14ac:dyDescent="0.25">
      <c r="A189" s="1" t="s">
        <v>82</v>
      </c>
      <c r="B189" s="5">
        <f>General!$I$4*General!I26</f>
        <v>2721040384.8107753</v>
      </c>
      <c r="C189" s="5">
        <f>General!$I$5*General!I26</f>
        <v>2492966171.415957</v>
      </c>
      <c r="D189" s="5">
        <f>General!$I$6*General!I26</f>
        <v>3153104403.5558152</v>
      </c>
      <c r="E189" s="5">
        <f>General!$I$7*General!I26</f>
        <v>3131162259.2104774</v>
      </c>
      <c r="F189" s="5">
        <f>General!$I$8*General!I26</f>
        <v>1776212210.0626686</v>
      </c>
      <c r="G189" s="5">
        <f>General!$I$9*General!I26</f>
        <v>1776212210.0626686</v>
      </c>
      <c r="H189" s="5">
        <f>General!$I$10*General!I26</f>
        <v>3131162259.2104774</v>
      </c>
      <c r="I189" s="5">
        <f>General!$I$11*General!I26</f>
        <v>1968975984.5501335</v>
      </c>
      <c r="J189" s="5">
        <f>General!$I$12*General!I26</f>
        <v>5675905903.0946226</v>
      </c>
      <c r="K189" s="5">
        <f>General!$I$13*General!I26</f>
        <v>3673206946.9452353</v>
      </c>
      <c r="L189" s="5">
        <f>General!$I$14*General!I26</f>
        <v>1359094793.9343026</v>
      </c>
      <c r="M189" s="5">
        <f>General!$I$15*General!I26</f>
        <v>3131162259.2104774</v>
      </c>
      <c r="N189" s="5">
        <f>General!$I$16*General!I26</f>
        <v>3060930337.1388426</v>
      </c>
      <c r="O189" s="5">
        <f>General!$I$17*General!I26</f>
        <v>990735449.70382655</v>
      </c>
      <c r="P189" s="5">
        <f>General!$I$18*General!I26</f>
        <v>2721040384.8107753</v>
      </c>
      <c r="Q189" s="5">
        <f>General!$I$19*General!I26</f>
        <v>854439886.72019124</v>
      </c>
      <c r="R189" s="5">
        <f>General!$I$20*General!I26</f>
        <v>856023795.90378535</v>
      </c>
      <c r="S189" s="5">
        <f>General!$I$21*General!I26</f>
        <v>6088767015.8489027</v>
      </c>
      <c r="T189" s="5">
        <f>General!$I$22*General!I26</f>
        <v>1968975984.5501323</v>
      </c>
      <c r="U189" s="5">
        <f>General!$I$23*General!I26</f>
        <v>1359094793.9343026</v>
      </c>
      <c r="V189" s="5">
        <f>General!$I$24*General!I26</f>
        <v>4556306099.2422113</v>
      </c>
      <c r="W189" s="5">
        <f>General!$I$25*General!I26</f>
        <v>4556306099.2422113</v>
      </c>
      <c r="X189" s="5">
        <f>General!$I$26*General!I26</f>
        <v>4556306099.2422113</v>
      </c>
      <c r="Y189" s="5">
        <f>General!$I$27*General!I26</f>
        <v>4556306099.2422113</v>
      </c>
    </row>
    <row r="190" spans="1:25" x14ac:dyDescent="0.25">
      <c r="A190" s="1" t="s">
        <v>83</v>
      </c>
      <c r="B190" s="5">
        <f>General!$I$4*General!I27</f>
        <v>2721040384.8107753</v>
      </c>
      <c r="C190" s="5">
        <f>General!$I$5*General!I27</f>
        <v>2492966171.415957</v>
      </c>
      <c r="D190" s="5">
        <f>General!$I$6*General!I27</f>
        <v>3153104403.5558152</v>
      </c>
      <c r="E190" s="5">
        <f>General!$I$7*General!I27</f>
        <v>3131162259.2104774</v>
      </c>
      <c r="F190" s="5">
        <f>General!$I$8*General!I27</f>
        <v>1776212210.0626686</v>
      </c>
      <c r="G190" s="5">
        <f>General!$I$9*General!I27</f>
        <v>1776212210.0626686</v>
      </c>
      <c r="H190" s="5">
        <f>General!$I$10*General!I27</f>
        <v>3131162259.2104774</v>
      </c>
      <c r="I190" s="5">
        <f>General!$I$11*General!I27</f>
        <v>1968975984.5501335</v>
      </c>
      <c r="J190" s="5">
        <f>General!$I$12*General!I27</f>
        <v>5675905903.0946226</v>
      </c>
      <c r="K190" s="5">
        <f>General!$I$13*General!I27</f>
        <v>3673206946.9452353</v>
      </c>
      <c r="L190" s="5">
        <f>General!$I$14*General!I27</f>
        <v>1359094793.9343026</v>
      </c>
      <c r="M190" s="5">
        <f>General!$I$15*General!I27</f>
        <v>3131162259.2104774</v>
      </c>
      <c r="N190" s="5">
        <f>General!$I$16*General!I27</f>
        <v>3060930337.1388426</v>
      </c>
      <c r="O190" s="5">
        <f>General!$I$17*General!I27</f>
        <v>990735449.70382655</v>
      </c>
      <c r="P190" s="5">
        <f>General!$I$18*General!I27</f>
        <v>2721040384.8107753</v>
      </c>
      <c r="Q190" s="5">
        <f>General!$I$19*General!I27</f>
        <v>854439886.72019124</v>
      </c>
      <c r="R190" s="5">
        <f>General!$I$20*General!I27</f>
        <v>856023795.90378535</v>
      </c>
      <c r="S190" s="5">
        <f>General!$I$21*General!I27</f>
        <v>6088767015.8489027</v>
      </c>
      <c r="T190" s="5">
        <f>General!$I$22*General!I27</f>
        <v>1968975984.5501323</v>
      </c>
      <c r="U190" s="5">
        <f>General!$I$23*General!I27</f>
        <v>1359094793.9343026</v>
      </c>
      <c r="V190" s="5">
        <f>General!$I$24*General!I27</f>
        <v>4556306099.2422113</v>
      </c>
      <c r="W190" s="5">
        <f>General!$I$25*General!I27</f>
        <v>4556306099.2422113</v>
      </c>
      <c r="X190" s="5">
        <f>General!$I$26*General!I27</f>
        <v>4556306099.2422113</v>
      </c>
      <c r="Y190" s="5">
        <f>General!$I$27*General!I27</f>
        <v>4556306099.2422113</v>
      </c>
    </row>
    <row r="192" spans="1:25" x14ac:dyDescent="0.25">
      <c r="A192" s="1" t="s">
        <v>117</v>
      </c>
      <c r="B192" s="1" t="s">
        <v>56</v>
      </c>
      <c r="C192" s="1" t="s">
        <v>58</v>
      </c>
      <c r="D192" s="1" t="s">
        <v>60</v>
      </c>
      <c r="E192" s="1" t="s">
        <v>62</v>
      </c>
      <c r="F192" s="1" t="s">
        <v>64</v>
      </c>
      <c r="G192" s="1" t="s">
        <v>65</v>
      </c>
      <c r="H192" s="1" t="s">
        <v>66</v>
      </c>
      <c r="I192" s="1" t="s">
        <v>67</v>
      </c>
      <c r="J192" s="1" t="s">
        <v>68</v>
      </c>
      <c r="K192" s="1" t="s">
        <v>69</v>
      </c>
      <c r="L192" s="1" t="s">
        <v>70</v>
      </c>
      <c r="M192" s="1" t="s">
        <v>71</v>
      </c>
      <c r="N192" s="1" t="s">
        <v>72</v>
      </c>
      <c r="O192" s="1" t="s">
        <v>73</v>
      </c>
      <c r="P192" s="1" t="s">
        <v>74</v>
      </c>
      <c r="Q192" s="1" t="s">
        <v>75</v>
      </c>
      <c r="R192" s="1" t="s">
        <v>76</v>
      </c>
      <c r="S192" s="1" t="s">
        <v>77</v>
      </c>
      <c r="T192" s="1" t="s">
        <v>78</v>
      </c>
      <c r="U192" s="1" t="s">
        <v>79</v>
      </c>
      <c r="V192" s="1" t="s">
        <v>80</v>
      </c>
      <c r="W192" s="1" t="s">
        <v>81</v>
      </c>
      <c r="X192" s="1" t="s">
        <v>82</v>
      </c>
      <c r="Y192" s="1" t="s">
        <v>83</v>
      </c>
    </row>
    <row r="193" spans="1:25" x14ac:dyDescent="0.25">
      <c r="A193" s="1" t="s">
        <v>56</v>
      </c>
      <c r="B193">
        <v>0</v>
      </c>
      <c r="C193">
        <v>347</v>
      </c>
      <c r="D193">
        <v>370</v>
      </c>
      <c r="E193">
        <v>654</v>
      </c>
      <c r="F193">
        <v>1246</v>
      </c>
      <c r="G193">
        <v>1148</v>
      </c>
      <c r="H193">
        <v>941</v>
      </c>
      <c r="I193">
        <v>1444</v>
      </c>
      <c r="J193">
        <v>449</v>
      </c>
      <c r="K193">
        <v>1462</v>
      </c>
      <c r="L193">
        <v>1564</v>
      </c>
      <c r="M193">
        <v>947</v>
      </c>
      <c r="N193">
        <v>1848</v>
      </c>
      <c r="O193">
        <v>1470</v>
      </c>
      <c r="P193">
        <v>533</v>
      </c>
      <c r="Q193">
        <v>2104</v>
      </c>
      <c r="R193">
        <v>2715</v>
      </c>
      <c r="S193">
        <v>1895</v>
      </c>
      <c r="T193">
        <v>1834</v>
      </c>
      <c r="U193">
        <v>2472</v>
      </c>
      <c r="V193">
        <v>5541</v>
      </c>
      <c r="W193">
        <v>7764</v>
      </c>
      <c r="X193">
        <v>8762</v>
      </c>
      <c r="Y193">
        <v>6345</v>
      </c>
    </row>
    <row r="194" spans="1:25" x14ac:dyDescent="0.25">
      <c r="A194" s="1" t="s">
        <v>58</v>
      </c>
      <c r="B194">
        <v>347</v>
      </c>
      <c r="C194">
        <v>0</v>
      </c>
      <c r="D194">
        <v>398</v>
      </c>
      <c r="E194">
        <v>449</v>
      </c>
      <c r="F194">
        <v>1064</v>
      </c>
      <c r="G194">
        <v>859</v>
      </c>
      <c r="H194">
        <v>681</v>
      </c>
      <c r="I194">
        <v>1101</v>
      </c>
      <c r="J194">
        <v>785</v>
      </c>
      <c r="K194">
        <v>1539</v>
      </c>
      <c r="L194">
        <v>1470</v>
      </c>
      <c r="M194">
        <v>850</v>
      </c>
      <c r="N194">
        <v>1896</v>
      </c>
      <c r="O194">
        <v>1342</v>
      </c>
      <c r="P194">
        <v>868</v>
      </c>
      <c r="Q194">
        <v>1850</v>
      </c>
      <c r="R194">
        <v>2390</v>
      </c>
      <c r="S194">
        <v>2241</v>
      </c>
      <c r="T194">
        <v>1487</v>
      </c>
      <c r="U194">
        <v>2422</v>
      </c>
      <c r="V194">
        <v>5835</v>
      </c>
      <c r="W194">
        <v>8073</v>
      </c>
      <c r="X194">
        <v>9105</v>
      </c>
      <c r="Y194">
        <v>6666</v>
      </c>
    </row>
    <row r="195" spans="1:25" x14ac:dyDescent="0.25">
      <c r="A195" s="1" t="s">
        <v>60</v>
      </c>
      <c r="B195">
        <v>370</v>
      </c>
      <c r="C195">
        <v>398</v>
      </c>
      <c r="D195">
        <v>0</v>
      </c>
      <c r="E195">
        <v>366</v>
      </c>
      <c r="F195">
        <v>1461</v>
      </c>
      <c r="G195">
        <v>1241</v>
      </c>
      <c r="H195">
        <v>664</v>
      </c>
      <c r="I195">
        <v>1297</v>
      </c>
      <c r="J195">
        <v>750</v>
      </c>
      <c r="K195">
        <v>1152</v>
      </c>
      <c r="L195">
        <v>1846</v>
      </c>
      <c r="M195">
        <v>578</v>
      </c>
      <c r="N195">
        <v>1521</v>
      </c>
      <c r="O195">
        <v>1101</v>
      </c>
      <c r="P195">
        <v>666</v>
      </c>
      <c r="Q195">
        <v>1783</v>
      </c>
      <c r="R195">
        <v>2481</v>
      </c>
      <c r="S195">
        <v>2038</v>
      </c>
      <c r="T195">
        <v>1712</v>
      </c>
      <c r="U195">
        <v>2784</v>
      </c>
      <c r="V195">
        <v>5849</v>
      </c>
      <c r="W195">
        <v>8051</v>
      </c>
      <c r="X195">
        <v>8958</v>
      </c>
      <c r="Y195">
        <v>6613</v>
      </c>
    </row>
    <row r="196" spans="1:25" x14ac:dyDescent="0.25">
      <c r="A196" s="1" t="s">
        <v>62</v>
      </c>
      <c r="B196">
        <v>654</v>
      </c>
      <c r="C196">
        <v>449</v>
      </c>
      <c r="D196">
        <v>366</v>
      </c>
      <c r="E196">
        <v>0</v>
      </c>
      <c r="F196">
        <v>1422</v>
      </c>
      <c r="G196">
        <v>1093</v>
      </c>
      <c r="H196">
        <v>299</v>
      </c>
      <c r="I196">
        <v>958</v>
      </c>
      <c r="J196">
        <v>1087</v>
      </c>
      <c r="K196">
        <v>1223</v>
      </c>
      <c r="L196">
        <v>1874</v>
      </c>
      <c r="M196">
        <v>431</v>
      </c>
      <c r="N196">
        <v>1538</v>
      </c>
      <c r="O196">
        <v>896</v>
      </c>
      <c r="P196">
        <v>1033</v>
      </c>
      <c r="Q196">
        <v>1449</v>
      </c>
      <c r="R196">
        <v>2115</v>
      </c>
      <c r="S196">
        <v>2401</v>
      </c>
      <c r="T196">
        <v>1378</v>
      </c>
      <c r="U196">
        <v>2836</v>
      </c>
      <c r="V196">
        <v>6191</v>
      </c>
      <c r="W196">
        <v>8404</v>
      </c>
      <c r="X196">
        <v>9324</v>
      </c>
      <c r="Y196">
        <v>6973</v>
      </c>
    </row>
    <row r="197" spans="1:25" x14ac:dyDescent="0.25">
      <c r="A197" s="1" t="s">
        <v>64</v>
      </c>
      <c r="B197">
        <v>1246</v>
      </c>
      <c r="C197">
        <v>1064</v>
      </c>
      <c r="D197">
        <v>1461</v>
      </c>
      <c r="E197">
        <v>1422</v>
      </c>
      <c r="F197">
        <v>0</v>
      </c>
      <c r="G197">
        <v>483</v>
      </c>
      <c r="H197">
        <v>1497</v>
      </c>
      <c r="I197">
        <v>1330</v>
      </c>
      <c r="J197">
        <v>1454</v>
      </c>
      <c r="K197">
        <v>2602</v>
      </c>
      <c r="L197">
        <v>513</v>
      </c>
      <c r="M197">
        <v>1854</v>
      </c>
      <c r="N197">
        <v>2948</v>
      </c>
      <c r="O197">
        <v>2271</v>
      </c>
      <c r="P197">
        <v>1721</v>
      </c>
      <c r="Q197">
        <v>2458</v>
      </c>
      <c r="R197">
        <v>2574</v>
      </c>
      <c r="S197">
        <v>2893</v>
      </c>
      <c r="T197">
        <v>1473</v>
      </c>
      <c r="U197">
        <v>1460</v>
      </c>
      <c r="V197">
        <v>5763</v>
      </c>
      <c r="W197">
        <v>8041</v>
      </c>
      <c r="X197">
        <v>9389</v>
      </c>
      <c r="Y197">
        <v>6747</v>
      </c>
    </row>
    <row r="198" spans="1:25" x14ac:dyDescent="0.25">
      <c r="A198" s="1" t="s">
        <v>65</v>
      </c>
      <c r="B198">
        <v>1148</v>
      </c>
      <c r="C198">
        <v>859</v>
      </c>
      <c r="D198">
        <v>1241</v>
      </c>
      <c r="E198">
        <v>1093</v>
      </c>
      <c r="F198">
        <v>483</v>
      </c>
      <c r="G198">
        <v>0</v>
      </c>
      <c r="H198">
        <v>1094</v>
      </c>
      <c r="I198">
        <v>847</v>
      </c>
      <c r="J198">
        <v>1485</v>
      </c>
      <c r="K198">
        <v>2315</v>
      </c>
      <c r="L198">
        <v>994</v>
      </c>
      <c r="M198">
        <v>1510</v>
      </c>
      <c r="N198">
        <v>2628</v>
      </c>
      <c r="O198">
        <v>1870</v>
      </c>
      <c r="P198">
        <v>1677</v>
      </c>
      <c r="Q198">
        <v>1981</v>
      </c>
      <c r="R198">
        <v>2114</v>
      </c>
      <c r="S198">
        <v>2982</v>
      </c>
      <c r="T198">
        <v>1023</v>
      </c>
      <c r="U198">
        <v>1922</v>
      </c>
      <c r="V198">
        <v>6152</v>
      </c>
      <c r="W198">
        <v>8427</v>
      </c>
      <c r="X198">
        <v>9677</v>
      </c>
      <c r="Y198">
        <v>7095</v>
      </c>
    </row>
    <row r="199" spans="1:25" x14ac:dyDescent="0.25">
      <c r="A199" s="1" t="s">
        <v>66</v>
      </c>
      <c r="B199">
        <v>941</v>
      </c>
      <c r="C199">
        <v>681</v>
      </c>
      <c r="D199">
        <v>664</v>
      </c>
      <c r="E199">
        <v>299</v>
      </c>
      <c r="F199">
        <v>1497</v>
      </c>
      <c r="G199">
        <v>1094</v>
      </c>
      <c r="H199">
        <v>0</v>
      </c>
      <c r="I199">
        <v>729</v>
      </c>
      <c r="J199">
        <v>1381</v>
      </c>
      <c r="K199">
        <v>1317</v>
      </c>
      <c r="L199">
        <v>1984</v>
      </c>
      <c r="M199">
        <v>479</v>
      </c>
      <c r="N199">
        <v>1575</v>
      </c>
      <c r="O199">
        <v>777</v>
      </c>
      <c r="P199">
        <v>1330</v>
      </c>
      <c r="Q199">
        <v>1171</v>
      </c>
      <c r="R199">
        <v>1818</v>
      </c>
      <c r="S199">
        <v>2692</v>
      </c>
      <c r="T199">
        <v>1145</v>
      </c>
      <c r="U199">
        <v>2948</v>
      </c>
      <c r="V199">
        <v>6483</v>
      </c>
      <c r="W199">
        <v>8700</v>
      </c>
      <c r="X199">
        <v>9618</v>
      </c>
      <c r="Y199">
        <v>7271</v>
      </c>
    </row>
    <row r="200" spans="1:25" x14ac:dyDescent="0.25">
      <c r="A200" s="1" t="s">
        <v>67</v>
      </c>
      <c r="B200">
        <v>1444</v>
      </c>
      <c r="C200">
        <v>1101</v>
      </c>
      <c r="D200">
        <v>1297</v>
      </c>
      <c r="E200">
        <v>958</v>
      </c>
      <c r="F200">
        <v>1330</v>
      </c>
      <c r="G200">
        <v>847</v>
      </c>
      <c r="H200">
        <v>729</v>
      </c>
      <c r="I200">
        <v>0</v>
      </c>
      <c r="J200">
        <v>1886</v>
      </c>
      <c r="K200">
        <v>2023</v>
      </c>
      <c r="L200">
        <v>1839</v>
      </c>
      <c r="M200">
        <v>1199</v>
      </c>
      <c r="N200">
        <v>2234</v>
      </c>
      <c r="O200">
        <v>1327</v>
      </c>
      <c r="P200">
        <v>1934</v>
      </c>
      <c r="Q200">
        <v>1162</v>
      </c>
      <c r="R200">
        <v>1333</v>
      </c>
      <c r="S200">
        <v>3320</v>
      </c>
      <c r="T200">
        <v>420</v>
      </c>
      <c r="U200">
        <v>2744</v>
      </c>
      <c r="V200">
        <v>6867</v>
      </c>
      <c r="W200">
        <v>9127</v>
      </c>
      <c r="X200">
        <v>10206</v>
      </c>
      <c r="Y200">
        <v>7744</v>
      </c>
    </row>
    <row r="201" spans="1:25" x14ac:dyDescent="0.25">
      <c r="A201" s="1" t="s">
        <v>68</v>
      </c>
      <c r="B201">
        <v>449</v>
      </c>
      <c r="C201">
        <v>785</v>
      </c>
      <c r="D201">
        <v>750</v>
      </c>
      <c r="E201">
        <v>1087</v>
      </c>
      <c r="F201">
        <v>1454</v>
      </c>
      <c r="G201">
        <v>1485</v>
      </c>
      <c r="H201">
        <v>1381</v>
      </c>
      <c r="I201">
        <v>1886</v>
      </c>
      <c r="J201">
        <v>0</v>
      </c>
      <c r="K201">
        <v>1625</v>
      </c>
      <c r="L201">
        <v>1642</v>
      </c>
      <c r="M201">
        <v>1308</v>
      </c>
      <c r="N201">
        <v>2023</v>
      </c>
      <c r="O201">
        <v>1826</v>
      </c>
      <c r="P201">
        <v>337</v>
      </c>
      <c r="Q201">
        <v>2530</v>
      </c>
      <c r="R201">
        <v>3164</v>
      </c>
      <c r="S201">
        <v>1498</v>
      </c>
      <c r="T201">
        <v>2267</v>
      </c>
      <c r="U201">
        <v>2451</v>
      </c>
      <c r="V201">
        <v>5104</v>
      </c>
      <c r="W201">
        <v>7319</v>
      </c>
      <c r="X201">
        <v>8320</v>
      </c>
      <c r="Y201">
        <v>5897</v>
      </c>
    </row>
    <row r="202" spans="1:25" x14ac:dyDescent="0.25">
      <c r="A202" s="1" t="s">
        <v>69</v>
      </c>
      <c r="B202">
        <v>1462</v>
      </c>
      <c r="C202">
        <v>1539</v>
      </c>
      <c r="D202">
        <v>1152</v>
      </c>
      <c r="E202">
        <v>1223</v>
      </c>
      <c r="F202">
        <v>2602</v>
      </c>
      <c r="G202">
        <v>2315</v>
      </c>
      <c r="H202">
        <v>1317</v>
      </c>
      <c r="I202">
        <v>2023</v>
      </c>
      <c r="J202">
        <v>1625</v>
      </c>
      <c r="K202">
        <v>0</v>
      </c>
      <c r="L202">
        <v>2999</v>
      </c>
      <c r="M202">
        <v>839</v>
      </c>
      <c r="N202">
        <v>398</v>
      </c>
      <c r="O202">
        <v>853</v>
      </c>
      <c r="P202">
        <v>1320</v>
      </c>
      <c r="Q202">
        <v>1764</v>
      </c>
      <c r="R202">
        <v>2754</v>
      </c>
      <c r="S202">
        <v>2143</v>
      </c>
      <c r="T202">
        <v>2418</v>
      </c>
      <c r="U202">
        <v>3930</v>
      </c>
      <c r="V202">
        <v>6293</v>
      </c>
      <c r="W202">
        <v>8343</v>
      </c>
      <c r="X202">
        <v>8865</v>
      </c>
      <c r="Y202">
        <v>6857</v>
      </c>
    </row>
    <row r="203" spans="1:25" x14ac:dyDescent="0.25">
      <c r="A203" s="1" t="s">
        <v>70</v>
      </c>
      <c r="B203">
        <v>1564</v>
      </c>
      <c r="C203">
        <v>1470</v>
      </c>
      <c r="D203">
        <v>1846</v>
      </c>
      <c r="E203">
        <v>1874</v>
      </c>
      <c r="F203">
        <v>513</v>
      </c>
      <c r="G203">
        <v>994</v>
      </c>
      <c r="H203">
        <v>1984</v>
      </c>
      <c r="I203">
        <v>1839</v>
      </c>
      <c r="J203">
        <v>1642</v>
      </c>
      <c r="K203">
        <v>2999</v>
      </c>
      <c r="L203">
        <v>0</v>
      </c>
      <c r="M203">
        <v>2303</v>
      </c>
      <c r="N203">
        <v>3364</v>
      </c>
      <c r="O203">
        <v>2749</v>
      </c>
      <c r="P203">
        <v>1956</v>
      </c>
      <c r="Q203">
        <v>2971</v>
      </c>
      <c r="R203">
        <v>3051</v>
      </c>
      <c r="S203">
        <v>2941</v>
      </c>
      <c r="T203">
        <v>1952</v>
      </c>
      <c r="U203">
        <v>965</v>
      </c>
      <c r="V203">
        <v>5406</v>
      </c>
      <c r="W203">
        <v>7678</v>
      </c>
      <c r="X203">
        <v>9139</v>
      </c>
      <c r="Y203">
        <v>6437</v>
      </c>
    </row>
    <row r="204" spans="1:25" x14ac:dyDescent="0.25">
      <c r="A204" s="1" t="s">
        <v>71</v>
      </c>
      <c r="B204">
        <v>947</v>
      </c>
      <c r="C204">
        <v>850</v>
      </c>
      <c r="D204">
        <v>578</v>
      </c>
      <c r="E204">
        <v>431</v>
      </c>
      <c r="F204">
        <v>1854</v>
      </c>
      <c r="G204">
        <v>1510</v>
      </c>
      <c r="H204">
        <v>479</v>
      </c>
      <c r="I204">
        <v>1199</v>
      </c>
      <c r="J204">
        <v>1308</v>
      </c>
      <c r="K204">
        <v>839</v>
      </c>
      <c r="L204">
        <v>2303</v>
      </c>
      <c r="M204">
        <v>0</v>
      </c>
      <c r="N204">
        <v>1119</v>
      </c>
      <c r="O204">
        <v>523</v>
      </c>
      <c r="P204">
        <v>1142</v>
      </c>
      <c r="Q204">
        <v>1291</v>
      </c>
      <c r="R204">
        <v>2132</v>
      </c>
      <c r="S204">
        <v>2406</v>
      </c>
      <c r="T204">
        <v>1607</v>
      </c>
      <c r="U204">
        <v>3263</v>
      </c>
      <c r="V204">
        <v>6369</v>
      </c>
      <c r="W204">
        <v>8540</v>
      </c>
      <c r="X204">
        <v>9321</v>
      </c>
      <c r="Y204">
        <v>7083</v>
      </c>
    </row>
    <row r="205" spans="1:25" x14ac:dyDescent="0.25">
      <c r="A205" s="1" t="s">
        <v>72</v>
      </c>
      <c r="B205">
        <v>1848</v>
      </c>
      <c r="C205">
        <v>1896</v>
      </c>
      <c r="D205">
        <v>1521</v>
      </c>
      <c r="E205">
        <v>1538</v>
      </c>
      <c r="F205">
        <v>2948</v>
      </c>
      <c r="G205">
        <v>2628</v>
      </c>
      <c r="H205">
        <v>1575</v>
      </c>
      <c r="I205">
        <v>2234</v>
      </c>
      <c r="J205">
        <v>2023</v>
      </c>
      <c r="K205">
        <v>398</v>
      </c>
      <c r="L205">
        <v>3364</v>
      </c>
      <c r="M205">
        <v>1119</v>
      </c>
      <c r="N205">
        <v>0</v>
      </c>
      <c r="O205">
        <v>939</v>
      </c>
      <c r="P205">
        <v>1718</v>
      </c>
      <c r="Q205">
        <v>1753</v>
      </c>
      <c r="R205">
        <v>2778</v>
      </c>
      <c r="S205">
        <v>2445</v>
      </c>
      <c r="T205">
        <v>2602</v>
      </c>
      <c r="U205">
        <v>4306</v>
      </c>
      <c r="V205">
        <v>6609</v>
      </c>
      <c r="W205">
        <v>8610</v>
      </c>
      <c r="X205">
        <v>9016</v>
      </c>
      <c r="Y205">
        <v>7121</v>
      </c>
    </row>
    <row r="206" spans="1:25" x14ac:dyDescent="0.25">
      <c r="A206" s="1" t="s">
        <v>73</v>
      </c>
      <c r="B206">
        <v>1470</v>
      </c>
      <c r="C206">
        <v>1342</v>
      </c>
      <c r="D206">
        <v>1101</v>
      </c>
      <c r="E206">
        <v>896</v>
      </c>
      <c r="F206">
        <v>2271</v>
      </c>
      <c r="G206">
        <v>1870</v>
      </c>
      <c r="H206">
        <v>777</v>
      </c>
      <c r="I206">
        <v>1327</v>
      </c>
      <c r="J206">
        <v>1826</v>
      </c>
      <c r="K206">
        <v>853</v>
      </c>
      <c r="L206">
        <v>2749</v>
      </c>
      <c r="M206">
        <v>523</v>
      </c>
      <c r="N206">
        <v>939</v>
      </c>
      <c r="O206">
        <v>0</v>
      </c>
      <c r="P206">
        <v>1634</v>
      </c>
      <c r="Q206">
        <v>924</v>
      </c>
      <c r="R206">
        <v>1901</v>
      </c>
      <c r="S206">
        <v>2805</v>
      </c>
      <c r="T206">
        <v>1672</v>
      </c>
      <c r="U206">
        <v>3715</v>
      </c>
      <c r="V206">
        <v>6849</v>
      </c>
      <c r="W206">
        <v>8990</v>
      </c>
      <c r="X206">
        <v>9661</v>
      </c>
      <c r="Y206">
        <v>7521</v>
      </c>
    </row>
    <row r="207" spans="1:25" x14ac:dyDescent="0.25">
      <c r="A207" s="1" t="s">
        <v>74</v>
      </c>
      <c r="B207">
        <v>533</v>
      </c>
      <c r="C207">
        <v>868</v>
      </c>
      <c r="D207">
        <v>666</v>
      </c>
      <c r="E207">
        <v>1033</v>
      </c>
      <c r="F207">
        <v>1721</v>
      </c>
      <c r="G207">
        <v>1677</v>
      </c>
      <c r="H207">
        <v>1330</v>
      </c>
      <c r="I207">
        <v>1934</v>
      </c>
      <c r="J207">
        <v>337</v>
      </c>
      <c r="K207">
        <v>1320</v>
      </c>
      <c r="L207">
        <v>1956</v>
      </c>
      <c r="M207">
        <v>1142</v>
      </c>
      <c r="N207">
        <v>1718</v>
      </c>
      <c r="O207">
        <v>1634</v>
      </c>
      <c r="P207">
        <v>0</v>
      </c>
      <c r="Q207">
        <v>2419</v>
      </c>
      <c r="R207">
        <v>3148</v>
      </c>
      <c r="S207">
        <v>1385</v>
      </c>
      <c r="T207">
        <v>2339</v>
      </c>
      <c r="U207">
        <v>2786</v>
      </c>
      <c r="V207">
        <v>5226</v>
      </c>
      <c r="W207">
        <v>7405</v>
      </c>
      <c r="X207">
        <v>8294</v>
      </c>
      <c r="Y207">
        <v>5958</v>
      </c>
    </row>
    <row r="208" spans="1:25" x14ac:dyDescent="0.25">
      <c r="A208" s="1" t="s">
        <v>75</v>
      </c>
      <c r="B208">
        <v>2104</v>
      </c>
      <c r="C208">
        <v>1850</v>
      </c>
      <c r="D208">
        <v>1783</v>
      </c>
      <c r="E208">
        <v>1449</v>
      </c>
      <c r="F208">
        <v>2458</v>
      </c>
      <c r="G208">
        <v>1981</v>
      </c>
      <c r="H208">
        <v>1171</v>
      </c>
      <c r="I208">
        <v>1162</v>
      </c>
      <c r="J208">
        <v>2530</v>
      </c>
      <c r="K208">
        <v>1764</v>
      </c>
      <c r="L208">
        <v>2971</v>
      </c>
      <c r="M208">
        <v>1291</v>
      </c>
      <c r="N208">
        <v>1753</v>
      </c>
      <c r="O208">
        <v>924</v>
      </c>
      <c r="P208">
        <v>2419</v>
      </c>
      <c r="Q208">
        <v>0</v>
      </c>
      <c r="R208">
        <v>1029</v>
      </c>
      <c r="S208">
        <v>3690</v>
      </c>
      <c r="T208">
        <v>1283</v>
      </c>
      <c r="U208">
        <v>3899</v>
      </c>
      <c r="V208">
        <v>7633</v>
      </c>
      <c r="W208">
        <v>9825</v>
      </c>
      <c r="X208">
        <v>10580</v>
      </c>
      <c r="Y208">
        <v>8373</v>
      </c>
    </row>
    <row r="209" spans="1:25" x14ac:dyDescent="0.25">
      <c r="A209" s="1" t="s">
        <v>76</v>
      </c>
      <c r="B209">
        <v>2715</v>
      </c>
      <c r="C209">
        <v>2390</v>
      </c>
      <c r="D209">
        <v>2481</v>
      </c>
      <c r="E209">
        <v>2115</v>
      </c>
      <c r="F209">
        <v>2574</v>
      </c>
      <c r="G209">
        <v>2114</v>
      </c>
      <c r="H209">
        <v>1818</v>
      </c>
      <c r="I209">
        <v>1333</v>
      </c>
      <c r="J209">
        <v>3164</v>
      </c>
      <c r="K209">
        <v>2754</v>
      </c>
      <c r="L209">
        <v>3051</v>
      </c>
      <c r="M209">
        <v>2132</v>
      </c>
      <c r="N209">
        <v>2778</v>
      </c>
      <c r="O209">
        <v>1901</v>
      </c>
      <c r="P209">
        <v>3148</v>
      </c>
      <c r="Q209">
        <v>1029</v>
      </c>
      <c r="R209">
        <v>0</v>
      </c>
      <c r="S209">
        <v>4506</v>
      </c>
      <c r="T209">
        <v>1101</v>
      </c>
      <c r="U209">
        <v>3850</v>
      </c>
      <c r="V209">
        <v>8199</v>
      </c>
      <c r="W209">
        <v>10454</v>
      </c>
      <c r="X209">
        <v>11435</v>
      </c>
      <c r="Y209">
        <v>9056</v>
      </c>
    </row>
    <row r="210" spans="1:25" x14ac:dyDescent="0.25">
      <c r="A210" s="1" t="s">
        <v>77</v>
      </c>
      <c r="B210">
        <v>1895</v>
      </c>
      <c r="C210">
        <v>2241</v>
      </c>
      <c r="D210">
        <v>2038</v>
      </c>
      <c r="E210">
        <v>2401</v>
      </c>
      <c r="F210">
        <v>2893</v>
      </c>
      <c r="G210">
        <v>2982</v>
      </c>
      <c r="H210">
        <v>2692</v>
      </c>
      <c r="I210">
        <v>3320</v>
      </c>
      <c r="J210">
        <v>1498</v>
      </c>
      <c r="K210">
        <v>2143</v>
      </c>
      <c r="L210">
        <v>2941</v>
      </c>
      <c r="M210">
        <v>2406</v>
      </c>
      <c r="N210">
        <v>2445</v>
      </c>
      <c r="O210">
        <v>2805</v>
      </c>
      <c r="P210">
        <v>1385</v>
      </c>
      <c r="Q210">
        <v>3690</v>
      </c>
      <c r="R210">
        <v>4506</v>
      </c>
      <c r="S210">
        <v>0</v>
      </c>
      <c r="T210">
        <v>3723</v>
      </c>
      <c r="U210">
        <v>3503</v>
      </c>
      <c r="V210">
        <v>4164</v>
      </c>
      <c r="W210">
        <v>6207</v>
      </c>
      <c r="X210">
        <v>6928</v>
      </c>
      <c r="Y210">
        <v>4726</v>
      </c>
    </row>
    <row r="211" spans="1:25" x14ac:dyDescent="0.25">
      <c r="A211" s="1" t="s">
        <v>78</v>
      </c>
      <c r="B211">
        <v>1834</v>
      </c>
      <c r="C211">
        <v>1487</v>
      </c>
      <c r="D211">
        <v>1712</v>
      </c>
      <c r="E211">
        <v>1378</v>
      </c>
      <c r="F211">
        <v>1473</v>
      </c>
      <c r="G211">
        <v>1023</v>
      </c>
      <c r="H211">
        <v>1145</v>
      </c>
      <c r="I211">
        <v>420</v>
      </c>
      <c r="J211">
        <v>2267</v>
      </c>
      <c r="K211">
        <v>2418</v>
      </c>
      <c r="L211">
        <v>1952</v>
      </c>
      <c r="M211">
        <v>1607</v>
      </c>
      <c r="N211">
        <v>2602</v>
      </c>
      <c r="O211">
        <v>1672</v>
      </c>
      <c r="P211">
        <v>2339</v>
      </c>
      <c r="Q211">
        <v>1283</v>
      </c>
      <c r="R211">
        <v>1101</v>
      </c>
      <c r="S211">
        <v>3723</v>
      </c>
      <c r="T211">
        <v>0</v>
      </c>
      <c r="U211">
        <v>2780</v>
      </c>
      <c r="V211">
        <v>7161</v>
      </c>
      <c r="W211">
        <v>9432</v>
      </c>
      <c r="X211">
        <v>10583</v>
      </c>
      <c r="Y211">
        <v>8075</v>
      </c>
    </row>
    <row r="212" spans="1:25" x14ac:dyDescent="0.25">
      <c r="A212" s="1" t="s">
        <v>79</v>
      </c>
      <c r="B212">
        <v>2472</v>
      </c>
      <c r="C212">
        <v>2422</v>
      </c>
      <c r="D212">
        <v>2784</v>
      </c>
      <c r="E212">
        <v>2836</v>
      </c>
      <c r="F212">
        <v>1460</v>
      </c>
      <c r="G212">
        <v>1922</v>
      </c>
      <c r="H212">
        <v>2948</v>
      </c>
      <c r="I212">
        <v>2744</v>
      </c>
      <c r="J212">
        <v>2451</v>
      </c>
      <c r="K212">
        <v>3930</v>
      </c>
      <c r="L212">
        <v>965</v>
      </c>
      <c r="M212">
        <v>3263</v>
      </c>
      <c r="N212">
        <v>4306</v>
      </c>
      <c r="O212">
        <v>3715</v>
      </c>
      <c r="P212">
        <v>2786</v>
      </c>
      <c r="Q212">
        <v>3899</v>
      </c>
      <c r="R212">
        <v>3850</v>
      </c>
      <c r="S212">
        <v>3503</v>
      </c>
      <c r="T212">
        <v>2780</v>
      </c>
      <c r="U212">
        <v>0</v>
      </c>
      <c r="V212">
        <v>5072</v>
      </c>
      <c r="W212">
        <v>7286</v>
      </c>
      <c r="X212">
        <v>8981</v>
      </c>
      <c r="Y212">
        <v>6194</v>
      </c>
    </row>
    <row r="213" spans="1:25" x14ac:dyDescent="0.25">
      <c r="A213" s="1" t="s">
        <v>80</v>
      </c>
      <c r="B213">
        <v>5541</v>
      </c>
      <c r="C213">
        <v>5835</v>
      </c>
      <c r="D213">
        <v>5849</v>
      </c>
      <c r="E213">
        <v>6191</v>
      </c>
      <c r="F213">
        <v>5763</v>
      </c>
      <c r="G213">
        <v>6152</v>
      </c>
      <c r="H213">
        <v>6483</v>
      </c>
      <c r="I213">
        <v>6867</v>
      </c>
      <c r="J213">
        <v>5104</v>
      </c>
      <c r="K213">
        <v>6293</v>
      </c>
      <c r="L213">
        <v>5406</v>
      </c>
      <c r="M213">
        <v>6369</v>
      </c>
      <c r="N213">
        <v>6609</v>
      </c>
      <c r="O213">
        <v>6849</v>
      </c>
      <c r="P213">
        <v>5226</v>
      </c>
      <c r="Q213">
        <v>7633</v>
      </c>
      <c r="R213">
        <v>8199</v>
      </c>
      <c r="S213">
        <v>4164</v>
      </c>
      <c r="T213">
        <v>7161</v>
      </c>
      <c r="U213">
        <v>5072</v>
      </c>
      <c r="V213">
        <v>0</v>
      </c>
      <c r="W213">
        <v>2277</v>
      </c>
      <c r="X213">
        <v>3975</v>
      </c>
      <c r="Y213">
        <v>1188</v>
      </c>
    </row>
    <row r="214" spans="1:25" x14ac:dyDescent="0.25">
      <c r="A214" s="1" t="s">
        <v>81</v>
      </c>
      <c r="B214">
        <v>7764</v>
      </c>
      <c r="C214">
        <v>8073</v>
      </c>
      <c r="D214">
        <v>8051</v>
      </c>
      <c r="E214">
        <v>8404</v>
      </c>
      <c r="F214">
        <v>8041</v>
      </c>
      <c r="G214">
        <v>8427</v>
      </c>
      <c r="H214">
        <v>8700</v>
      </c>
      <c r="I214">
        <v>9127</v>
      </c>
      <c r="J214">
        <v>7319</v>
      </c>
      <c r="K214">
        <v>8343</v>
      </c>
      <c r="L214">
        <v>7678</v>
      </c>
      <c r="M214">
        <v>8540</v>
      </c>
      <c r="N214">
        <v>8610</v>
      </c>
      <c r="O214">
        <v>8990</v>
      </c>
      <c r="P214">
        <v>7405</v>
      </c>
      <c r="Q214">
        <v>9825</v>
      </c>
      <c r="R214">
        <v>10454</v>
      </c>
      <c r="S214">
        <v>6207</v>
      </c>
      <c r="T214">
        <v>9432</v>
      </c>
      <c r="U214">
        <v>7286</v>
      </c>
      <c r="V214">
        <v>2277</v>
      </c>
      <c r="W214">
        <v>0</v>
      </c>
      <c r="X214">
        <v>2216</v>
      </c>
      <c r="Y214">
        <v>1490</v>
      </c>
    </row>
    <row r="215" spans="1:25" x14ac:dyDescent="0.25">
      <c r="A215" s="1" t="s">
        <v>82</v>
      </c>
      <c r="B215">
        <v>8762</v>
      </c>
      <c r="C215">
        <v>9105</v>
      </c>
      <c r="D215">
        <v>8958</v>
      </c>
      <c r="E215">
        <v>9324</v>
      </c>
      <c r="F215">
        <v>9389</v>
      </c>
      <c r="G215">
        <v>9677</v>
      </c>
      <c r="H215">
        <v>9618</v>
      </c>
      <c r="I215">
        <v>10206</v>
      </c>
      <c r="J215">
        <v>8320</v>
      </c>
      <c r="K215">
        <v>8865</v>
      </c>
      <c r="L215">
        <v>9139</v>
      </c>
      <c r="M215">
        <v>9321</v>
      </c>
      <c r="N215">
        <v>9016</v>
      </c>
      <c r="O215">
        <v>9661</v>
      </c>
      <c r="P215">
        <v>8294</v>
      </c>
      <c r="Q215">
        <v>10580</v>
      </c>
      <c r="R215">
        <v>11435</v>
      </c>
      <c r="S215">
        <v>6928</v>
      </c>
      <c r="T215">
        <v>10583</v>
      </c>
      <c r="U215">
        <v>8981</v>
      </c>
      <c r="V215">
        <v>3975</v>
      </c>
      <c r="W215">
        <v>2216</v>
      </c>
      <c r="X215">
        <v>0</v>
      </c>
      <c r="Y215">
        <v>2802</v>
      </c>
    </row>
    <row r="216" spans="1:25" x14ac:dyDescent="0.25">
      <c r="A216" s="1" t="s">
        <v>83</v>
      </c>
      <c r="B216">
        <v>6345</v>
      </c>
      <c r="C216">
        <v>6666</v>
      </c>
      <c r="D216">
        <v>6613</v>
      </c>
      <c r="E216">
        <v>6973</v>
      </c>
      <c r="F216">
        <v>6747</v>
      </c>
      <c r="G216">
        <v>7095</v>
      </c>
      <c r="H216">
        <v>7271</v>
      </c>
      <c r="I216">
        <v>7744</v>
      </c>
      <c r="J216">
        <v>5897</v>
      </c>
      <c r="K216">
        <v>6857</v>
      </c>
      <c r="L216">
        <v>6437</v>
      </c>
      <c r="M216">
        <v>7083</v>
      </c>
      <c r="N216">
        <v>7121</v>
      </c>
      <c r="O216">
        <v>7521</v>
      </c>
      <c r="P216">
        <v>5958</v>
      </c>
      <c r="Q216">
        <v>8373</v>
      </c>
      <c r="R216">
        <v>9056</v>
      </c>
      <c r="S216">
        <v>4726</v>
      </c>
      <c r="T216">
        <v>8075</v>
      </c>
      <c r="U216">
        <v>6194</v>
      </c>
      <c r="V216">
        <v>1188</v>
      </c>
      <c r="W216">
        <v>1490</v>
      </c>
      <c r="X216">
        <v>2802</v>
      </c>
      <c r="Y216">
        <v>0</v>
      </c>
    </row>
    <row r="218" spans="1:25" x14ac:dyDescent="0.25">
      <c r="A218" s="1" t="s">
        <v>106</v>
      </c>
      <c r="B218" s="1" t="s">
        <v>56</v>
      </c>
      <c r="C218" s="1" t="s">
        <v>58</v>
      </c>
      <c r="D218" s="1" t="s">
        <v>60</v>
      </c>
      <c r="E218" s="1" t="s">
        <v>62</v>
      </c>
      <c r="F218" s="1" t="s">
        <v>64</v>
      </c>
      <c r="G218" s="1" t="s">
        <v>65</v>
      </c>
      <c r="H218" s="1" t="s">
        <v>66</v>
      </c>
      <c r="I218" s="1" t="s">
        <v>67</v>
      </c>
      <c r="J218" s="1" t="s">
        <v>68</v>
      </c>
      <c r="K218" s="1" t="s">
        <v>69</v>
      </c>
      <c r="L218" s="1" t="s">
        <v>70</v>
      </c>
      <c r="M218" s="1" t="s">
        <v>71</v>
      </c>
      <c r="N218" s="1" t="s">
        <v>72</v>
      </c>
      <c r="O218" s="1" t="s">
        <v>73</v>
      </c>
      <c r="P218" s="1" t="s">
        <v>74</v>
      </c>
      <c r="Q218" s="1" t="s">
        <v>75</v>
      </c>
      <c r="R218" s="1" t="s">
        <v>76</v>
      </c>
      <c r="S218" s="1" t="s">
        <v>77</v>
      </c>
      <c r="T218" s="1" t="s">
        <v>78</v>
      </c>
      <c r="U218" s="1" t="s">
        <v>79</v>
      </c>
      <c r="V218" s="1" t="s">
        <v>80</v>
      </c>
      <c r="W218" s="1" t="s">
        <v>81</v>
      </c>
      <c r="X218" s="1" t="s">
        <v>82</v>
      </c>
      <c r="Y218" s="1" t="s">
        <v>83</v>
      </c>
    </row>
    <row r="219" spans="1:25" x14ac:dyDescent="0.25">
      <c r="A219" s="1" t="s">
        <v>56</v>
      </c>
      <c r="B219">
        <f>IF(B193&gt;0,ROUND(($G$2*((B141^$H$2)*(B167^$I$2))/(($L$2*B193)^$J$2)),0),0)</f>
        <v>0</v>
      </c>
      <c r="C219">
        <f t="shared" ref="C219:U233" si="20">IF(C193&gt;0,ROUND(($G$2*((C141^$H$2)*(C167^$I$2))/(($L$2*C193)^$J$2)),0),0)</f>
        <v>849</v>
      </c>
      <c r="D219">
        <f t="shared" si="20"/>
        <v>567</v>
      </c>
      <c r="E219">
        <f t="shared" si="20"/>
        <v>275</v>
      </c>
      <c r="F219">
        <f t="shared" si="20"/>
        <v>199</v>
      </c>
      <c r="G219">
        <f t="shared" si="20"/>
        <v>154</v>
      </c>
      <c r="H219">
        <f t="shared" si="20"/>
        <v>261</v>
      </c>
      <c r="I219">
        <f t="shared" si="20"/>
        <v>174</v>
      </c>
      <c r="J219">
        <f t="shared" si="20"/>
        <v>527</v>
      </c>
      <c r="K219">
        <f t="shared" si="20"/>
        <v>137</v>
      </c>
      <c r="L219">
        <f t="shared" si="20"/>
        <v>53</v>
      </c>
      <c r="M219">
        <f t="shared" si="20"/>
        <v>409</v>
      </c>
      <c r="N219">
        <f t="shared" si="20"/>
        <v>79</v>
      </c>
      <c r="O219">
        <f t="shared" si="20"/>
        <v>88</v>
      </c>
      <c r="P219">
        <f t="shared" si="20"/>
        <v>255</v>
      </c>
      <c r="Q219">
        <f t="shared" si="20"/>
        <v>54</v>
      </c>
      <c r="R219">
        <f t="shared" si="20"/>
        <v>13</v>
      </c>
      <c r="S219">
        <f t="shared" si="20"/>
        <v>49</v>
      </c>
      <c r="T219">
        <f t="shared" si="20"/>
        <v>63</v>
      </c>
      <c r="U219">
        <f t="shared" si="20"/>
        <v>21</v>
      </c>
      <c r="V219">
        <f>IF(V193&gt;0,ROUND(($K$2*((V141^$H$2)*(V167^$I$2))/(($L$2*V193)^$J$2)),0),0)</f>
        <v>1108</v>
      </c>
      <c r="W219">
        <f t="shared" ref="W219:Y219" si="21">IF(W193&gt;0,ROUND(($K$2*((W141^$H$2)*(W167^$I$2))/(($L$2*W193)^$J$2)),0),0)</f>
        <v>393</v>
      </c>
      <c r="X219">
        <f t="shared" si="21"/>
        <v>448</v>
      </c>
      <c r="Y219">
        <f t="shared" si="21"/>
        <v>519</v>
      </c>
    </row>
    <row r="220" spans="1:25" x14ac:dyDescent="0.25">
      <c r="A220" s="1" t="s">
        <v>58</v>
      </c>
      <c r="B220">
        <f t="shared" ref="B220:B238" si="22">IF(B194&gt;0,ROUND(($G$2*((B142^$H$2)*(B168^$I$2))/(($L$2*B194)^$J$2)),0),0)</f>
        <v>849</v>
      </c>
      <c r="C220">
        <f t="shared" ref="C220:Q220" si="23">IF(C194&gt;0,ROUND(($G$2*((C142^$H$2)*(C168^$I$2))/(($L$2*C194)^$J$2)),0),0)</f>
        <v>0</v>
      </c>
      <c r="D220">
        <f t="shared" si="23"/>
        <v>241</v>
      </c>
      <c r="E220">
        <f t="shared" si="23"/>
        <v>193</v>
      </c>
      <c r="F220">
        <f t="shared" si="23"/>
        <v>109</v>
      </c>
      <c r="G220">
        <f t="shared" si="23"/>
        <v>98</v>
      </c>
      <c r="H220">
        <f t="shared" si="23"/>
        <v>173</v>
      </c>
      <c r="I220">
        <f t="shared" si="23"/>
        <v>108</v>
      </c>
      <c r="J220">
        <f t="shared" si="23"/>
        <v>130</v>
      </c>
      <c r="K220">
        <f t="shared" si="23"/>
        <v>60</v>
      </c>
      <c r="L220">
        <f t="shared" si="23"/>
        <v>26</v>
      </c>
      <c r="M220">
        <f t="shared" si="23"/>
        <v>213</v>
      </c>
      <c r="N220">
        <f t="shared" si="23"/>
        <v>35</v>
      </c>
      <c r="O220">
        <f t="shared" si="23"/>
        <v>45</v>
      </c>
      <c r="P220">
        <f t="shared" si="23"/>
        <v>68</v>
      </c>
      <c r="Q220">
        <f t="shared" si="23"/>
        <v>29</v>
      </c>
      <c r="R220">
        <f t="shared" si="20"/>
        <v>7</v>
      </c>
      <c r="S220">
        <f t="shared" si="20"/>
        <v>19</v>
      </c>
      <c r="T220">
        <f t="shared" si="20"/>
        <v>37</v>
      </c>
      <c r="U220">
        <f t="shared" si="20"/>
        <v>10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1" t="s">
        <v>60</v>
      </c>
      <c r="B221">
        <f t="shared" si="22"/>
        <v>567</v>
      </c>
      <c r="C221">
        <f t="shared" si="20"/>
        <v>241</v>
      </c>
      <c r="D221">
        <f t="shared" si="20"/>
        <v>0</v>
      </c>
      <c r="E221">
        <f t="shared" si="20"/>
        <v>174</v>
      </c>
      <c r="F221">
        <f t="shared" si="20"/>
        <v>55</v>
      </c>
      <c r="G221">
        <f t="shared" si="20"/>
        <v>47</v>
      </c>
      <c r="H221">
        <f t="shared" si="20"/>
        <v>128</v>
      </c>
      <c r="I221">
        <f t="shared" si="20"/>
        <v>65</v>
      </c>
      <c r="J221">
        <f t="shared" si="20"/>
        <v>98</v>
      </c>
      <c r="K221">
        <f t="shared" si="20"/>
        <v>59</v>
      </c>
      <c r="L221">
        <f t="shared" si="20"/>
        <v>15</v>
      </c>
      <c r="M221">
        <f t="shared" si="20"/>
        <v>235</v>
      </c>
      <c r="N221">
        <f t="shared" si="20"/>
        <v>33</v>
      </c>
      <c r="O221">
        <f t="shared" si="20"/>
        <v>40</v>
      </c>
      <c r="P221">
        <f t="shared" si="20"/>
        <v>66</v>
      </c>
      <c r="Q221">
        <f t="shared" si="20"/>
        <v>21</v>
      </c>
      <c r="R221">
        <f t="shared" si="20"/>
        <v>5</v>
      </c>
      <c r="S221">
        <f t="shared" si="20"/>
        <v>15</v>
      </c>
      <c r="T221">
        <f t="shared" si="20"/>
        <v>22</v>
      </c>
      <c r="U221">
        <f t="shared" si="20"/>
        <v>6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1" t="s">
        <v>62</v>
      </c>
      <c r="B222">
        <f t="shared" si="22"/>
        <v>275</v>
      </c>
      <c r="C222">
        <f t="shared" si="20"/>
        <v>193</v>
      </c>
      <c r="D222">
        <f t="shared" si="20"/>
        <v>174</v>
      </c>
      <c r="E222">
        <f t="shared" si="20"/>
        <v>0</v>
      </c>
      <c r="F222">
        <f t="shared" si="20"/>
        <v>52</v>
      </c>
      <c r="G222">
        <f t="shared" si="20"/>
        <v>49</v>
      </c>
      <c r="H222">
        <f t="shared" si="20"/>
        <v>285</v>
      </c>
      <c r="I222">
        <f t="shared" si="20"/>
        <v>83</v>
      </c>
      <c r="J222">
        <f t="shared" si="20"/>
        <v>59</v>
      </c>
      <c r="K222">
        <f t="shared" si="20"/>
        <v>51</v>
      </c>
      <c r="L222">
        <f t="shared" si="20"/>
        <v>13</v>
      </c>
      <c r="M222">
        <f t="shared" si="20"/>
        <v>299</v>
      </c>
      <c r="N222">
        <f t="shared" si="20"/>
        <v>30</v>
      </c>
      <c r="O222">
        <f t="shared" si="20"/>
        <v>46</v>
      </c>
      <c r="P222">
        <f t="shared" si="20"/>
        <v>37</v>
      </c>
      <c r="Q222">
        <f t="shared" si="20"/>
        <v>25</v>
      </c>
      <c r="R222">
        <f t="shared" si="20"/>
        <v>5</v>
      </c>
      <c r="S222">
        <f t="shared" si="20"/>
        <v>11</v>
      </c>
      <c r="T222">
        <f t="shared" si="20"/>
        <v>26</v>
      </c>
      <c r="U222">
        <f t="shared" si="20"/>
        <v>6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1" t="s">
        <v>64</v>
      </c>
      <c r="B223">
        <f t="shared" si="22"/>
        <v>199</v>
      </c>
      <c r="C223">
        <f t="shared" si="20"/>
        <v>109</v>
      </c>
      <c r="D223">
        <f t="shared" si="20"/>
        <v>55</v>
      </c>
      <c r="E223">
        <f t="shared" si="20"/>
        <v>52</v>
      </c>
      <c r="F223">
        <f t="shared" si="20"/>
        <v>0</v>
      </c>
      <c r="G223">
        <f t="shared" si="20"/>
        <v>182</v>
      </c>
      <c r="H223">
        <f t="shared" si="20"/>
        <v>70</v>
      </c>
      <c r="I223">
        <f t="shared" si="20"/>
        <v>86</v>
      </c>
      <c r="J223">
        <f t="shared" si="20"/>
        <v>64</v>
      </c>
      <c r="K223">
        <f t="shared" si="20"/>
        <v>32</v>
      </c>
      <c r="L223">
        <f t="shared" si="20"/>
        <v>83</v>
      </c>
      <c r="M223">
        <f t="shared" si="20"/>
        <v>87</v>
      </c>
      <c r="N223">
        <f t="shared" si="20"/>
        <v>21</v>
      </c>
      <c r="O223">
        <f t="shared" si="20"/>
        <v>24</v>
      </c>
      <c r="P223">
        <f t="shared" si="20"/>
        <v>31</v>
      </c>
      <c r="Q223">
        <f t="shared" si="20"/>
        <v>20</v>
      </c>
      <c r="R223">
        <f t="shared" si="20"/>
        <v>6</v>
      </c>
      <c r="S223">
        <f t="shared" si="20"/>
        <v>14</v>
      </c>
      <c r="T223">
        <f t="shared" si="20"/>
        <v>36</v>
      </c>
      <c r="U223">
        <f t="shared" si="20"/>
        <v>17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1" t="s">
        <v>65</v>
      </c>
      <c r="B224">
        <f t="shared" si="22"/>
        <v>154</v>
      </c>
      <c r="C224">
        <f t="shared" si="20"/>
        <v>98</v>
      </c>
      <c r="D224">
        <f t="shared" si="20"/>
        <v>47</v>
      </c>
      <c r="E224">
        <f t="shared" si="20"/>
        <v>49</v>
      </c>
      <c r="F224">
        <f t="shared" si="20"/>
        <v>182</v>
      </c>
      <c r="G224">
        <f t="shared" si="20"/>
        <v>0</v>
      </c>
      <c r="H224">
        <f t="shared" si="20"/>
        <v>70</v>
      </c>
      <c r="I224">
        <f t="shared" si="20"/>
        <v>100</v>
      </c>
      <c r="J224">
        <f t="shared" si="20"/>
        <v>44</v>
      </c>
      <c r="K224">
        <f t="shared" si="20"/>
        <v>26</v>
      </c>
      <c r="L224">
        <f t="shared" si="20"/>
        <v>28</v>
      </c>
      <c r="M224">
        <f t="shared" si="20"/>
        <v>77</v>
      </c>
      <c r="N224">
        <f t="shared" si="20"/>
        <v>17</v>
      </c>
      <c r="O224">
        <f t="shared" si="20"/>
        <v>21</v>
      </c>
      <c r="P224">
        <f t="shared" si="20"/>
        <v>23</v>
      </c>
      <c r="Q224">
        <f t="shared" si="20"/>
        <v>18</v>
      </c>
      <c r="R224">
        <f t="shared" si="20"/>
        <v>5</v>
      </c>
      <c r="S224">
        <f t="shared" si="20"/>
        <v>9</v>
      </c>
      <c r="T224">
        <f t="shared" si="20"/>
        <v>38</v>
      </c>
      <c r="U224">
        <f t="shared" si="20"/>
        <v>9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1" t="s">
        <v>66</v>
      </c>
      <c r="B225">
        <f t="shared" si="22"/>
        <v>261</v>
      </c>
      <c r="C225">
        <f t="shared" si="20"/>
        <v>173</v>
      </c>
      <c r="D225">
        <f t="shared" si="20"/>
        <v>128</v>
      </c>
      <c r="E225">
        <f t="shared" si="20"/>
        <v>285</v>
      </c>
      <c r="F225">
        <f t="shared" si="20"/>
        <v>70</v>
      </c>
      <c r="G225">
        <f t="shared" si="20"/>
        <v>70</v>
      </c>
      <c r="H225">
        <f t="shared" si="20"/>
        <v>0</v>
      </c>
      <c r="I225">
        <f t="shared" si="20"/>
        <v>161</v>
      </c>
      <c r="J225">
        <f t="shared" si="20"/>
        <v>65</v>
      </c>
      <c r="K225">
        <f t="shared" si="20"/>
        <v>67</v>
      </c>
      <c r="L225">
        <f t="shared" si="20"/>
        <v>18</v>
      </c>
      <c r="M225">
        <f t="shared" si="20"/>
        <v>379</v>
      </c>
      <c r="N225">
        <f t="shared" si="20"/>
        <v>41</v>
      </c>
      <c r="O225">
        <f t="shared" si="20"/>
        <v>77</v>
      </c>
      <c r="P225">
        <f t="shared" si="20"/>
        <v>40</v>
      </c>
      <c r="Q225">
        <f t="shared" si="20"/>
        <v>45</v>
      </c>
      <c r="R225">
        <f t="shared" si="20"/>
        <v>9</v>
      </c>
      <c r="S225">
        <f t="shared" si="20"/>
        <v>14</v>
      </c>
      <c r="T225">
        <f t="shared" si="20"/>
        <v>46</v>
      </c>
      <c r="U225">
        <f t="shared" si="20"/>
        <v>8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1" t="s">
        <v>67</v>
      </c>
      <c r="B226">
        <f t="shared" si="22"/>
        <v>174</v>
      </c>
      <c r="C226">
        <f t="shared" si="20"/>
        <v>108</v>
      </c>
      <c r="D226">
        <f t="shared" si="20"/>
        <v>65</v>
      </c>
      <c r="E226">
        <f t="shared" si="20"/>
        <v>83</v>
      </c>
      <c r="F226">
        <f t="shared" si="20"/>
        <v>86</v>
      </c>
      <c r="G226">
        <f t="shared" si="20"/>
        <v>100</v>
      </c>
      <c r="H226">
        <f t="shared" si="20"/>
        <v>161</v>
      </c>
      <c r="I226">
        <f t="shared" si="20"/>
        <v>0</v>
      </c>
      <c r="J226">
        <f t="shared" si="20"/>
        <v>49</v>
      </c>
      <c r="K226">
        <f t="shared" si="20"/>
        <v>44</v>
      </c>
      <c r="L226">
        <f t="shared" si="20"/>
        <v>21</v>
      </c>
      <c r="M226">
        <f t="shared" si="20"/>
        <v>146</v>
      </c>
      <c r="N226">
        <f t="shared" si="20"/>
        <v>30</v>
      </c>
      <c r="O226">
        <f t="shared" si="20"/>
        <v>46</v>
      </c>
      <c r="P226">
        <f t="shared" si="20"/>
        <v>28</v>
      </c>
      <c r="Q226">
        <f t="shared" si="20"/>
        <v>49</v>
      </c>
      <c r="R226">
        <f t="shared" si="20"/>
        <v>13</v>
      </c>
      <c r="S226">
        <f t="shared" si="20"/>
        <v>12</v>
      </c>
      <c r="T226">
        <f t="shared" si="20"/>
        <v>151</v>
      </c>
      <c r="U226">
        <f t="shared" si="20"/>
        <v>9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1" t="s">
        <v>68</v>
      </c>
      <c r="B227">
        <f t="shared" si="22"/>
        <v>527</v>
      </c>
      <c r="C227">
        <f t="shared" si="20"/>
        <v>130</v>
      </c>
      <c r="D227">
        <f t="shared" si="20"/>
        <v>98</v>
      </c>
      <c r="E227">
        <f t="shared" si="20"/>
        <v>59</v>
      </c>
      <c r="F227">
        <f t="shared" si="20"/>
        <v>64</v>
      </c>
      <c r="G227">
        <f t="shared" si="20"/>
        <v>44</v>
      </c>
      <c r="H227">
        <f t="shared" si="20"/>
        <v>65</v>
      </c>
      <c r="I227">
        <f t="shared" si="20"/>
        <v>49</v>
      </c>
      <c r="J227">
        <f t="shared" si="20"/>
        <v>0</v>
      </c>
      <c r="K227">
        <f t="shared" si="20"/>
        <v>47</v>
      </c>
      <c r="L227">
        <f t="shared" si="20"/>
        <v>19</v>
      </c>
      <c r="M227">
        <f t="shared" si="20"/>
        <v>109</v>
      </c>
      <c r="N227">
        <f t="shared" si="20"/>
        <v>27</v>
      </c>
      <c r="O227">
        <f t="shared" si="20"/>
        <v>26</v>
      </c>
      <c r="P227">
        <f t="shared" si="20"/>
        <v>162</v>
      </c>
      <c r="Q227">
        <f t="shared" si="20"/>
        <v>17</v>
      </c>
      <c r="R227">
        <f t="shared" si="20"/>
        <v>4</v>
      </c>
      <c r="S227">
        <f t="shared" si="20"/>
        <v>24</v>
      </c>
      <c r="T227">
        <f t="shared" si="20"/>
        <v>19</v>
      </c>
      <c r="U227">
        <f t="shared" si="20"/>
        <v>8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1" t="s">
        <v>69</v>
      </c>
      <c r="B228">
        <f t="shared" si="22"/>
        <v>137</v>
      </c>
      <c r="C228">
        <f t="shared" si="20"/>
        <v>60</v>
      </c>
      <c r="D228">
        <f t="shared" si="20"/>
        <v>59</v>
      </c>
      <c r="E228">
        <f t="shared" si="20"/>
        <v>51</v>
      </c>
      <c r="F228">
        <f t="shared" si="20"/>
        <v>32</v>
      </c>
      <c r="G228">
        <f t="shared" si="20"/>
        <v>26</v>
      </c>
      <c r="H228">
        <f t="shared" si="20"/>
        <v>67</v>
      </c>
      <c r="I228">
        <f t="shared" si="20"/>
        <v>44</v>
      </c>
      <c r="J228">
        <f t="shared" si="20"/>
        <v>47</v>
      </c>
      <c r="K228">
        <f t="shared" si="20"/>
        <v>0</v>
      </c>
      <c r="L228">
        <f t="shared" si="20"/>
        <v>10</v>
      </c>
      <c r="M228">
        <f t="shared" si="20"/>
        <v>174</v>
      </c>
      <c r="N228">
        <f t="shared" si="20"/>
        <v>164</v>
      </c>
      <c r="O228">
        <f t="shared" si="20"/>
        <v>60</v>
      </c>
      <c r="P228">
        <f t="shared" si="20"/>
        <v>34</v>
      </c>
      <c r="Q228">
        <f t="shared" si="20"/>
        <v>24</v>
      </c>
      <c r="R228">
        <f t="shared" si="20"/>
        <v>5</v>
      </c>
      <c r="S228">
        <f t="shared" si="20"/>
        <v>16</v>
      </c>
      <c r="T228">
        <f t="shared" si="20"/>
        <v>17</v>
      </c>
      <c r="U228">
        <f t="shared" si="20"/>
        <v>5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1" t="s">
        <v>70</v>
      </c>
      <c r="B229">
        <f t="shared" si="22"/>
        <v>53</v>
      </c>
      <c r="C229">
        <f t="shared" si="20"/>
        <v>26</v>
      </c>
      <c r="D229">
        <f t="shared" si="20"/>
        <v>15</v>
      </c>
      <c r="E229">
        <f t="shared" si="20"/>
        <v>13</v>
      </c>
      <c r="F229">
        <f t="shared" si="20"/>
        <v>83</v>
      </c>
      <c r="G229">
        <f t="shared" si="20"/>
        <v>28</v>
      </c>
      <c r="H229">
        <f t="shared" si="20"/>
        <v>18</v>
      </c>
      <c r="I229">
        <f t="shared" si="20"/>
        <v>21</v>
      </c>
      <c r="J229">
        <f t="shared" si="20"/>
        <v>19</v>
      </c>
      <c r="K229">
        <f t="shared" si="20"/>
        <v>10</v>
      </c>
      <c r="L229">
        <f t="shared" si="20"/>
        <v>0</v>
      </c>
      <c r="M229">
        <f t="shared" si="20"/>
        <v>24</v>
      </c>
      <c r="N229">
        <f t="shared" si="20"/>
        <v>6</v>
      </c>
      <c r="O229">
        <f t="shared" si="20"/>
        <v>7</v>
      </c>
      <c r="P229">
        <f t="shared" si="20"/>
        <v>9</v>
      </c>
      <c r="Q229">
        <f t="shared" si="20"/>
        <v>6</v>
      </c>
      <c r="R229">
        <f t="shared" si="20"/>
        <v>2</v>
      </c>
      <c r="S229">
        <f t="shared" si="20"/>
        <v>5</v>
      </c>
      <c r="T229">
        <f t="shared" si="20"/>
        <v>9</v>
      </c>
      <c r="U229">
        <f t="shared" si="20"/>
        <v>10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1" t="s">
        <v>71</v>
      </c>
      <c r="B230">
        <f t="shared" si="22"/>
        <v>409</v>
      </c>
      <c r="C230">
        <f t="shared" si="20"/>
        <v>213</v>
      </c>
      <c r="D230">
        <f t="shared" si="20"/>
        <v>235</v>
      </c>
      <c r="E230">
        <f t="shared" si="20"/>
        <v>299</v>
      </c>
      <c r="F230">
        <f t="shared" si="20"/>
        <v>87</v>
      </c>
      <c r="G230">
        <f t="shared" si="20"/>
        <v>77</v>
      </c>
      <c r="H230">
        <f t="shared" si="20"/>
        <v>379</v>
      </c>
      <c r="I230">
        <f t="shared" si="20"/>
        <v>146</v>
      </c>
      <c r="J230">
        <f t="shared" si="20"/>
        <v>109</v>
      </c>
      <c r="K230">
        <f t="shared" si="20"/>
        <v>174</v>
      </c>
      <c r="L230">
        <f t="shared" si="20"/>
        <v>24</v>
      </c>
      <c r="M230">
        <f t="shared" si="20"/>
        <v>0</v>
      </c>
      <c r="N230">
        <f t="shared" si="20"/>
        <v>95</v>
      </c>
      <c r="O230">
        <f t="shared" si="20"/>
        <v>189</v>
      </c>
      <c r="P230">
        <f t="shared" si="20"/>
        <v>74</v>
      </c>
      <c r="Q230">
        <f t="shared" si="20"/>
        <v>63</v>
      </c>
      <c r="R230">
        <f t="shared" si="20"/>
        <v>11</v>
      </c>
      <c r="S230">
        <f t="shared" si="20"/>
        <v>26</v>
      </c>
      <c r="T230">
        <f t="shared" si="20"/>
        <v>50</v>
      </c>
      <c r="U230">
        <f t="shared" si="20"/>
        <v>11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1" t="s">
        <v>72</v>
      </c>
      <c r="B231">
        <f t="shared" si="22"/>
        <v>79</v>
      </c>
      <c r="C231">
        <f t="shared" si="20"/>
        <v>35</v>
      </c>
      <c r="D231">
        <f t="shared" si="20"/>
        <v>33</v>
      </c>
      <c r="E231">
        <f t="shared" si="20"/>
        <v>30</v>
      </c>
      <c r="F231">
        <f t="shared" si="20"/>
        <v>21</v>
      </c>
      <c r="G231">
        <f t="shared" si="20"/>
        <v>17</v>
      </c>
      <c r="H231">
        <f t="shared" si="20"/>
        <v>41</v>
      </c>
      <c r="I231">
        <f t="shared" si="20"/>
        <v>30</v>
      </c>
      <c r="J231">
        <f t="shared" si="20"/>
        <v>27</v>
      </c>
      <c r="K231">
        <f t="shared" si="20"/>
        <v>164</v>
      </c>
      <c r="L231">
        <f t="shared" si="20"/>
        <v>6</v>
      </c>
      <c r="M231">
        <f t="shared" si="20"/>
        <v>95</v>
      </c>
      <c r="N231">
        <f t="shared" si="20"/>
        <v>0</v>
      </c>
      <c r="O231">
        <f t="shared" si="20"/>
        <v>40</v>
      </c>
      <c r="P231">
        <f t="shared" si="20"/>
        <v>19</v>
      </c>
      <c r="Q231">
        <f t="shared" si="20"/>
        <v>18</v>
      </c>
      <c r="R231">
        <f t="shared" si="20"/>
        <v>3</v>
      </c>
      <c r="S231">
        <f t="shared" si="20"/>
        <v>10</v>
      </c>
      <c r="T231">
        <f t="shared" si="20"/>
        <v>12</v>
      </c>
      <c r="U231">
        <f t="shared" si="20"/>
        <v>3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1" t="s">
        <v>73</v>
      </c>
      <c r="B232">
        <f t="shared" si="22"/>
        <v>88</v>
      </c>
      <c r="C232">
        <f t="shared" si="20"/>
        <v>45</v>
      </c>
      <c r="D232">
        <f t="shared" si="20"/>
        <v>40</v>
      </c>
      <c r="E232">
        <f t="shared" si="20"/>
        <v>46</v>
      </c>
      <c r="F232">
        <f t="shared" si="20"/>
        <v>24</v>
      </c>
      <c r="G232">
        <f t="shared" si="20"/>
        <v>21</v>
      </c>
      <c r="H232">
        <f t="shared" si="20"/>
        <v>77</v>
      </c>
      <c r="I232">
        <f t="shared" si="20"/>
        <v>46</v>
      </c>
      <c r="J232">
        <f t="shared" si="20"/>
        <v>26</v>
      </c>
      <c r="K232">
        <f t="shared" si="20"/>
        <v>60</v>
      </c>
      <c r="L232">
        <f t="shared" si="20"/>
        <v>7</v>
      </c>
      <c r="M232">
        <f t="shared" si="20"/>
        <v>189</v>
      </c>
      <c r="N232">
        <f t="shared" si="20"/>
        <v>40</v>
      </c>
      <c r="O232">
        <f t="shared" si="20"/>
        <v>0</v>
      </c>
      <c r="P232">
        <f t="shared" si="20"/>
        <v>17</v>
      </c>
      <c r="Q232">
        <f t="shared" si="20"/>
        <v>32</v>
      </c>
      <c r="R232">
        <f t="shared" si="20"/>
        <v>5</v>
      </c>
      <c r="S232">
        <f t="shared" si="20"/>
        <v>8</v>
      </c>
      <c r="T232">
        <f t="shared" si="20"/>
        <v>17</v>
      </c>
      <c r="U232">
        <f t="shared" si="20"/>
        <v>3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1" t="s">
        <v>74</v>
      </c>
      <c r="B233">
        <f t="shared" si="22"/>
        <v>255</v>
      </c>
      <c r="C233">
        <f t="shared" si="20"/>
        <v>68</v>
      </c>
      <c r="D233">
        <f t="shared" si="20"/>
        <v>66</v>
      </c>
      <c r="E233">
        <f t="shared" si="20"/>
        <v>37</v>
      </c>
      <c r="F233">
        <f t="shared" si="20"/>
        <v>31</v>
      </c>
      <c r="G233">
        <f t="shared" ref="C233:U238" si="24">IF(G207&gt;0,ROUND(($G$2*((G155^$H$2)*(G181^$I$2))/(($L$2*G207)^$J$2)),0),0)</f>
        <v>23</v>
      </c>
      <c r="H233">
        <f t="shared" si="24"/>
        <v>40</v>
      </c>
      <c r="I233">
        <f t="shared" si="24"/>
        <v>28</v>
      </c>
      <c r="J233">
        <f t="shared" si="24"/>
        <v>162</v>
      </c>
      <c r="K233">
        <f t="shared" si="24"/>
        <v>34</v>
      </c>
      <c r="L233">
        <f t="shared" si="24"/>
        <v>9</v>
      </c>
      <c r="M233">
        <f t="shared" si="24"/>
        <v>74</v>
      </c>
      <c r="N233">
        <f t="shared" si="24"/>
        <v>19</v>
      </c>
      <c r="O233">
        <f t="shared" si="24"/>
        <v>17</v>
      </c>
      <c r="P233">
        <f t="shared" si="24"/>
        <v>0</v>
      </c>
      <c r="Q233">
        <f t="shared" si="24"/>
        <v>10</v>
      </c>
      <c r="R233">
        <f t="shared" si="24"/>
        <v>2</v>
      </c>
      <c r="S233">
        <f t="shared" si="24"/>
        <v>16</v>
      </c>
      <c r="T233">
        <f t="shared" si="24"/>
        <v>11</v>
      </c>
      <c r="U233">
        <f t="shared" si="24"/>
        <v>4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1" t="s">
        <v>75</v>
      </c>
      <c r="B234">
        <f t="shared" si="22"/>
        <v>54</v>
      </c>
      <c r="C234">
        <f t="shared" si="24"/>
        <v>29</v>
      </c>
      <c r="D234">
        <f t="shared" si="24"/>
        <v>21</v>
      </c>
      <c r="E234">
        <f t="shared" si="24"/>
        <v>25</v>
      </c>
      <c r="F234">
        <f t="shared" si="24"/>
        <v>20</v>
      </c>
      <c r="G234">
        <f t="shared" si="24"/>
        <v>18</v>
      </c>
      <c r="H234">
        <f t="shared" si="24"/>
        <v>45</v>
      </c>
      <c r="I234">
        <f t="shared" si="24"/>
        <v>49</v>
      </c>
      <c r="J234">
        <f t="shared" si="24"/>
        <v>17</v>
      </c>
      <c r="K234">
        <f t="shared" si="24"/>
        <v>24</v>
      </c>
      <c r="L234">
        <f t="shared" si="24"/>
        <v>6</v>
      </c>
      <c r="M234">
        <f t="shared" si="24"/>
        <v>63</v>
      </c>
      <c r="N234">
        <f t="shared" si="24"/>
        <v>18</v>
      </c>
      <c r="O234">
        <f t="shared" si="24"/>
        <v>32</v>
      </c>
      <c r="P234">
        <f t="shared" si="24"/>
        <v>10</v>
      </c>
      <c r="Q234">
        <f t="shared" si="24"/>
        <v>0</v>
      </c>
      <c r="R234">
        <f t="shared" si="24"/>
        <v>8</v>
      </c>
      <c r="S234">
        <f t="shared" si="24"/>
        <v>5</v>
      </c>
      <c r="T234">
        <f t="shared" si="24"/>
        <v>21</v>
      </c>
      <c r="U234">
        <f t="shared" si="24"/>
        <v>3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1" t="s">
        <v>76</v>
      </c>
      <c r="B235">
        <f t="shared" si="22"/>
        <v>13</v>
      </c>
      <c r="C235">
        <f t="shared" si="24"/>
        <v>7</v>
      </c>
      <c r="D235">
        <f t="shared" si="24"/>
        <v>5</v>
      </c>
      <c r="E235">
        <f t="shared" si="24"/>
        <v>5</v>
      </c>
      <c r="F235">
        <f t="shared" si="24"/>
        <v>6</v>
      </c>
      <c r="G235">
        <f t="shared" si="24"/>
        <v>5</v>
      </c>
      <c r="H235">
        <f t="shared" si="24"/>
        <v>9</v>
      </c>
      <c r="I235">
        <f t="shared" si="24"/>
        <v>13</v>
      </c>
      <c r="J235">
        <f t="shared" si="24"/>
        <v>4</v>
      </c>
      <c r="K235">
        <f t="shared" si="24"/>
        <v>5</v>
      </c>
      <c r="L235">
        <f t="shared" si="24"/>
        <v>2</v>
      </c>
      <c r="M235">
        <f t="shared" si="24"/>
        <v>11</v>
      </c>
      <c r="N235">
        <f t="shared" si="24"/>
        <v>3</v>
      </c>
      <c r="O235">
        <f t="shared" si="24"/>
        <v>5</v>
      </c>
      <c r="P235">
        <f t="shared" si="24"/>
        <v>2</v>
      </c>
      <c r="Q235">
        <f t="shared" si="24"/>
        <v>8</v>
      </c>
      <c r="R235">
        <f t="shared" si="24"/>
        <v>0</v>
      </c>
      <c r="S235">
        <f t="shared" si="24"/>
        <v>1</v>
      </c>
      <c r="T235">
        <f t="shared" si="24"/>
        <v>8</v>
      </c>
      <c r="U235">
        <f t="shared" si="24"/>
        <v>1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1" t="s">
        <v>77</v>
      </c>
      <c r="B236">
        <f t="shared" si="22"/>
        <v>49</v>
      </c>
      <c r="C236">
        <f t="shared" si="24"/>
        <v>19</v>
      </c>
      <c r="D236">
        <f t="shared" si="24"/>
        <v>15</v>
      </c>
      <c r="E236">
        <f t="shared" si="24"/>
        <v>11</v>
      </c>
      <c r="F236">
        <f t="shared" si="24"/>
        <v>14</v>
      </c>
      <c r="G236">
        <f t="shared" si="24"/>
        <v>9</v>
      </c>
      <c r="H236">
        <f t="shared" si="24"/>
        <v>14</v>
      </c>
      <c r="I236">
        <f t="shared" si="24"/>
        <v>12</v>
      </c>
      <c r="J236">
        <f t="shared" si="24"/>
        <v>24</v>
      </c>
      <c r="K236">
        <f t="shared" si="24"/>
        <v>16</v>
      </c>
      <c r="L236">
        <f t="shared" si="24"/>
        <v>5</v>
      </c>
      <c r="M236">
        <f t="shared" si="24"/>
        <v>26</v>
      </c>
      <c r="N236">
        <f t="shared" si="24"/>
        <v>10</v>
      </c>
      <c r="O236">
        <f t="shared" si="24"/>
        <v>8</v>
      </c>
      <c r="P236">
        <f t="shared" si="24"/>
        <v>16</v>
      </c>
      <c r="Q236">
        <f t="shared" si="24"/>
        <v>5</v>
      </c>
      <c r="R236">
        <f t="shared" si="24"/>
        <v>1</v>
      </c>
      <c r="S236">
        <f t="shared" si="24"/>
        <v>0</v>
      </c>
      <c r="T236">
        <f t="shared" si="24"/>
        <v>5</v>
      </c>
      <c r="U236">
        <f t="shared" si="24"/>
        <v>3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1" t="s">
        <v>78</v>
      </c>
      <c r="B237">
        <f t="shared" si="22"/>
        <v>63</v>
      </c>
      <c r="C237">
        <f t="shared" si="24"/>
        <v>37</v>
      </c>
      <c r="D237">
        <f t="shared" si="24"/>
        <v>22</v>
      </c>
      <c r="E237">
        <f t="shared" si="24"/>
        <v>26</v>
      </c>
      <c r="F237">
        <f t="shared" si="24"/>
        <v>36</v>
      </c>
      <c r="G237">
        <f t="shared" si="24"/>
        <v>38</v>
      </c>
      <c r="H237">
        <f t="shared" si="24"/>
        <v>46</v>
      </c>
      <c r="I237">
        <f t="shared" si="24"/>
        <v>151</v>
      </c>
      <c r="J237">
        <f t="shared" si="24"/>
        <v>19</v>
      </c>
      <c r="K237">
        <f t="shared" si="24"/>
        <v>17</v>
      </c>
      <c r="L237">
        <f t="shared" si="24"/>
        <v>9</v>
      </c>
      <c r="M237">
        <f t="shared" si="24"/>
        <v>50</v>
      </c>
      <c r="N237">
        <f t="shared" si="24"/>
        <v>12</v>
      </c>
      <c r="O237">
        <f t="shared" si="24"/>
        <v>17</v>
      </c>
      <c r="P237">
        <f t="shared" si="24"/>
        <v>11</v>
      </c>
      <c r="Q237">
        <f t="shared" si="24"/>
        <v>21</v>
      </c>
      <c r="R237">
        <f t="shared" si="24"/>
        <v>8</v>
      </c>
      <c r="S237">
        <f t="shared" si="24"/>
        <v>5</v>
      </c>
      <c r="T237">
        <f t="shared" si="24"/>
        <v>0</v>
      </c>
      <c r="U237">
        <f t="shared" si="24"/>
        <v>4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1" t="s">
        <v>79</v>
      </c>
      <c r="B238">
        <f t="shared" si="22"/>
        <v>21</v>
      </c>
      <c r="C238">
        <f t="shared" si="24"/>
        <v>10</v>
      </c>
      <c r="D238">
        <f t="shared" si="24"/>
        <v>6</v>
      </c>
      <c r="E238">
        <f t="shared" si="24"/>
        <v>6</v>
      </c>
      <c r="F238">
        <f t="shared" si="24"/>
        <v>17</v>
      </c>
      <c r="G238">
        <f t="shared" si="24"/>
        <v>9</v>
      </c>
      <c r="H238">
        <f t="shared" si="24"/>
        <v>8</v>
      </c>
      <c r="I238">
        <f t="shared" si="24"/>
        <v>9</v>
      </c>
      <c r="J238">
        <f t="shared" si="24"/>
        <v>8</v>
      </c>
      <c r="K238">
        <f t="shared" si="24"/>
        <v>5</v>
      </c>
      <c r="L238">
        <f t="shared" si="24"/>
        <v>10</v>
      </c>
      <c r="M238">
        <f t="shared" si="24"/>
        <v>11</v>
      </c>
      <c r="N238">
        <f t="shared" si="24"/>
        <v>3</v>
      </c>
      <c r="O238">
        <f t="shared" si="24"/>
        <v>3</v>
      </c>
      <c r="P238">
        <f t="shared" si="24"/>
        <v>4</v>
      </c>
      <c r="Q238">
        <f t="shared" si="24"/>
        <v>3</v>
      </c>
      <c r="R238">
        <f t="shared" si="24"/>
        <v>1</v>
      </c>
      <c r="S238">
        <f t="shared" si="24"/>
        <v>3</v>
      </c>
      <c r="T238">
        <f t="shared" si="24"/>
        <v>4</v>
      </c>
      <c r="U238">
        <f t="shared" si="24"/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1" t="s">
        <v>80</v>
      </c>
      <c r="B239">
        <f>IF(B213&gt;0,ROUND(($K$2*((B161^$H$2)*(B187^$I$2))/(($L$2*B213)^$J$2)),0),0)</f>
        <v>1108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1" t="s">
        <v>81</v>
      </c>
      <c r="B240">
        <f t="shared" ref="B240:B242" si="25">IF(B214&gt;0,ROUND(($K$2*((B162^$H$2)*(B188^$I$2))/(($L$2*B214)^$J$2)),0),0)</f>
        <v>393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1" t="s">
        <v>82</v>
      </c>
      <c r="B241">
        <f t="shared" si="25"/>
        <v>448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1" t="s">
        <v>83</v>
      </c>
      <c r="B242">
        <f t="shared" si="25"/>
        <v>519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4" spans="1:25" x14ac:dyDescent="0.25">
      <c r="A244" s="1" t="s">
        <v>118</v>
      </c>
      <c r="B244" s="1" t="s">
        <v>56</v>
      </c>
      <c r="C244" s="1" t="s">
        <v>58</v>
      </c>
      <c r="D244" s="1" t="s">
        <v>60</v>
      </c>
      <c r="E244" s="1" t="s">
        <v>62</v>
      </c>
      <c r="F244" s="1" t="s">
        <v>64</v>
      </c>
      <c r="G244" s="1" t="s">
        <v>65</v>
      </c>
      <c r="H244" s="1" t="s">
        <v>66</v>
      </c>
      <c r="I244" s="1" t="s">
        <v>67</v>
      </c>
      <c r="J244" s="1" t="s">
        <v>68</v>
      </c>
      <c r="K244" s="1" t="s">
        <v>69</v>
      </c>
      <c r="L244" s="1" t="s">
        <v>70</v>
      </c>
      <c r="M244" s="1" t="s">
        <v>71</v>
      </c>
      <c r="N244" s="1" t="s">
        <v>72</v>
      </c>
      <c r="O244" s="1" t="s">
        <v>73</v>
      </c>
      <c r="P244" s="1" t="s">
        <v>74</v>
      </c>
      <c r="Q244" s="1" t="s">
        <v>75</v>
      </c>
      <c r="R244" s="1" t="s">
        <v>76</v>
      </c>
      <c r="S244" s="1" t="s">
        <v>77</v>
      </c>
      <c r="T244" s="1" t="s">
        <v>78</v>
      </c>
      <c r="U244" s="1" t="s">
        <v>79</v>
      </c>
      <c r="V244" s="1" t="s">
        <v>80</v>
      </c>
      <c r="W244" s="1" t="s">
        <v>81</v>
      </c>
      <c r="X244" s="1" t="s">
        <v>82</v>
      </c>
      <c r="Y244" s="1" t="s">
        <v>83</v>
      </c>
    </row>
    <row r="245" spans="1:25" x14ac:dyDescent="0.25">
      <c r="A245" s="1" t="s">
        <v>56</v>
      </c>
      <c r="B245" s="16">
        <f>B219-B50</f>
        <v>0</v>
      </c>
      <c r="C245" s="16">
        <f t="shared" ref="C245:U245" si="26">C219-C50</f>
        <v>-108</v>
      </c>
      <c r="D245" s="16">
        <f t="shared" si="26"/>
        <v>-63</v>
      </c>
      <c r="E245" s="16">
        <f t="shared" si="26"/>
        <v>-15</v>
      </c>
      <c r="F245" s="16">
        <f t="shared" si="26"/>
        <v>-22</v>
      </c>
      <c r="G245" s="16">
        <f t="shared" si="26"/>
        <v>-13</v>
      </c>
      <c r="H245" s="16">
        <f t="shared" si="26"/>
        <v>-13</v>
      </c>
      <c r="I245" s="16">
        <f t="shared" si="26"/>
        <v>-31</v>
      </c>
      <c r="J245" s="16">
        <f t="shared" si="26"/>
        <v>19</v>
      </c>
      <c r="K245" s="16">
        <f t="shared" si="26"/>
        <v>6</v>
      </c>
      <c r="L245" s="16">
        <f t="shared" si="26"/>
        <v>9</v>
      </c>
      <c r="M245" s="16">
        <f t="shared" si="26"/>
        <v>-23</v>
      </c>
      <c r="N245" s="16">
        <f t="shared" si="26"/>
        <v>0</v>
      </c>
      <c r="O245" s="16">
        <f t="shared" si="26"/>
        <v>-5</v>
      </c>
      <c r="P245" s="16">
        <f t="shared" si="26"/>
        <v>-19</v>
      </c>
      <c r="Q245" s="16">
        <f t="shared" si="26"/>
        <v>-15</v>
      </c>
      <c r="R245" s="16">
        <f t="shared" si="26"/>
        <v>-7</v>
      </c>
      <c r="S245" s="16">
        <f t="shared" si="26"/>
        <v>3</v>
      </c>
      <c r="T245" s="16">
        <f t="shared" si="26"/>
        <v>-4</v>
      </c>
      <c r="U245" s="16">
        <f t="shared" si="26"/>
        <v>9</v>
      </c>
    </row>
    <row r="246" spans="1:25" x14ac:dyDescent="0.25">
      <c r="A246" s="1" t="s">
        <v>58</v>
      </c>
      <c r="B246" s="16">
        <f t="shared" ref="B246:U246" si="27">B220-B51</f>
        <v>-108</v>
      </c>
      <c r="C246" s="16">
        <f t="shared" si="27"/>
        <v>0</v>
      </c>
      <c r="D246" s="16">
        <f t="shared" si="27"/>
        <v>-33</v>
      </c>
      <c r="E246" s="16">
        <f t="shared" si="27"/>
        <v>-43</v>
      </c>
      <c r="F246" s="16">
        <f t="shared" si="27"/>
        <v>-16</v>
      </c>
      <c r="G246" s="16">
        <f t="shared" si="27"/>
        <v>-16</v>
      </c>
      <c r="H246" s="16">
        <f t="shared" si="27"/>
        <v>-24</v>
      </c>
      <c r="I246" s="16">
        <f t="shared" si="27"/>
        <v>-36</v>
      </c>
      <c r="J246" s="16">
        <f t="shared" si="27"/>
        <v>-1</v>
      </c>
      <c r="K246" s="16">
        <f t="shared" si="27"/>
        <v>1</v>
      </c>
      <c r="L246" s="16">
        <f t="shared" si="27"/>
        <v>-14</v>
      </c>
      <c r="M246" s="16">
        <f t="shared" si="27"/>
        <v>-37</v>
      </c>
      <c r="N246" s="16">
        <f t="shared" si="27"/>
        <v>2</v>
      </c>
      <c r="O246" s="16">
        <f t="shared" si="27"/>
        <v>-20</v>
      </c>
      <c r="P246" s="16">
        <f t="shared" si="27"/>
        <v>0</v>
      </c>
      <c r="Q246" s="16">
        <f t="shared" si="27"/>
        <v>-4</v>
      </c>
      <c r="R246" s="16">
        <f t="shared" si="27"/>
        <v>-17</v>
      </c>
      <c r="S246" s="16">
        <f t="shared" si="27"/>
        <v>-13</v>
      </c>
      <c r="T246" s="16">
        <f t="shared" si="27"/>
        <v>-6</v>
      </c>
      <c r="U246" s="16">
        <f t="shared" si="27"/>
        <v>-13</v>
      </c>
    </row>
    <row r="247" spans="1:25" x14ac:dyDescent="0.25">
      <c r="A247" s="1" t="s">
        <v>60</v>
      </c>
      <c r="B247" s="16">
        <f t="shared" ref="B247:U247" si="28">B221-B52</f>
        <v>-63</v>
      </c>
      <c r="C247" s="16">
        <f t="shared" si="28"/>
        <v>-33</v>
      </c>
      <c r="D247" s="16">
        <f t="shared" si="28"/>
        <v>0</v>
      </c>
      <c r="E247" s="16">
        <f t="shared" si="28"/>
        <v>-15</v>
      </c>
      <c r="F247" s="16">
        <f t="shared" si="28"/>
        <v>-23</v>
      </c>
      <c r="G247" s="16">
        <f t="shared" si="28"/>
        <v>5</v>
      </c>
      <c r="H247" s="16">
        <f t="shared" si="28"/>
        <v>-23</v>
      </c>
      <c r="I247" s="16">
        <f t="shared" si="28"/>
        <v>-26</v>
      </c>
      <c r="J247" s="16">
        <f t="shared" si="28"/>
        <v>3</v>
      </c>
      <c r="K247" s="16">
        <f t="shared" si="28"/>
        <v>-7</v>
      </c>
      <c r="L247" s="16">
        <f t="shared" si="28"/>
        <v>-8</v>
      </c>
      <c r="M247" s="16">
        <f t="shared" si="28"/>
        <v>-13</v>
      </c>
      <c r="N247" s="16">
        <f t="shared" si="28"/>
        <v>-5</v>
      </c>
      <c r="O247" s="16">
        <f t="shared" si="28"/>
        <v>-3</v>
      </c>
      <c r="P247" s="16">
        <f t="shared" si="28"/>
        <v>1</v>
      </c>
      <c r="Q247" s="16">
        <f t="shared" si="28"/>
        <v>2</v>
      </c>
      <c r="R247" s="16">
        <f t="shared" si="28"/>
        <v>0</v>
      </c>
      <c r="S247" s="16">
        <f t="shared" si="28"/>
        <v>12</v>
      </c>
      <c r="T247" s="16">
        <f t="shared" si="28"/>
        <v>-13</v>
      </c>
      <c r="U247" s="16">
        <f t="shared" si="28"/>
        <v>-7</v>
      </c>
    </row>
    <row r="248" spans="1:25" x14ac:dyDescent="0.25">
      <c r="A248" s="1" t="s">
        <v>62</v>
      </c>
      <c r="B248" s="16">
        <f t="shared" ref="B248:U248" si="29">B222-B53</f>
        <v>-15</v>
      </c>
      <c r="C248" s="16">
        <f t="shared" si="29"/>
        <v>-43</v>
      </c>
      <c r="D248" s="16">
        <f t="shared" si="29"/>
        <v>-15</v>
      </c>
      <c r="E248" s="16">
        <f t="shared" si="29"/>
        <v>0</v>
      </c>
      <c r="F248" s="16">
        <f t="shared" si="29"/>
        <v>-9</v>
      </c>
      <c r="G248" s="16">
        <f t="shared" si="29"/>
        <v>7</v>
      </c>
      <c r="H248" s="16">
        <f t="shared" si="29"/>
        <v>-28</v>
      </c>
      <c r="I248" s="16">
        <f t="shared" si="29"/>
        <v>2</v>
      </c>
      <c r="J248" s="16">
        <f t="shared" si="29"/>
        <v>14</v>
      </c>
      <c r="K248" s="16">
        <f t="shared" si="29"/>
        <v>-1</v>
      </c>
      <c r="L248" s="16">
        <f t="shared" si="29"/>
        <v>-4</v>
      </c>
      <c r="M248" s="16">
        <f t="shared" si="29"/>
        <v>-11</v>
      </c>
      <c r="N248" s="16">
        <f t="shared" si="29"/>
        <v>-17</v>
      </c>
      <c r="O248" s="16">
        <f t="shared" si="29"/>
        <v>-18</v>
      </c>
      <c r="P248" s="16">
        <f t="shared" si="29"/>
        <v>-17</v>
      </c>
      <c r="Q248" s="16">
        <f t="shared" si="29"/>
        <v>-11</v>
      </c>
      <c r="R248" s="16">
        <f t="shared" si="29"/>
        <v>4</v>
      </c>
      <c r="S248" s="16">
        <f t="shared" si="29"/>
        <v>-10</v>
      </c>
      <c r="T248" s="16">
        <f t="shared" si="29"/>
        <v>-14</v>
      </c>
      <c r="U248" s="16">
        <f t="shared" si="29"/>
        <v>5</v>
      </c>
    </row>
    <row r="249" spans="1:25" x14ac:dyDescent="0.25">
      <c r="A249" s="1" t="s">
        <v>64</v>
      </c>
      <c r="B249" s="16">
        <f t="shared" ref="B249:U249" si="30">B223-B54</f>
        <v>-22</v>
      </c>
      <c r="C249" s="16">
        <f t="shared" si="30"/>
        <v>-16</v>
      </c>
      <c r="D249" s="16">
        <f t="shared" si="30"/>
        <v>-23</v>
      </c>
      <c r="E249" s="16">
        <f t="shared" si="30"/>
        <v>-9</v>
      </c>
      <c r="F249" s="16">
        <f t="shared" si="30"/>
        <v>0</v>
      </c>
      <c r="G249" s="16">
        <f t="shared" si="30"/>
        <v>-37</v>
      </c>
      <c r="H249" s="16">
        <f t="shared" si="30"/>
        <v>-14</v>
      </c>
      <c r="I249" s="16">
        <f t="shared" si="30"/>
        <v>-11</v>
      </c>
      <c r="J249" s="16">
        <f t="shared" si="30"/>
        <v>-17</v>
      </c>
      <c r="K249" s="16">
        <f t="shared" si="30"/>
        <v>-2</v>
      </c>
      <c r="L249" s="16">
        <f t="shared" si="30"/>
        <v>-35</v>
      </c>
      <c r="M249" s="16">
        <f t="shared" si="30"/>
        <v>-24</v>
      </c>
      <c r="N249" s="16">
        <f t="shared" si="30"/>
        <v>2</v>
      </c>
      <c r="O249" s="16">
        <f t="shared" si="30"/>
        <v>-5</v>
      </c>
      <c r="P249" s="16">
        <f t="shared" si="30"/>
        <v>-17</v>
      </c>
      <c r="Q249" s="16">
        <f t="shared" si="30"/>
        <v>-12</v>
      </c>
      <c r="R249" s="16">
        <f t="shared" si="30"/>
        <v>-15</v>
      </c>
      <c r="S249" s="16">
        <f t="shared" si="30"/>
        <v>-3</v>
      </c>
      <c r="T249" s="16">
        <f t="shared" si="30"/>
        <v>-15</v>
      </c>
      <c r="U249" s="16">
        <f t="shared" si="30"/>
        <v>-6</v>
      </c>
    </row>
    <row r="250" spans="1:25" x14ac:dyDescent="0.25">
      <c r="A250" s="1" t="s">
        <v>65</v>
      </c>
      <c r="B250" s="16">
        <f t="shared" ref="B250:U250" si="31">B224-B55</f>
        <v>-13</v>
      </c>
      <c r="C250" s="16">
        <f t="shared" si="31"/>
        <v>-16</v>
      </c>
      <c r="D250" s="16">
        <f t="shared" si="31"/>
        <v>5</v>
      </c>
      <c r="E250" s="16">
        <f t="shared" si="31"/>
        <v>7</v>
      </c>
      <c r="F250" s="16">
        <f t="shared" si="31"/>
        <v>-37</v>
      </c>
      <c r="G250" s="16">
        <f t="shared" si="31"/>
        <v>0</v>
      </c>
      <c r="H250" s="16">
        <f t="shared" si="31"/>
        <v>-6</v>
      </c>
      <c r="I250" s="16">
        <f t="shared" si="31"/>
        <v>-40</v>
      </c>
      <c r="J250" s="16">
        <f t="shared" si="31"/>
        <v>-6</v>
      </c>
      <c r="K250" s="16">
        <f t="shared" si="31"/>
        <v>4</v>
      </c>
      <c r="L250" s="16">
        <f t="shared" si="31"/>
        <v>0</v>
      </c>
      <c r="M250" s="16">
        <f t="shared" si="31"/>
        <v>-8</v>
      </c>
      <c r="N250" s="16">
        <f t="shared" si="31"/>
        <v>8</v>
      </c>
      <c r="O250" s="16">
        <f t="shared" si="31"/>
        <v>10</v>
      </c>
      <c r="P250" s="16">
        <f t="shared" si="31"/>
        <v>6</v>
      </c>
      <c r="Q250" s="16">
        <f t="shared" si="31"/>
        <v>-14</v>
      </c>
      <c r="R250" s="16">
        <f t="shared" si="31"/>
        <v>-11</v>
      </c>
      <c r="S250" s="16">
        <f t="shared" si="31"/>
        <v>0</v>
      </c>
      <c r="T250" s="16">
        <f t="shared" si="31"/>
        <v>-15</v>
      </c>
      <c r="U250" s="16">
        <f t="shared" si="31"/>
        <v>8</v>
      </c>
    </row>
    <row r="251" spans="1:25" x14ac:dyDescent="0.25">
      <c r="A251" s="1" t="s">
        <v>66</v>
      </c>
      <c r="B251" s="16">
        <f t="shared" ref="B251:U251" si="32">B225-B56</f>
        <v>-13</v>
      </c>
      <c r="C251" s="16">
        <f t="shared" si="32"/>
        <v>-24</v>
      </c>
      <c r="D251" s="16">
        <f t="shared" si="32"/>
        <v>-23</v>
      </c>
      <c r="E251" s="16">
        <f t="shared" si="32"/>
        <v>-28</v>
      </c>
      <c r="F251" s="16">
        <f t="shared" si="32"/>
        <v>-14</v>
      </c>
      <c r="G251" s="16">
        <f t="shared" si="32"/>
        <v>-6</v>
      </c>
      <c r="H251" s="16">
        <f t="shared" si="32"/>
        <v>0</v>
      </c>
      <c r="I251" s="16">
        <f t="shared" si="32"/>
        <v>-15</v>
      </c>
      <c r="J251" s="16">
        <f t="shared" si="32"/>
        <v>-8</v>
      </c>
      <c r="K251" s="16">
        <f t="shared" si="32"/>
        <v>-1</v>
      </c>
      <c r="L251" s="16">
        <f t="shared" si="32"/>
        <v>5</v>
      </c>
      <c r="M251" s="16">
        <f t="shared" si="32"/>
        <v>-6</v>
      </c>
      <c r="N251" s="16">
        <f t="shared" si="32"/>
        <v>3</v>
      </c>
      <c r="O251" s="16">
        <f t="shared" si="32"/>
        <v>-3</v>
      </c>
      <c r="P251" s="16">
        <f t="shared" si="32"/>
        <v>9</v>
      </c>
      <c r="Q251" s="16">
        <f t="shared" si="32"/>
        <v>-5</v>
      </c>
      <c r="R251" s="16">
        <f t="shared" si="32"/>
        <v>1</v>
      </c>
      <c r="S251" s="16">
        <f t="shared" si="32"/>
        <v>5</v>
      </c>
      <c r="T251" s="16">
        <f t="shared" si="32"/>
        <v>-1</v>
      </c>
      <c r="U251" s="16">
        <f t="shared" si="32"/>
        <v>-3</v>
      </c>
    </row>
    <row r="252" spans="1:25" x14ac:dyDescent="0.25">
      <c r="A252" s="1" t="s">
        <v>67</v>
      </c>
      <c r="B252" s="16">
        <f t="shared" ref="B252:U252" si="33">B226-B57</f>
        <v>-31</v>
      </c>
      <c r="C252" s="16">
        <f t="shared" si="33"/>
        <v>-36</v>
      </c>
      <c r="D252" s="16">
        <f t="shared" si="33"/>
        <v>-26</v>
      </c>
      <c r="E252" s="16">
        <f t="shared" si="33"/>
        <v>2</v>
      </c>
      <c r="F252" s="16">
        <f t="shared" si="33"/>
        <v>-11</v>
      </c>
      <c r="G252" s="16">
        <f t="shared" si="33"/>
        <v>-40</v>
      </c>
      <c r="H252" s="16">
        <f t="shared" si="33"/>
        <v>-15</v>
      </c>
      <c r="I252" s="16">
        <f t="shared" si="33"/>
        <v>0</v>
      </c>
      <c r="J252" s="16">
        <f t="shared" si="33"/>
        <v>12</v>
      </c>
      <c r="K252" s="16">
        <f t="shared" si="33"/>
        <v>-22</v>
      </c>
      <c r="L252" s="16">
        <f t="shared" si="33"/>
        <v>-13</v>
      </c>
      <c r="M252" s="16">
        <f t="shared" si="33"/>
        <v>-24</v>
      </c>
      <c r="N252" s="16">
        <f t="shared" si="33"/>
        <v>-3</v>
      </c>
      <c r="O252" s="16">
        <f t="shared" si="33"/>
        <v>-2</v>
      </c>
      <c r="P252" s="16">
        <f t="shared" si="33"/>
        <v>-6</v>
      </c>
      <c r="Q252" s="16">
        <f t="shared" si="33"/>
        <v>1</v>
      </c>
      <c r="R252" s="16">
        <f t="shared" si="33"/>
        <v>1</v>
      </c>
      <c r="S252" s="16">
        <f t="shared" si="33"/>
        <v>-12</v>
      </c>
      <c r="T252" s="16">
        <f t="shared" si="33"/>
        <v>-57</v>
      </c>
      <c r="U252" s="16">
        <f t="shared" si="33"/>
        <v>-9</v>
      </c>
    </row>
    <row r="253" spans="1:25" x14ac:dyDescent="0.25">
      <c r="A253" s="1" t="s">
        <v>68</v>
      </c>
      <c r="B253" s="16">
        <f t="shared" ref="B253:U253" si="34">B227-B58</f>
        <v>19</v>
      </c>
      <c r="C253" s="16">
        <f t="shared" si="34"/>
        <v>-1</v>
      </c>
      <c r="D253" s="16">
        <f t="shared" si="34"/>
        <v>3</v>
      </c>
      <c r="E253" s="16">
        <f t="shared" si="34"/>
        <v>14</v>
      </c>
      <c r="F253" s="16">
        <f t="shared" si="34"/>
        <v>-17</v>
      </c>
      <c r="G253" s="16">
        <f t="shared" si="34"/>
        <v>-6</v>
      </c>
      <c r="H253" s="16">
        <f t="shared" si="34"/>
        <v>-8</v>
      </c>
      <c r="I253" s="16">
        <f t="shared" si="34"/>
        <v>12</v>
      </c>
      <c r="J253" s="16">
        <f t="shared" si="34"/>
        <v>0</v>
      </c>
      <c r="K253" s="16">
        <f t="shared" si="34"/>
        <v>17</v>
      </c>
      <c r="L253" s="16">
        <f t="shared" si="34"/>
        <v>-4</v>
      </c>
      <c r="M253" s="16">
        <f t="shared" si="34"/>
        <v>13</v>
      </c>
      <c r="N253" s="16">
        <f t="shared" si="34"/>
        <v>-15</v>
      </c>
      <c r="O253" s="16">
        <f t="shared" si="34"/>
        <v>-1</v>
      </c>
      <c r="P253" s="16">
        <f t="shared" si="34"/>
        <v>-19</v>
      </c>
      <c r="Q253" s="16">
        <f t="shared" si="34"/>
        <v>4</v>
      </c>
      <c r="R253" s="16">
        <f t="shared" si="34"/>
        <v>1</v>
      </c>
      <c r="S253" s="16">
        <f t="shared" si="34"/>
        <v>13</v>
      </c>
      <c r="T253" s="16">
        <f t="shared" si="34"/>
        <v>-16</v>
      </c>
      <c r="U253" s="16">
        <f t="shared" si="34"/>
        <v>7</v>
      </c>
    </row>
    <row r="254" spans="1:25" x14ac:dyDescent="0.25">
      <c r="A254" s="1" t="s">
        <v>69</v>
      </c>
      <c r="B254" s="16">
        <f t="shared" ref="B254:U254" si="35">B228-B59</f>
        <v>6</v>
      </c>
      <c r="C254" s="16">
        <f t="shared" si="35"/>
        <v>1</v>
      </c>
      <c r="D254" s="16">
        <f t="shared" si="35"/>
        <v>-7</v>
      </c>
      <c r="E254" s="16">
        <f t="shared" si="35"/>
        <v>-1</v>
      </c>
      <c r="F254" s="16">
        <f t="shared" si="35"/>
        <v>-2</v>
      </c>
      <c r="G254" s="16">
        <f t="shared" si="35"/>
        <v>4</v>
      </c>
      <c r="H254" s="16">
        <f t="shared" si="35"/>
        <v>-1</v>
      </c>
      <c r="I254" s="16">
        <f t="shared" si="35"/>
        <v>-22</v>
      </c>
      <c r="J254" s="16">
        <f t="shared" si="35"/>
        <v>17</v>
      </c>
      <c r="K254" s="16">
        <f t="shared" si="35"/>
        <v>0</v>
      </c>
      <c r="L254" s="16">
        <f t="shared" si="35"/>
        <v>9</v>
      </c>
      <c r="M254" s="16">
        <f t="shared" si="35"/>
        <v>-13</v>
      </c>
      <c r="N254" s="16">
        <f t="shared" si="35"/>
        <v>-10</v>
      </c>
      <c r="O254" s="16">
        <f t="shared" si="35"/>
        <v>8</v>
      </c>
      <c r="P254" s="16">
        <f t="shared" si="35"/>
        <v>-5</v>
      </c>
      <c r="Q254" s="16">
        <f t="shared" si="35"/>
        <v>8</v>
      </c>
      <c r="R254" s="16">
        <f t="shared" si="35"/>
        <v>2</v>
      </c>
      <c r="S254" s="16">
        <f t="shared" si="35"/>
        <v>1</v>
      </c>
      <c r="T254" s="16">
        <f t="shared" si="35"/>
        <v>9</v>
      </c>
      <c r="U254" s="16">
        <f t="shared" si="35"/>
        <v>4</v>
      </c>
    </row>
    <row r="255" spans="1:25" x14ac:dyDescent="0.25">
      <c r="A255" s="1" t="s">
        <v>70</v>
      </c>
      <c r="B255" s="16">
        <f t="shared" ref="B255:U255" si="36">B229-B60</f>
        <v>9</v>
      </c>
      <c r="C255" s="16">
        <f t="shared" si="36"/>
        <v>-14</v>
      </c>
      <c r="D255" s="16">
        <f t="shared" si="36"/>
        <v>-8</v>
      </c>
      <c r="E255" s="16">
        <f t="shared" si="36"/>
        <v>-4</v>
      </c>
      <c r="F255" s="16">
        <f t="shared" si="36"/>
        <v>-35</v>
      </c>
      <c r="G255" s="16">
        <f t="shared" si="36"/>
        <v>0</v>
      </c>
      <c r="H255" s="16">
        <f t="shared" si="36"/>
        <v>5</v>
      </c>
      <c r="I255" s="16">
        <f t="shared" si="36"/>
        <v>-13</v>
      </c>
      <c r="J255" s="16">
        <f t="shared" si="36"/>
        <v>-4</v>
      </c>
      <c r="K255" s="16">
        <f t="shared" si="36"/>
        <v>9</v>
      </c>
      <c r="L255" s="16">
        <f t="shared" si="36"/>
        <v>0</v>
      </c>
      <c r="M255" s="16">
        <f t="shared" si="36"/>
        <v>6</v>
      </c>
      <c r="N255" s="16">
        <f t="shared" si="36"/>
        <v>-1</v>
      </c>
      <c r="O255" s="16">
        <f t="shared" si="36"/>
        <v>6</v>
      </c>
      <c r="P255" s="16">
        <f t="shared" si="36"/>
        <v>-2</v>
      </c>
      <c r="Q255" s="16">
        <f t="shared" si="36"/>
        <v>-13</v>
      </c>
      <c r="R255" s="16">
        <f t="shared" si="36"/>
        <v>-13</v>
      </c>
      <c r="S255" s="16">
        <f t="shared" si="36"/>
        <v>4</v>
      </c>
      <c r="T255" s="16">
        <f t="shared" si="36"/>
        <v>-10</v>
      </c>
      <c r="U255" s="16">
        <f t="shared" si="36"/>
        <v>-16</v>
      </c>
    </row>
    <row r="256" spans="1:25" x14ac:dyDescent="0.25">
      <c r="A256" s="1" t="s">
        <v>71</v>
      </c>
      <c r="B256" s="16">
        <f t="shared" ref="B256:U256" si="37">B230-B61</f>
        <v>-23</v>
      </c>
      <c r="C256" s="16">
        <f t="shared" si="37"/>
        <v>-37</v>
      </c>
      <c r="D256" s="16">
        <f t="shared" si="37"/>
        <v>-13</v>
      </c>
      <c r="E256" s="16">
        <f t="shared" si="37"/>
        <v>-11</v>
      </c>
      <c r="F256" s="16">
        <f t="shared" si="37"/>
        <v>-24</v>
      </c>
      <c r="G256" s="16">
        <f t="shared" si="37"/>
        <v>-8</v>
      </c>
      <c r="H256" s="16">
        <f t="shared" si="37"/>
        <v>-6</v>
      </c>
      <c r="I256" s="16">
        <f t="shared" si="37"/>
        <v>-24</v>
      </c>
      <c r="J256" s="16">
        <f t="shared" si="37"/>
        <v>13</v>
      </c>
      <c r="K256" s="16">
        <f t="shared" si="37"/>
        <v>-13</v>
      </c>
      <c r="L256" s="16">
        <f t="shared" si="37"/>
        <v>6</v>
      </c>
      <c r="M256" s="16">
        <f t="shared" si="37"/>
        <v>0</v>
      </c>
      <c r="N256" s="16">
        <f t="shared" si="37"/>
        <v>-17</v>
      </c>
      <c r="O256" s="16">
        <f t="shared" si="37"/>
        <v>-16</v>
      </c>
      <c r="P256" s="16">
        <f t="shared" si="37"/>
        <v>-5</v>
      </c>
      <c r="Q256" s="16">
        <f t="shared" si="37"/>
        <v>-11</v>
      </c>
      <c r="R256" s="16">
        <f t="shared" si="37"/>
        <v>-1</v>
      </c>
      <c r="S256" s="16">
        <f t="shared" si="37"/>
        <v>-12</v>
      </c>
      <c r="T256" s="16">
        <f t="shared" si="37"/>
        <v>-17</v>
      </c>
      <c r="U256" s="16">
        <f t="shared" si="37"/>
        <v>-1</v>
      </c>
    </row>
    <row r="257" spans="1:21" x14ac:dyDescent="0.25">
      <c r="A257" s="1" t="s">
        <v>72</v>
      </c>
      <c r="B257" s="16">
        <f t="shared" ref="B257:U257" si="38">B231-B62</f>
        <v>0</v>
      </c>
      <c r="C257" s="16">
        <f t="shared" si="38"/>
        <v>2</v>
      </c>
      <c r="D257" s="16">
        <f t="shared" si="38"/>
        <v>-5</v>
      </c>
      <c r="E257" s="16">
        <f t="shared" si="38"/>
        <v>-17</v>
      </c>
      <c r="F257" s="16">
        <f t="shared" si="38"/>
        <v>2</v>
      </c>
      <c r="G257" s="16">
        <f t="shared" si="38"/>
        <v>8</v>
      </c>
      <c r="H257" s="16">
        <f t="shared" si="38"/>
        <v>3</v>
      </c>
      <c r="I257" s="16">
        <f t="shared" si="38"/>
        <v>-3</v>
      </c>
      <c r="J257" s="16">
        <f t="shared" si="38"/>
        <v>-15</v>
      </c>
      <c r="K257" s="16">
        <f t="shared" si="38"/>
        <v>-10</v>
      </c>
      <c r="L257" s="16">
        <f t="shared" si="38"/>
        <v>-1</v>
      </c>
      <c r="M257" s="16">
        <f t="shared" si="38"/>
        <v>-17</v>
      </c>
      <c r="N257" s="16">
        <f t="shared" si="38"/>
        <v>0</v>
      </c>
      <c r="O257" s="16">
        <f t="shared" si="38"/>
        <v>-3</v>
      </c>
      <c r="P257" s="16">
        <f t="shared" si="38"/>
        <v>-16</v>
      </c>
      <c r="Q257" s="16">
        <f t="shared" si="38"/>
        <v>-9</v>
      </c>
      <c r="R257" s="16">
        <f t="shared" si="38"/>
        <v>0</v>
      </c>
      <c r="S257" s="16">
        <f t="shared" si="38"/>
        <v>9</v>
      </c>
      <c r="T257" s="16">
        <f t="shared" si="38"/>
        <v>9</v>
      </c>
      <c r="U257" s="16">
        <f t="shared" si="38"/>
        <v>2</v>
      </c>
    </row>
    <row r="258" spans="1:21" x14ac:dyDescent="0.25">
      <c r="A258" s="1" t="s">
        <v>73</v>
      </c>
      <c r="B258" s="16">
        <f t="shared" ref="B258:U258" si="39">B232-B63</f>
        <v>-5</v>
      </c>
      <c r="C258" s="16">
        <f t="shared" si="39"/>
        <v>-20</v>
      </c>
      <c r="D258" s="16">
        <f t="shared" si="39"/>
        <v>-3</v>
      </c>
      <c r="E258" s="16">
        <f t="shared" si="39"/>
        <v>-18</v>
      </c>
      <c r="F258" s="16">
        <f t="shared" si="39"/>
        <v>-5</v>
      </c>
      <c r="G258" s="16">
        <f t="shared" si="39"/>
        <v>10</v>
      </c>
      <c r="H258" s="16">
        <f t="shared" si="39"/>
        <v>-3</v>
      </c>
      <c r="I258" s="16">
        <f t="shared" si="39"/>
        <v>-2</v>
      </c>
      <c r="J258" s="16">
        <f t="shared" si="39"/>
        <v>-1</v>
      </c>
      <c r="K258" s="16">
        <f t="shared" si="39"/>
        <v>8</v>
      </c>
      <c r="L258" s="16">
        <f t="shared" si="39"/>
        <v>6</v>
      </c>
      <c r="M258" s="16">
        <f t="shared" si="39"/>
        <v>-16</v>
      </c>
      <c r="N258" s="16">
        <f t="shared" si="39"/>
        <v>-3</v>
      </c>
      <c r="O258" s="16">
        <f t="shared" si="39"/>
        <v>0</v>
      </c>
      <c r="P258" s="16">
        <f t="shared" si="39"/>
        <v>-15</v>
      </c>
      <c r="Q258" s="16">
        <f t="shared" si="39"/>
        <v>2</v>
      </c>
      <c r="R258" s="16">
        <f t="shared" si="39"/>
        <v>0</v>
      </c>
      <c r="S258" s="16">
        <f t="shared" si="39"/>
        <v>-13</v>
      </c>
      <c r="T258" s="16">
        <f t="shared" si="39"/>
        <v>8</v>
      </c>
      <c r="U258" s="16">
        <f t="shared" si="39"/>
        <v>-9</v>
      </c>
    </row>
    <row r="259" spans="1:21" x14ac:dyDescent="0.25">
      <c r="A259" s="1" t="s">
        <v>74</v>
      </c>
      <c r="B259" s="16">
        <f t="shared" ref="B259:U259" si="40">B233-B64</f>
        <v>-19</v>
      </c>
      <c r="C259" s="16">
        <f t="shared" si="40"/>
        <v>0</v>
      </c>
      <c r="D259" s="16">
        <f t="shared" si="40"/>
        <v>1</v>
      </c>
      <c r="E259" s="16">
        <f t="shared" si="40"/>
        <v>-17</v>
      </c>
      <c r="F259" s="16">
        <f t="shared" si="40"/>
        <v>-17</v>
      </c>
      <c r="G259" s="16">
        <f t="shared" si="40"/>
        <v>6</v>
      </c>
      <c r="H259" s="16">
        <f t="shared" si="40"/>
        <v>9</v>
      </c>
      <c r="I259" s="16">
        <f t="shared" si="40"/>
        <v>-6</v>
      </c>
      <c r="J259" s="16">
        <f t="shared" si="40"/>
        <v>-19</v>
      </c>
      <c r="K259" s="16">
        <f t="shared" si="40"/>
        <v>-5</v>
      </c>
      <c r="L259" s="16">
        <f t="shared" si="40"/>
        <v>-2</v>
      </c>
      <c r="M259" s="16">
        <f t="shared" si="40"/>
        <v>-5</v>
      </c>
      <c r="N259" s="16">
        <f t="shared" si="40"/>
        <v>-16</v>
      </c>
      <c r="O259" s="16">
        <f t="shared" si="40"/>
        <v>-15</v>
      </c>
      <c r="P259" s="16">
        <f t="shared" si="40"/>
        <v>0</v>
      </c>
      <c r="Q259" s="16">
        <f t="shared" si="40"/>
        <v>-3</v>
      </c>
      <c r="R259" s="16">
        <f t="shared" si="40"/>
        <v>1</v>
      </c>
      <c r="S259" s="16">
        <f t="shared" si="40"/>
        <v>0</v>
      </c>
      <c r="T259" s="16">
        <f t="shared" si="40"/>
        <v>-13</v>
      </c>
      <c r="U259" s="16">
        <f t="shared" si="40"/>
        <v>3</v>
      </c>
    </row>
    <row r="260" spans="1:21" x14ac:dyDescent="0.25">
      <c r="A260" s="1" t="s">
        <v>75</v>
      </c>
      <c r="B260" s="16">
        <f t="shared" ref="B260:U260" si="41">B234-B65</f>
        <v>-15</v>
      </c>
      <c r="C260" s="16">
        <f t="shared" si="41"/>
        <v>-4</v>
      </c>
      <c r="D260" s="16">
        <f t="shared" si="41"/>
        <v>2</v>
      </c>
      <c r="E260" s="16">
        <f t="shared" si="41"/>
        <v>-11</v>
      </c>
      <c r="F260" s="16">
        <f t="shared" si="41"/>
        <v>-12</v>
      </c>
      <c r="G260" s="16">
        <f t="shared" si="41"/>
        <v>-14</v>
      </c>
      <c r="H260" s="16">
        <f t="shared" si="41"/>
        <v>-5</v>
      </c>
      <c r="I260" s="16">
        <f t="shared" si="41"/>
        <v>1</v>
      </c>
      <c r="J260" s="16">
        <f t="shared" si="41"/>
        <v>4</v>
      </c>
      <c r="K260" s="16">
        <f t="shared" si="41"/>
        <v>8</v>
      </c>
      <c r="L260" s="16">
        <f t="shared" si="41"/>
        <v>-13</v>
      </c>
      <c r="M260" s="16">
        <f t="shared" si="41"/>
        <v>-11</v>
      </c>
      <c r="N260" s="16">
        <f t="shared" si="41"/>
        <v>-9</v>
      </c>
      <c r="O260" s="16">
        <f t="shared" si="41"/>
        <v>2</v>
      </c>
      <c r="P260" s="16">
        <f t="shared" si="41"/>
        <v>-3</v>
      </c>
      <c r="Q260" s="16">
        <f t="shared" si="41"/>
        <v>0</v>
      </c>
      <c r="R260" s="16">
        <f t="shared" si="41"/>
        <v>-15</v>
      </c>
      <c r="S260" s="16">
        <f t="shared" si="41"/>
        <v>4</v>
      </c>
      <c r="T260" s="16">
        <f t="shared" si="41"/>
        <v>-14</v>
      </c>
      <c r="U260" s="16">
        <f t="shared" si="41"/>
        <v>-6</v>
      </c>
    </row>
    <row r="261" spans="1:21" x14ac:dyDescent="0.25">
      <c r="A261" s="1" t="s">
        <v>76</v>
      </c>
      <c r="B261" s="16">
        <f t="shared" ref="B261:U261" si="42">B235-B66</f>
        <v>-7</v>
      </c>
      <c r="C261" s="16">
        <f t="shared" si="42"/>
        <v>-17</v>
      </c>
      <c r="D261" s="16">
        <f t="shared" si="42"/>
        <v>0</v>
      </c>
      <c r="E261" s="16">
        <f t="shared" si="42"/>
        <v>4</v>
      </c>
      <c r="F261" s="16">
        <f t="shared" si="42"/>
        <v>-15</v>
      </c>
      <c r="G261" s="16">
        <f t="shared" si="42"/>
        <v>-11</v>
      </c>
      <c r="H261" s="16">
        <f t="shared" si="42"/>
        <v>1</v>
      </c>
      <c r="I261" s="16">
        <f t="shared" si="42"/>
        <v>1</v>
      </c>
      <c r="J261" s="16">
        <f t="shared" si="42"/>
        <v>1</v>
      </c>
      <c r="K261" s="16">
        <f t="shared" si="42"/>
        <v>2</v>
      </c>
      <c r="L261" s="16">
        <f t="shared" si="42"/>
        <v>-13</v>
      </c>
      <c r="M261" s="16">
        <f t="shared" si="42"/>
        <v>-1</v>
      </c>
      <c r="N261" s="16">
        <f t="shared" si="42"/>
        <v>0</v>
      </c>
      <c r="O261" s="16">
        <f t="shared" si="42"/>
        <v>0</v>
      </c>
      <c r="P261" s="16">
        <f t="shared" si="42"/>
        <v>1</v>
      </c>
      <c r="Q261" s="16">
        <f t="shared" si="42"/>
        <v>-15</v>
      </c>
      <c r="R261" s="16">
        <f t="shared" si="42"/>
        <v>0</v>
      </c>
      <c r="S261" s="16">
        <f t="shared" si="42"/>
        <v>0</v>
      </c>
      <c r="T261" s="16">
        <f t="shared" si="42"/>
        <v>-8</v>
      </c>
      <c r="U261" s="16">
        <f t="shared" si="42"/>
        <v>-13</v>
      </c>
    </row>
    <row r="262" spans="1:21" x14ac:dyDescent="0.25">
      <c r="A262" s="1" t="s">
        <v>77</v>
      </c>
      <c r="B262" s="16">
        <f t="shared" ref="B262:U262" si="43">B236-B67</f>
        <v>3</v>
      </c>
      <c r="C262" s="16">
        <f t="shared" si="43"/>
        <v>-13</v>
      </c>
      <c r="D262" s="16">
        <f t="shared" si="43"/>
        <v>12</v>
      </c>
      <c r="E262" s="16">
        <f t="shared" si="43"/>
        <v>-10</v>
      </c>
      <c r="F262" s="16">
        <f t="shared" si="43"/>
        <v>-3</v>
      </c>
      <c r="G262" s="16">
        <f t="shared" si="43"/>
        <v>0</v>
      </c>
      <c r="H262" s="16">
        <f t="shared" si="43"/>
        <v>5</v>
      </c>
      <c r="I262" s="16">
        <f t="shared" si="43"/>
        <v>-12</v>
      </c>
      <c r="J262" s="16">
        <f t="shared" si="43"/>
        <v>13</v>
      </c>
      <c r="K262" s="16">
        <f t="shared" si="43"/>
        <v>1</v>
      </c>
      <c r="L262" s="16">
        <f t="shared" si="43"/>
        <v>4</v>
      </c>
      <c r="M262" s="16">
        <f t="shared" si="43"/>
        <v>-12</v>
      </c>
      <c r="N262" s="16">
        <f t="shared" si="43"/>
        <v>9</v>
      </c>
      <c r="O262" s="16">
        <f t="shared" si="43"/>
        <v>-13</v>
      </c>
      <c r="P262" s="16">
        <f t="shared" si="43"/>
        <v>0</v>
      </c>
      <c r="Q262" s="16">
        <f t="shared" si="43"/>
        <v>4</v>
      </c>
      <c r="R262" s="16">
        <f t="shared" si="43"/>
        <v>0</v>
      </c>
      <c r="S262" s="16">
        <f t="shared" si="43"/>
        <v>0</v>
      </c>
      <c r="T262" s="16">
        <f t="shared" si="43"/>
        <v>-14</v>
      </c>
      <c r="U262" s="16">
        <f t="shared" si="43"/>
        <v>-2</v>
      </c>
    </row>
    <row r="263" spans="1:21" x14ac:dyDescent="0.25">
      <c r="A263" s="1" t="s">
        <v>78</v>
      </c>
      <c r="B263" s="16">
        <f t="shared" ref="B263:U263" si="44">B237-B68</f>
        <v>-4</v>
      </c>
      <c r="C263" s="16">
        <f t="shared" si="44"/>
        <v>-6</v>
      </c>
      <c r="D263" s="16">
        <f t="shared" si="44"/>
        <v>-13</v>
      </c>
      <c r="E263" s="16">
        <f t="shared" si="44"/>
        <v>-14</v>
      </c>
      <c r="F263" s="16">
        <f t="shared" si="44"/>
        <v>-15</v>
      </c>
      <c r="G263" s="16">
        <f t="shared" si="44"/>
        <v>-15</v>
      </c>
      <c r="H263" s="16">
        <f t="shared" si="44"/>
        <v>-1</v>
      </c>
      <c r="I263" s="16">
        <f t="shared" si="44"/>
        <v>-57</v>
      </c>
      <c r="J263" s="16">
        <f t="shared" si="44"/>
        <v>-16</v>
      </c>
      <c r="K263" s="16">
        <f t="shared" si="44"/>
        <v>9</v>
      </c>
      <c r="L263" s="16">
        <f t="shared" si="44"/>
        <v>-10</v>
      </c>
      <c r="M263" s="16">
        <f t="shared" si="44"/>
        <v>-17</v>
      </c>
      <c r="N263" s="16">
        <f t="shared" si="44"/>
        <v>9</v>
      </c>
      <c r="O263" s="16">
        <f t="shared" si="44"/>
        <v>8</v>
      </c>
      <c r="P263" s="16">
        <f t="shared" si="44"/>
        <v>-13</v>
      </c>
      <c r="Q263" s="16">
        <f t="shared" si="44"/>
        <v>-14</v>
      </c>
      <c r="R263" s="16">
        <f t="shared" si="44"/>
        <v>-8</v>
      </c>
      <c r="S263" s="16">
        <f t="shared" si="44"/>
        <v>-14</v>
      </c>
      <c r="T263" s="16">
        <f t="shared" si="44"/>
        <v>0</v>
      </c>
      <c r="U263" s="16">
        <f t="shared" si="44"/>
        <v>3</v>
      </c>
    </row>
    <row r="264" spans="1:21" x14ac:dyDescent="0.25">
      <c r="A264" s="1" t="s">
        <v>79</v>
      </c>
      <c r="B264" s="16">
        <f t="shared" ref="B264:U264" si="45">B238-B69</f>
        <v>9</v>
      </c>
      <c r="C264" s="16">
        <f t="shared" si="45"/>
        <v>-13</v>
      </c>
      <c r="D264" s="16">
        <f t="shared" si="45"/>
        <v>-7</v>
      </c>
      <c r="E264" s="16">
        <f t="shared" si="45"/>
        <v>5</v>
      </c>
      <c r="F264" s="16">
        <f t="shared" si="45"/>
        <v>-6</v>
      </c>
      <c r="G264" s="16">
        <f t="shared" si="45"/>
        <v>8</v>
      </c>
      <c r="H264" s="16">
        <f t="shared" si="45"/>
        <v>-3</v>
      </c>
      <c r="I264" s="16">
        <f t="shared" si="45"/>
        <v>-9</v>
      </c>
      <c r="J264" s="16">
        <f t="shared" si="45"/>
        <v>7</v>
      </c>
      <c r="K264" s="16">
        <f t="shared" si="45"/>
        <v>4</v>
      </c>
      <c r="L264" s="16">
        <f t="shared" si="45"/>
        <v>-16</v>
      </c>
      <c r="M264" s="16">
        <f t="shared" si="45"/>
        <v>-1</v>
      </c>
      <c r="N264" s="16">
        <f t="shared" si="45"/>
        <v>2</v>
      </c>
      <c r="O264" s="16">
        <f t="shared" si="45"/>
        <v>-9</v>
      </c>
      <c r="P264" s="16">
        <f t="shared" si="45"/>
        <v>3</v>
      </c>
      <c r="Q264" s="16">
        <f t="shared" si="45"/>
        <v>-6</v>
      </c>
      <c r="R264" s="16">
        <f t="shared" si="45"/>
        <v>-13</v>
      </c>
      <c r="S264" s="16">
        <f t="shared" si="45"/>
        <v>-2</v>
      </c>
      <c r="T264" s="16">
        <f t="shared" si="45"/>
        <v>3</v>
      </c>
      <c r="U264" s="16">
        <f t="shared" si="45"/>
        <v>0</v>
      </c>
    </row>
    <row r="265" spans="1:21" x14ac:dyDescent="0.25">
      <c r="A265" s="1"/>
    </row>
    <row r="266" spans="1:21" x14ac:dyDescent="0.25">
      <c r="A266" s="1" t="s">
        <v>120</v>
      </c>
      <c r="B266" s="16">
        <f>SUM(B50:U69)</f>
        <v>28256</v>
      </c>
    </row>
    <row r="267" spans="1:21" x14ac:dyDescent="0.25">
      <c r="A267" s="1" t="s">
        <v>119</v>
      </c>
      <c r="B267">
        <f>SUM(B219:U238)</f>
        <v>25344</v>
      </c>
    </row>
    <row r="268" spans="1:21" x14ac:dyDescent="0.25">
      <c r="A268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Group 6</vt:lpstr>
      <vt:lpstr>AircraftSpecs</vt:lpstr>
      <vt:lpstr>Distances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Duchateau</dc:creator>
  <cp:lastModifiedBy>Sam Hofman</cp:lastModifiedBy>
  <dcterms:created xsi:type="dcterms:W3CDTF">2018-11-29T10:31:08Z</dcterms:created>
  <dcterms:modified xsi:type="dcterms:W3CDTF">2018-12-16T10:01:24Z</dcterms:modified>
</cp:coreProperties>
</file>