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<sst xmlns="http://schemas.openxmlformats.org/spreadsheetml/2006/main" count="30" uniqueCount="23">
  <si>
    <t>Model</t>
  </si>
  <si>
    <t>TFLOPs/sample</t>
  </si>
  <si>
    <t>Machine</t>
  </si>
  <si>
    <t>Peak TFLOPS</t>
  </si>
  <si>
    <t>ViT-L</t>
  </si>
  <si>
    <t>A100 - BF16</t>
  </si>
  <si>
    <t>ViT-H</t>
  </si>
  <si>
    <t>ViT-10B</t>
  </si>
  <si>
    <t>ViT-25B</t>
  </si>
  <si>
    <t>ViT-60B</t>
  </si>
  <si>
    <t>ViT-120B</t>
  </si>
  <si>
    <t>Results</t>
  </si>
  <si>
    <t>Global BS</t>
  </si>
  <si>
    <t>Local BS</t>
  </si>
  <si>
    <t># GPUs</t>
  </si>
  <si>
    <t>Measured TFLOPS/GPU</t>
  </si>
  <si>
    <t>Measured MFU</t>
  </si>
  <si>
    <t>MAD-Max QPS</t>
  </si>
  <si>
    <t>MAD-Max TFLOPS/GPU</t>
  </si>
  <si>
    <t>MAD-Max MFU</t>
  </si>
  <si>
    <t>Modeling Error</t>
  </si>
  <si>
    <t>Average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</si>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</sst>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u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u/>
      <sz val="11.0"/>
      <color theme="1"/>
      <name val="Arial"/>
      <scheme val="minor"/>
    </font>
    <font>
      <sz val="11.0"/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2" fontId="4" numFmtId="0" xfId="0" applyAlignment="1" applyFill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/>
    </xf>
    <xf borderId="0" fillId="2" fontId="2" numFmtId="10" xfId="0" applyFont="1" applyNumberFormat="1"/>
    <xf borderId="0" fillId="0" fontId="2" numFmtId="10" xfId="0" applyFont="1" applyNumberFormat="1"/>
    <xf borderId="0" fillId="3" fontId="7" numFmtId="0" xfId="0" applyAlignment="1" applyFill="1" applyFont="1">
      <alignment horizontal="right" readingOrder="0" shrinkToFit="0" wrapText="1"/>
    </xf>
    <xf borderId="0" fillId="0" fontId="3" numFmtId="0" xfId="0" applyAlignment="1" applyFont="1">
      <alignment readingOrder="0"/>
    </xf>
    <xf borderId="0" fillId="0" fontId="8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ViT Model Flops Utilization (MFU) Validation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Sheet1!$A$11:$A$19</c:f>
            </c:strRef>
          </c:cat>
          <c:val>
            <c:numRef>
              <c:f>Sheet1!$F$11:$F$19</c:f>
              <c:numCache/>
            </c:numRef>
          </c:val>
        </c:ser>
        <c:ser>
          <c:idx val="1"/>
          <c:order val="1"/>
          <c:tx>
            <c:strRef>
              <c:f>Sheet1!$I$10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Sheet1!$A$11:$A$19</c:f>
            </c:strRef>
          </c:cat>
          <c:val>
            <c:numRef>
              <c:f>Sheet1!$I$11:$I$19</c:f>
              <c:numCache/>
            </c:numRef>
          </c:val>
        </c:ser>
        <c:axId val="783331650"/>
        <c:axId val="1934948543"/>
      </c:barChart>
      <c:catAx>
        <c:axId val="783331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948543"/>
      </c:catAx>
      <c:valAx>
        <c:axId val="1934948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MFU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331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57150</xdr:colOff>
      <xdr:row>8</xdr:row>
      <xdr:rowOff>171450</xdr:rowOff>
    </xdr:from>
    <xdr:ext cx="6648450" cy="3114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15.75"/>
  </cols>
  <sheetData>
    <row r="1">
      <c r="A1" s="1" t="s">
        <v>0</v>
      </c>
      <c r="B1" s="1" t="s">
        <v>1</v>
      </c>
      <c r="D1" s="1" t="s">
        <v>2</v>
      </c>
      <c r="E1" s="1" t="s">
        <v>3</v>
      </c>
    </row>
    <row r="2">
      <c r="A2" s="2" t="s">
        <v>4</v>
      </c>
      <c r="B2" s="3">
        <f>0.061*2</f>
        <v>0.122</v>
      </c>
      <c r="D2" s="4" t="s">
        <v>5</v>
      </c>
      <c r="E2" s="2">
        <v>312.0</v>
      </c>
    </row>
    <row r="3">
      <c r="A3" s="2" t="s">
        <v>6</v>
      </c>
      <c r="B3" s="3">
        <f>0.127*2</f>
        <v>0.254</v>
      </c>
    </row>
    <row r="4">
      <c r="A4" s="2" t="s">
        <v>7</v>
      </c>
      <c r="B4" s="3">
        <f>2.609*2</f>
        <v>5.218</v>
      </c>
    </row>
    <row r="5">
      <c r="A5" s="2" t="s">
        <v>8</v>
      </c>
      <c r="B5" s="3">
        <f>6.58*2</f>
        <v>13.16</v>
      </c>
    </row>
    <row r="6">
      <c r="A6" s="2" t="s">
        <v>9</v>
      </c>
      <c r="B6" s="3">
        <f>15.59*2</f>
        <v>31.18</v>
      </c>
    </row>
    <row r="7">
      <c r="A7" s="2" t="s">
        <v>10</v>
      </c>
      <c r="B7" s="3">
        <f>31.17*2</f>
        <v>62.34</v>
      </c>
    </row>
    <row r="9">
      <c r="A9" s="1" t="s">
        <v>11</v>
      </c>
    </row>
    <row r="10">
      <c r="A10" s="5" t="s">
        <v>0</v>
      </c>
      <c r="B10" s="5" t="s">
        <v>12</v>
      </c>
      <c r="C10" s="5" t="s">
        <v>13</v>
      </c>
      <c r="D10" s="5" t="s">
        <v>14</v>
      </c>
      <c r="E10" s="5" t="s">
        <v>15</v>
      </c>
      <c r="F10" s="6" t="s">
        <v>16</v>
      </c>
      <c r="G10" s="5" t="s">
        <v>17</v>
      </c>
      <c r="H10" s="5" t="s">
        <v>18</v>
      </c>
      <c r="I10" s="6" t="s">
        <v>19</v>
      </c>
      <c r="J10" s="5" t="s">
        <v>20</v>
      </c>
      <c r="K10" s="7"/>
      <c r="L10" s="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9" t="s">
        <v>4</v>
      </c>
      <c r="B11" s="2">
        <v>4096.0</v>
      </c>
      <c r="C11" s="3">
        <v>128.0</v>
      </c>
      <c r="D11" s="2">
        <v>32.0</v>
      </c>
      <c r="E11" s="2">
        <v>46.233</v>
      </c>
      <c r="F11" s="10">
        <v>0.1481826923076923</v>
      </c>
      <c r="G11" s="2">
        <v>5204.61</v>
      </c>
      <c r="H11" s="3">
        <v>59.52772687499999</v>
      </c>
      <c r="I11" s="10">
        <v>0.19079399639423075</v>
      </c>
      <c r="J11" s="11">
        <f t="shared" ref="J11:J19" si="1">abs(I11-F11)</f>
        <v>0.04261130409</v>
      </c>
      <c r="L11" s="11"/>
    </row>
    <row r="12">
      <c r="A12" s="9" t="s">
        <v>6</v>
      </c>
      <c r="B12" s="2">
        <v>4096.0</v>
      </c>
      <c r="C12" s="3">
        <v>128.0</v>
      </c>
      <c r="D12" s="2">
        <v>32.0</v>
      </c>
      <c r="E12" s="2">
        <v>54.171</v>
      </c>
      <c r="F12" s="10">
        <v>0.173625</v>
      </c>
      <c r="G12" s="2">
        <v>2587.81</v>
      </c>
      <c r="H12" s="3">
        <v>61.622225625000006</v>
      </c>
      <c r="I12" s="10">
        <v>0.19750713341346154</v>
      </c>
      <c r="J12" s="11">
        <f t="shared" si="1"/>
        <v>0.02388213341</v>
      </c>
      <c r="L12" s="11"/>
    </row>
    <row r="13">
      <c r="A13" s="9" t="s">
        <v>7</v>
      </c>
      <c r="B13" s="2">
        <v>4096.0</v>
      </c>
      <c r="C13" s="3">
        <v>128.0</v>
      </c>
      <c r="D13" s="12">
        <v>32.0</v>
      </c>
      <c r="E13" s="12">
        <v>72.3</v>
      </c>
      <c r="F13" s="10">
        <v>0.2317307692307692</v>
      </c>
      <c r="G13" s="2">
        <v>182.69</v>
      </c>
      <c r="H13" s="3">
        <v>89.36966437499999</v>
      </c>
      <c r="I13" s="10">
        <v>0.2864412319711538</v>
      </c>
      <c r="J13" s="11">
        <f t="shared" si="1"/>
        <v>0.05471046274</v>
      </c>
      <c r="L13" s="11"/>
    </row>
    <row r="14">
      <c r="B14" s="2">
        <v>4096.0</v>
      </c>
      <c r="C14" s="3">
        <v>32.0</v>
      </c>
      <c r="D14" s="12">
        <v>128.0</v>
      </c>
      <c r="E14" s="12">
        <v>64.917</v>
      </c>
      <c r="F14" s="10">
        <v>0.2080673076923077</v>
      </c>
      <c r="G14" s="2">
        <v>234.44</v>
      </c>
      <c r="H14" s="3">
        <v>28.671279374999997</v>
      </c>
      <c r="I14" s="10">
        <v>0.09189512620192307</v>
      </c>
      <c r="J14" s="11">
        <f t="shared" si="1"/>
        <v>0.1161721815</v>
      </c>
      <c r="L14" s="11"/>
    </row>
    <row r="15">
      <c r="A15" s="9" t="s">
        <v>8</v>
      </c>
      <c r="B15" s="2">
        <v>2048.0</v>
      </c>
      <c r="C15" s="3">
        <v>64.0</v>
      </c>
      <c r="D15" s="2">
        <v>32.0</v>
      </c>
      <c r="E15" s="2">
        <v>130.62</v>
      </c>
      <c r="F15" s="10">
        <v>0.41865384615384615</v>
      </c>
      <c r="G15" s="2">
        <v>58.15</v>
      </c>
      <c r="H15" s="3">
        <v>71.74256249999999</v>
      </c>
      <c r="I15" s="10">
        <v>0.22994411057692304</v>
      </c>
      <c r="J15" s="11">
        <f t="shared" si="1"/>
        <v>0.1887097356</v>
      </c>
      <c r="L15" s="11"/>
    </row>
    <row r="16">
      <c r="B16" s="2">
        <v>2048.0</v>
      </c>
      <c r="C16" s="3">
        <v>16.0</v>
      </c>
      <c r="D16" s="2">
        <v>128.0</v>
      </c>
      <c r="E16" s="2">
        <v>16.83</v>
      </c>
      <c r="F16" s="10">
        <v>0.053942307692307685</v>
      </c>
      <c r="G16" s="2">
        <v>46.33</v>
      </c>
      <c r="H16" s="3">
        <v>14.289909375</v>
      </c>
      <c r="I16" s="10">
        <v>0.04580099158653846</v>
      </c>
      <c r="J16" s="11">
        <f t="shared" si="1"/>
        <v>0.008141316106</v>
      </c>
      <c r="L16" s="11"/>
    </row>
    <row r="17">
      <c r="B17" s="2">
        <v>4096.0</v>
      </c>
      <c r="C17" s="3">
        <v>32.0</v>
      </c>
      <c r="D17" s="2">
        <v>128.0</v>
      </c>
      <c r="E17" s="2">
        <v>30.006</v>
      </c>
      <c r="F17" s="10">
        <v>0.09617307692307693</v>
      </c>
      <c r="G17" s="2">
        <v>136.15</v>
      </c>
      <c r="H17" s="3">
        <v>41.993765625</v>
      </c>
      <c r="I17" s="10">
        <v>0.13459540264423078</v>
      </c>
      <c r="J17" s="11">
        <f t="shared" si="1"/>
        <v>0.03842232572</v>
      </c>
      <c r="L17" s="11"/>
    </row>
    <row r="18">
      <c r="A18" s="9" t="s">
        <v>9</v>
      </c>
      <c r="B18" s="2">
        <v>2048.0</v>
      </c>
      <c r="C18" s="3">
        <v>16.0</v>
      </c>
      <c r="D18" s="2">
        <v>128.0</v>
      </c>
      <c r="E18" s="2">
        <v>20.916</v>
      </c>
      <c r="F18" s="10">
        <v>0.06703846153846153</v>
      </c>
      <c r="G18" s="2">
        <v>37.43</v>
      </c>
      <c r="H18" s="3">
        <v>27.353142187499998</v>
      </c>
      <c r="I18" s="10">
        <v>0.08767032752403846</v>
      </c>
      <c r="J18" s="11">
        <f t="shared" si="1"/>
        <v>0.02063186599</v>
      </c>
      <c r="L18" s="11"/>
    </row>
    <row r="19">
      <c r="A19" s="9" t="s">
        <v>10</v>
      </c>
      <c r="B19" s="2">
        <v>2048.0</v>
      </c>
      <c r="C19" s="3">
        <v>16.0</v>
      </c>
      <c r="D19" s="2">
        <v>128.0</v>
      </c>
      <c r="E19" s="2">
        <v>19.206</v>
      </c>
      <c r="F19" s="10">
        <v>0.061557692307692306</v>
      </c>
      <c r="G19" s="2">
        <v>25.5</v>
      </c>
      <c r="H19" s="3">
        <v>37.257890625</v>
      </c>
      <c r="I19" s="10">
        <v>0.11941631610576924</v>
      </c>
      <c r="J19" s="11">
        <f t="shared" si="1"/>
        <v>0.0578586238</v>
      </c>
      <c r="L19" s="11"/>
    </row>
    <row r="20">
      <c r="J20" s="13" t="s">
        <v>21</v>
      </c>
    </row>
    <row r="21">
      <c r="J21" s="11">
        <f>AVERAGE(J11:J19)</f>
        <v>0.0612377721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J22" s="13" t="s">
        <v>22</v>
      </c>
    </row>
    <row r="23">
      <c r="J23" s="11">
        <f>median(J11:J19)</f>
        <v>0.04261130409</v>
      </c>
    </row>
    <row r="35">
      <c r="J35" s="11"/>
    </row>
    <row r="36">
      <c r="G36" s="14"/>
      <c r="J36" s="11"/>
    </row>
    <row r="37">
      <c r="G37" s="14"/>
      <c r="J37" s="11"/>
    </row>
    <row r="38">
      <c r="G38" s="14"/>
      <c r="J38" s="11"/>
    </row>
    <row r="39">
      <c r="G39" s="14"/>
      <c r="J39" s="11"/>
    </row>
    <row r="40">
      <c r="G40" s="14"/>
      <c r="J40" s="11"/>
    </row>
    <row r="41">
      <c r="G41" s="14"/>
    </row>
    <row r="42">
      <c r="G42" s="14"/>
    </row>
    <row r="43">
      <c r="G43" s="14"/>
    </row>
    <row r="44">
      <c r="G44" s="14"/>
    </row>
    <row r="45">
      <c r="G45" s="14"/>
    </row>
    <row r="48">
      <c r="G48" s="14"/>
    </row>
    <row r="49">
      <c r="G49" s="14"/>
    </row>
    <row r="50">
      <c r="G50" s="14"/>
    </row>
    <row r="51">
      <c r="G51" s="14"/>
    </row>
    <row r="52">
      <c r="G52" s="14"/>
    </row>
    <row r="53">
      <c r="G53" s="14"/>
    </row>
    <row r="54">
      <c r="G54" s="14"/>
    </row>
    <row r="55">
      <c r="G55" s="14"/>
    </row>
    <row r="56">
      <c r="G56" s="14"/>
    </row>
    <row r="57">
      <c r="G57" s="14"/>
    </row>
    <row r="58">
      <c r="G58" s="14"/>
    </row>
    <row r="59">
      <c r="G59" s="14"/>
    </row>
    <row r="60">
      <c r="G60" s="14"/>
    </row>
    <row r="61">
      <c r="G61" s="14"/>
    </row>
    <row r="62">
      <c r="G62" s="14"/>
    </row>
    <row r="63">
      <c r="G63" s="14"/>
    </row>
    <row r="64">
      <c r="G64" s="14"/>
    </row>
    <row r="65">
      <c r="G65" s="14"/>
    </row>
    <row r="66">
      <c r="G66" s="14"/>
    </row>
    <row r="67">
      <c r="G67" s="14"/>
    </row>
    <row r="68">
      <c r="G68" s="14"/>
    </row>
    <row r="69">
      <c r="G69" s="14"/>
    </row>
    <row r="70">
      <c r="G70" s="14"/>
    </row>
    <row r="71">
      <c r="G71" s="14"/>
    </row>
  </sheetData>
  <mergeCells count="2">
    <mergeCell ref="A13:A14"/>
    <mergeCell ref="A15:A17"/>
  </mergeCells>
  <drawing r:id="rId1"/>
</worksheet>
</file>