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ami/FHK/10. Semster/Praxisprojekt/Praxisprojekt/Dokumentation/"/>
    </mc:Choice>
  </mc:AlternateContent>
  <bookViews>
    <workbookView xWindow="0" yWindow="440" windowWidth="25600" windowHeight="14600" tabRatio="500"/>
  </bookViews>
  <sheets>
    <sheet name="1. Persönliche Daten" sheetId="1" r:id="rId1"/>
    <sheet name="2. Behandlung" sheetId="3" r:id="rId2"/>
    <sheet name="3. Lebensstil" sheetId="5" r:id="rId3"/>
    <sheet name="4. Bewertung" sheetId="7" r:id="rId4"/>
  </sheets>
  <definedNames>
    <definedName name="_xlnm.Print_Area" localSheetId="0">'1. Persönliche Daten'!$A$1:$E$38</definedName>
    <definedName name="_xlnm.Print_Area" localSheetId="1">'2. Behandlung'!$A$1:$E$38</definedName>
    <definedName name="_xlnm.Print_Area" localSheetId="2">'3. Lebensstil'!$A$1:$E$24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7" l="1"/>
  <c r="D101" i="7"/>
  <c r="E84" i="7"/>
  <c r="D84" i="7"/>
  <c r="E67" i="7"/>
  <c r="D67" i="7"/>
  <c r="E50" i="7"/>
  <c r="D50" i="7"/>
  <c r="E34" i="7"/>
  <c r="D34" i="7"/>
  <c r="D18" i="7"/>
  <c r="E18" i="7"/>
  <c r="K71" i="1"/>
  <c r="K72" i="1"/>
  <c r="K19" i="1"/>
  <c r="K20" i="1"/>
  <c r="D210" i="7"/>
  <c r="D209" i="7"/>
  <c r="D208" i="7"/>
  <c r="D184" i="7"/>
  <c r="D183" i="7"/>
  <c r="D182" i="7"/>
  <c r="D181" i="7"/>
  <c r="D159" i="7"/>
  <c r="D158" i="7"/>
  <c r="D137" i="7"/>
  <c r="D136" i="7"/>
  <c r="D135" i="7"/>
  <c r="D110" i="7"/>
  <c r="D109" i="7"/>
  <c r="D108" i="7"/>
  <c r="D107" i="7"/>
  <c r="C101" i="7"/>
  <c r="C84" i="7"/>
  <c r="C67" i="7"/>
  <c r="C50" i="7"/>
  <c r="C34" i="7"/>
  <c r="C18" i="7"/>
  <c r="D165" i="3"/>
  <c r="D164" i="3"/>
  <c r="D163" i="3"/>
  <c r="D137" i="3"/>
  <c r="D136" i="3"/>
  <c r="D135" i="3"/>
  <c r="D134" i="3"/>
  <c r="D112" i="3"/>
  <c r="D111" i="3"/>
  <c r="D110" i="3"/>
  <c r="D40" i="3"/>
  <c r="D39" i="3"/>
  <c r="D38" i="3"/>
  <c r="D37" i="3"/>
  <c r="D36" i="3"/>
  <c r="D88" i="3"/>
  <c r="D87" i="3"/>
  <c r="D86" i="3"/>
  <c r="D85" i="3"/>
  <c r="D64" i="3"/>
  <c r="D63" i="3"/>
  <c r="D62" i="3"/>
  <c r="D61" i="3"/>
  <c r="D60" i="3"/>
  <c r="C12" i="3"/>
  <c r="D17" i="3"/>
  <c r="D16" i="3"/>
  <c r="D15" i="3"/>
  <c r="D14" i="3"/>
  <c r="D13" i="3"/>
  <c r="D12" i="3"/>
  <c r="D107" i="1"/>
  <c r="D106" i="1"/>
  <c r="D105" i="1"/>
  <c r="D104" i="1"/>
  <c r="D83" i="1"/>
  <c r="D82" i="1"/>
  <c r="D81" i="1"/>
  <c r="D80" i="1"/>
  <c r="D79" i="1"/>
  <c r="D59" i="1"/>
  <c r="D57" i="1"/>
  <c r="D58" i="1"/>
  <c r="D60" i="1"/>
  <c r="D38" i="1"/>
  <c r="D37" i="1"/>
  <c r="D36" i="1"/>
  <c r="D12" i="1"/>
  <c r="D13" i="1"/>
  <c r="D14" i="1"/>
  <c r="D15" i="1"/>
  <c r="D17" i="1"/>
  <c r="D16" i="1"/>
</calcChain>
</file>

<file path=xl/sharedStrings.xml><?xml version="1.0" encoding="utf-8"?>
<sst xmlns="http://schemas.openxmlformats.org/spreadsheetml/2006/main" count="426" uniqueCount="194">
  <si>
    <t>#</t>
  </si>
  <si>
    <t>Antworten</t>
  </si>
  <si>
    <t>Anzahl</t>
  </si>
  <si>
    <t>Anteil</t>
  </si>
  <si>
    <t>19 - 30 Jahre alt</t>
  </si>
  <si>
    <t>über 50 Jahre alt</t>
  </si>
  <si>
    <t>13 - 18 Jahre alt</t>
  </si>
  <si>
    <t>7 - 12 Jahre alt</t>
  </si>
  <si>
    <t>1.1 Wie alt sind Sie?</t>
  </si>
  <si>
    <t>31 - 50 Jahre alt</t>
  </si>
  <si>
    <t>1.2 Geschlecht?</t>
  </si>
  <si>
    <t>Männlich</t>
  </si>
  <si>
    <t>Weiblich</t>
  </si>
  <si>
    <t>Keine Angaben</t>
  </si>
  <si>
    <t>Typ-1</t>
  </si>
  <si>
    <t>Typ-2</t>
  </si>
  <si>
    <t>Schwangerschaftsdiabetes</t>
  </si>
  <si>
    <t>Typ-3c</t>
  </si>
  <si>
    <t>1.3 An welchem Diabetestyp sind Sie erkrankt?</t>
  </si>
  <si>
    <t>Teilnehmer</t>
  </si>
  <si>
    <t>Nr.</t>
  </si>
  <si>
    <t>Alter</t>
  </si>
  <si>
    <t>Jahre insgesamt</t>
  </si>
  <si>
    <t>Durchschnittsalter</t>
  </si>
  <si>
    <t>1.4 Seit wann sind Sie an Diabetes mellitus erkrankt?</t>
  </si>
  <si>
    <t>Jahre</t>
  </si>
  <si>
    <t>Durschnittserfahrung</t>
  </si>
  <si>
    <t>1.5 In welcher Form wird dieser Diabetestyp behandelt?</t>
  </si>
  <si>
    <t>Tabletten</t>
  </si>
  <si>
    <t>Insulinspritzen</t>
  </si>
  <si>
    <t>Insulinpumpe</t>
  </si>
  <si>
    <t>Diät</t>
  </si>
  <si>
    <t>Garnicht</t>
  </si>
  <si>
    <t>1.6 Wie gut glauben Sie, kennen Sie sich mit Ihrer Krankheit aus?</t>
  </si>
  <si>
    <t>Sehr gut</t>
  </si>
  <si>
    <t>Gut</t>
  </si>
  <si>
    <t>Ausreichend</t>
  </si>
  <si>
    <t>Ich sollte in nächster Zeit einen Schulungskurs zum Diabetes mellitus besuchen.</t>
  </si>
  <si>
    <t>weniger als 1mal</t>
  </si>
  <si>
    <t>1mal</t>
  </si>
  <si>
    <t>2mal</t>
  </si>
  <si>
    <t>3mal</t>
  </si>
  <si>
    <t>4mal</t>
  </si>
  <si>
    <t>2.1 Wie oft im Jahr besuchen Sie einen Arzt oder Diabetologen zur Behandlung Ihrer Diabetes-Erkrankung?</t>
  </si>
  <si>
    <t>öfter als 4mal</t>
  </si>
  <si>
    <t>2.2 Welche Rolle spielen Sie bei der Behandlung Ihrer Diabetes-Erkrankung?</t>
  </si>
  <si>
    <t>Ich entscheide selbst über die medizinische Behandlung.</t>
  </si>
  <si>
    <t>Ich entscheide mit Hilfe eines Arztes über die medizinische Behandlung.</t>
  </si>
  <si>
    <t>Ich entscheide mit Hilfe von Verwandten und Bekannten über die medizinische Behandlung.</t>
  </si>
  <si>
    <t>Ich überlasse die Entscheidungen über die medizinische Behandlung meinem Arzt.</t>
  </si>
  <si>
    <t>Andere</t>
  </si>
  <si>
    <t>Katastrophe</t>
  </si>
  <si>
    <t>Könnte besser sein</t>
  </si>
  <si>
    <t>Zufrieden</t>
  </si>
  <si>
    <t>Sehr Zufrieden</t>
  </si>
  <si>
    <t>2.3 Wie zufrieden sind Sie mit der aktuellen Behandlung Ihrer Erkrankung?</t>
  </si>
  <si>
    <t>2.4 Verwenden Sie zurzeit ein CGM-Blutzuckermessgerät?</t>
  </si>
  <si>
    <t>Ja</t>
  </si>
  <si>
    <t>Nein</t>
  </si>
  <si>
    <t>Was ist CGM?</t>
  </si>
  <si>
    <t>Messgerät</t>
  </si>
  <si>
    <t>Dexcom</t>
  </si>
  <si>
    <t xml:space="preserve">Contour </t>
  </si>
  <si>
    <t>Metronic</t>
  </si>
  <si>
    <t>Free Style Libre</t>
  </si>
  <si>
    <t>Accu-Chek Aviva</t>
  </si>
  <si>
    <t>Accu-Chek Guide</t>
  </si>
  <si>
    <t>Accu-Chek Mobile</t>
  </si>
  <si>
    <t>Accu-Chek Connect</t>
  </si>
  <si>
    <t>Omnipod PMD</t>
  </si>
  <si>
    <t>Beuer GL50</t>
  </si>
  <si>
    <t>Stada Gluco Result</t>
  </si>
  <si>
    <t>2.5 Welches Blutzuckermessgerät verwenden Sie zurzeit?</t>
  </si>
  <si>
    <t>2.6 Führen Sie ein Blutzucker-Tagebuch?</t>
  </si>
  <si>
    <t>2.7 Wie werten Sie Ihre Blutzuckerwerte aus?</t>
  </si>
  <si>
    <t>Ich schaue mir regelmäßig meine Blutzuckerwerte an und versuche herauszubekommen, wie die schlechten Blutzuckerwerte entstehen.</t>
  </si>
  <si>
    <t>Ich schaue mir meine Bluzuckerwerte regelmäßig gemeinsam mit meinem Arzt/Diabetologen an und gemeinsam entscheiden wir weiteres Vorgehen.</t>
  </si>
  <si>
    <t>Ich schaue mir meine Blutzuckerwerte nicht an und werte diese auch nicht aus.</t>
  </si>
  <si>
    <t>2.8 Verwenden Sie Hilfsmittel (Smartphone-Apps, Geräte, Tagebücher, ...) zur Dokumentation und Auswertung Ihrer Blutzuckerwerte? Wenn ja, welche sind das?</t>
  </si>
  <si>
    <t>Hilfmittel</t>
  </si>
  <si>
    <t>xDrip-App</t>
  </si>
  <si>
    <t>DiaBook</t>
  </si>
  <si>
    <t>MySugr</t>
  </si>
  <si>
    <t>CareLink-Software</t>
  </si>
  <si>
    <t>SiDiary-App</t>
  </si>
  <si>
    <t>Keine Hilfsmittel</t>
  </si>
  <si>
    <t>Excel</t>
  </si>
  <si>
    <t>Analog/Stift und Papier</t>
  </si>
  <si>
    <t>2.9 Spüren Sie eine Unterzuckerung oder Überzuckerung ohne eine Messung durchzuführen?</t>
  </si>
  <si>
    <t>Manchmal</t>
  </si>
  <si>
    <t>3.1 Wie sehr schränkt der Diabetes mellitus Sie im Bezug auf folgende Aspekte ein? 0=gar nicht, 3=zu sehr</t>
  </si>
  <si>
    <t>Alltag</t>
  </si>
  <si>
    <t>Sport</t>
  </si>
  <si>
    <t>Ernährung</t>
  </si>
  <si>
    <t>Lebensstil</t>
  </si>
  <si>
    <t>3.2 Gibt es eine Situation, an die Sie sich erinnern können, in der Sie mit Ihrer Erkrankung im Alltag überfordert waren? Wenn ja, beschreiben Sie diese kurz.</t>
  </si>
  <si>
    <t>Unterzuckerungen</t>
  </si>
  <si>
    <t>Es gibt nicht DIE Situation</t>
  </si>
  <si>
    <t>Hilfsmittel</t>
  </si>
  <si>
    <t>Überzuckerungen</t>
  </si>
  <si>
    <t>Krankheit</t>
  </si>
  <si>
    <t>3.3 Wie handhaben Sie Ihre Erkrankung beim Sport?</t>
  </si>
  <si>
    <t>Keine interessanten Antworten</t>
  </si>
  <si>
    <t>3.4 Dokumentieren Sie Ihre sportliche Aktivität? Wenn ja, in welcher Form? (Verbrannte Kcal zählen, Diabetes-Tagebuch, Schrittzähler, ...)</t>
  </si>
  <si>
    <t>Form</t>
  </si>
  <si>
    <t>In keiner Form</t>
  </si>
  <si>
    <t>Smartwatch</t>
  </si>
  <si>
    <t>MySugr-App</t>
  </si>
  <si>
    <t>Schrittzähler</t>
  </si>
  <si>
    <t>SiDiary</t>
  </si>
  <si>
    <t>Runtastic</t>
  </si>
  <si>
    <t>3.5 Gab es schon einmal Komplikationen beim Sport durch den Diabetes? Wenn ja, beschreiben Sie kurz, welche das waren.</t>
  </si>
  <si>
    <t>Art von Komplikationen</t>
  </si>
  <si>
    <t>Unterzuckerung</t>
  </si>
  <si>
    <t>Untebrechung des Sports</t>
  </si>
  <si>
    <t>Leistungsprobleme</t>
  </si>
  <si>
    <t>Unwohlsein</t>
  </si>
  <si>
    <t>3.6 Sind Sie durch den Diabetes in Ihrer Ernährung eingeschränkt? Verzichten Sie auf bestimmte Nahrungsmittel? Wenn ja, welche sind diese?</t>
  </si>
  <si>
    <t>3.7 Dokumentieren Sie Ihre Nahrungsaufnahme? Wenn ja, in welcher Form? (Kcal zählen, KE-/BE-Berechnug, Diabetes-Tagebuch, ...)</t>
  </si>
  <si>
    <t>Ja, keine Angaben der Form</t>
  </si>
  <si>
    <t>Libre-App</t>
  </si>
  <si>
    <t>Omnipod</t>
  </si>
  <si>
    <t>3.8 Erläutern Sie kurz, wie Sie die Kohlenhydrate einer Mahlzeit berechen und die Insulineinheiten, die Sie für eine Mahlzeit spritzen, ermitteln.</t>
  </si>
  <si>
    <t>Vorgehensweise</t>
  </si>
  <si>
    <t>Schätzen</t>
  </si>
  <si>
    <t>Kopfrechnen</t>
  </si>
  <si>
    <t>Rechner von Insulinpumpe</t>
  </si>
  <si>
    <t>Wiegen</t>
  </si>
  <si>
    <t>Smartphone</t>
  </si>
  <si>
    <t>3.9 Haben Sie schon einmal die benötigten Insulineinheiten bei Kohlenhydrataufnahme falsch berechnet? Wenn ja, wie oft kommt so etwas vor?</t>
  </si>
  <si>
    <t>Antwort</t>
  </si>
  <si>
    <t>Ja, ohne Angabe der Häufigkeit</t>
  </si>
  <si>
    <t>Ja, jeden Tag</t>
  </si>
  <si>
    <t>Ja, fast jeden Tag</t>
  </si>
  <si>
    <t>Ja, drei mal die Woche</t>
  </si>
  <si>
    <t>Ja, einmal die Woche oder weniger</t>
  </si>
  <si>
    <t>Bewertung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</si>
  <si>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</si>
  <si>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</si>
  <si>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</si>
  <si>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</si>
  <si>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</si>
  <si>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</si>
  <si>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</si>
  <si>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</si>
  <si>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</si>
  <si>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</si>
  <si>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Durschnittsbewertung:</t>
  </si>
  <si>
    <t>Ich vertraue den technischen Hilfsmitteln sehr und würde jegliche Hilfsmittel in meiner Behandlung verwenden.</t>
  </si>
  <si>
    <t>Ich vertraue den technischen Hilfsmitteln genug, um diese in meiner Behandlung zu verwenden.</t>
  </si>
  <si>
    <t>Ich vertraue keinem technischen Hilfsmitteln und behandle meine Krankheit komplett ohne diese.</t>
  </si>
  <si>
    <t>4.7 Wie sehr vertrauen Sie den technischen Hilfsmitteln (wie z.B. CGM-Blutzuckergeräten und Insulinpumpen) im Bezug auf der Behandlung Ihrer Erkrankung?</t>
  </si>
  <si>
    <t>4.6 Bewerten Sie die aktuellen Behandlungsmethoden eines Diabetikers.</t>
  </si>
  <si>
    <t>4.5 Bewerten Sie die aktuellen Smartphone-Applikationen.</t>
  </si>
  <si>
    <t>4.4 Bewerten Sie die aktuellen CGM-Blutzuckergeräte.</t>
  </si>
  <si>
    <t xml:space="preserve">4.3 Bewerten Sie die aktuellen Blutzuckermessgeräte. </t>
  </si>
  <si>
    <t xml:space="preserve">4.2 Bewerten Sie die aktuellen Insulinpumpen. </t>
  </si>
  <si>
    <t xml:space="preserve">4.1 Bewerten Sie die aktuellen Insulinspritzen. </t>
  </si>
  <si>
    <t>4.11 Hatten Sie schon einmal Fragen bezüglich Ihrer Erkrankung, dessen Antwort Sie im Internet gesucht hast?</t>
  </si>
  <si>
    <t>Fragen gab es, im Internet habe ich nicht nach einer Antwort gesucht.</t>
  </si>
  <si>
    <t>4.12 Gab es schon einmal eine Situation, in der Sie sich ein Erfahrungsaustausch mit einem anderem Diabetiker gewünscht hätten?</t>
  </si>
  <si>
    <t>Ja, bisher war dies allerdings nicht möglich.</t>
  </si>
  <si>
    <t>Das hätte mir schon in einigen Situationen geholfen.</t>
  </si>
  <si>
    <t>Es wäre auch interessant zu wissen, wie andere Menschen mit ihrer Erkrankung zu recht kommen.</t>
  </si>
  <si>
    <t>Das ist eine schöne Sache, allerdings werde ich einen Austausch mit einem anderen Diabetiker nicht benötigen</t>
  </si>
  <si>
    <t>Ich komme sehr gut ohne die Erfahrungen anderer Diabetiker zurecht und glaube anderen Diabetikern geht es genauso.</t>
  </si>
  <si>
    <t>4.13 Was halten Sie von einem Erfahrungsaustausch unter Diabetikern?</t>
  </si>
  <si>
    <t>4.14  Würden Sie andere Diabetiker um Erfahrungsberichte und Lösungsansätze Ihrer Probleme mit dem Diabetes bitten, wenn Sie die Möglichkeit hätten?</t>
  </si>
  <si>
    <t>Ja, das habe ich schon öfters getan.</t>
  </si>
  <si>
    <t>Nein, ich brauche keine Hilfe von anderen Diabetikern.</t>
  </si>
  <si>
    <t>davon unter 18</t>
  </si>
  <si>
    <t>davon über 18</t>
  </si>
  <si>
    <t>0 (unter 18)</t>
  </si>
  <si>
    <t>1 ( unter 18)</t>
  </si>
  <si>
    <t>2 (unter 18)</t>
  </si>
  <si>
    <t>3 (unter 18)</t>
  </si>
  <si>
    <t>11 (3)</t>
  </si>
  <si>
    <t>15 (5)</t>
  </si>
  <si>
    <t>17 (8)</t>
  </si>
  <si>
    <t>11 (4)</t>
  </si>
  <si>
    <t>43 (15)</t>
  </si>
  <si>
    <t>34 (15)</t>
  </si>
  <si>
    <t>29 (7)</t>
  </si>
  <si>
    <t>38 (13)</t>
  </si>
  <si>
    <t>23 (8)</t>
  </si>
  <si>
    <t>23 (6)</t>
  </si>
  <si>
    <t>19 (7)</t>
  </si>
  <si>
    <t>27 (8)</t>
  </si>
  <si>
    <t>4 (0)</t>
  </si>
  <si>
    <t>9 (0)</t>
  </si>
  <si>
    <t>16 (4)</t>
  </si>
  <si>
    <t>5 (1)</t>
  </si>
  <si>
    <t>Essen und Berechnung</t>
  </si>
  <si>
    <t>bis 6 Jahre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</si>
</sst>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8"/>
      <name val="Calibri"/>
      <family val="2"/>
      <scheme val="minor"/>
    </font>
    <font>
      <b/>
      <sz val="14"/>
      <color rgb="FF363636"/>
      <name val="Arial"/>
    </font>
    <font>
      <sz val="12"/>
      <color rgb="FF333333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D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E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top"/>
    </xf>
    <xf numFmtId="0" fontId="1" fillId="4" borderId="2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164" fontId="1" fillId="0" borderId="2" xfId="0" applyNumberFormat="1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13" xfId="0" applyFont="1" applyBorder="1" applyAlignment="1"/>
    <xf numFmtId="0" fontId="1" fillId="0" borderId="13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/>
    <xf numFmtId="0" fontId="1" fillId="0" borderId="14" xfId="0" applyFont="1" applyBorder="1"/>
    <xf numFmtId="0" fontId="1" fillId="0" borderId="16" xfId="0" applyFont="1" applyBorder="1" applyAlignment="1"/>
    <xf numFmtId="0" fontId="1" fillId="0" borderId="8" xfId="0" applyFont="1" applyBorder="1" applyAlignment="1"/>
    <xf numFmtId="0" fontId="1" fillId="0" borderId="19" xfId="0" applyFont="1" applyBorder="1" applyAlignment="1"/>
    <xf numFmtId="0" fontId="1" fillId="0" borderId="20" xfId="0" applyFont="1" applyBorder="1"/>
    <xf numFmtId="0" fontId="1" fillId="0" borderId="19" xfId="0" applyFont="1" applyBorder="1"/>
    <xf numFmtId="0" fontId="1" fillId="0" borderId="23" xfId="0" applyFont="1" applyBorder="1"/>
    <xf numFmtId="0" fontId="1" fillId="0" borderId="0" xfId="0" applyFont="1" applyBorder="1"/>
    <xf numFmtId="0" fontId="1" fillId="0" borderId="24" xfId="0" applyFont="1" applyBorder="1"/>
    <xf numFmtId="0" fontId="1" fillId="0" borderId="20" xfId="0" applyFont="1" applyBorder="1" applyAlignment="1"/>
    <xf numFmtId="0" fontId="1" fillId="10" borderId="11" xfId="0" applyFont="1" applyFill="1" applyBorder="1" applyAlignment="1"/>
    <xf numFmtId="0" fontId="1" fillId="10" borderId="17" xfId="0" applyFont="1" applyFill="1" applyBorder="1" applyAlignment="1"/>
    <xf numFmtId="0" fontId="1" fillId="10" borderId="15" xfId="0" applyFont="1" applyFill="1" applyBorder="1" applyAlignment="1"/>
    <xf numFmtId="0" fontId="1" fillId="10" borderId="15" xfId="0" applyFont="1" applyFill="1" applyBorder="1"/>
    <xf numFmtId="0" fontId="1" fillId="10" borderId="18" xfId="0" applyFont="1" applyFill="1" applyBorder="1"/>
    <xf numFmtId="0" fontId="1" fillId="10" borderId="17" xfId="0" applyFont="1" applyFill="1" applyBorder="1"/>
    <xf numFmtId="0" fontId="1" fillId="10" borderId="21" xfId="0" applyFont="1" applyFill="1" applyBorder="1"/>
    <xf numFmtId="0" fontId="1" fillId="10" borderId="12" xfId="0" applyFont="1" applyFill="1" applyBorder="1"/>
    <xf numFmtId="0" fontId="1" fillId="10" borderId="22" xfId="0" applyFont="1" applyFill="1" applyBorder="1"/>
    <xf numFmtId="0" fontId="1" fillId="0" borderId="7" xfId="0" applyFont="1" applyBorder="1"/>
    <xf numFmtId="1" fontId="1" fillId="0" borderId="7" xfId="0" applyNumberFormat="1" applyFont="1" applyBorder="1"/>
    <xf numFmtId="16" fontId="2" fillId="0" borderId="8" xfId="0" applyNumberFormat="1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1" fillId="0" borderId="9" xfId="0" applyFont="1" applyBorder="1" applyAlignment="1"/>
    <xf numFmtId="0" fontId="1" fillId="0" borderId="10" xfId="0" applyFont="1" applyBorder="1"/>
    <xf numFmtId="0" fontId="1" fillId="2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left"/>
    </xf>
    <xf numFmtId="0" fontId="1" fillId="0" borderId="36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0" fontId="1" fillId="3" borderId="4" xfId="0" applyFont="1" applyFill="1" applyBorder="1" applyAlignment="1"/>
    <xf numFmtId="0" fontId="1" fillId="3" borderId="37" xfId="0" applyFont="1" applyFill="1" applyBorder="1" applyAlignme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5" xfId="0" applyFont="1" applyFill="1" applyBorder="1"/>
    <xf numFmtId="0" fontId="1" fillId="0" borderId="48" xfId="0" applyFont="1" applyBorder="1"/>
    <xf numFmtId="0" fontId="1" fillId="0" borderId="49" xfId="0" applyFont="1" applyBorder="1"/>
    <xf numFmtId="0" fontId="1" fillId="3" borderId="45" xfId="0" applyFont="1" applyFill="1" applyBorder="1" applyAlignment="1">
      <alignment horizontal="center" vertical="center"/>
    </xf>
    <xf numFmtId="0" fontId="1" fillId="0" borderId="46" xfId="0" applyFont="1" applyBorder="1"/>
    <xf numFmtId="0" fontId="1" fillId="3" borderId="40" xfId="0" applyFont="1" applyFill="1" applyBorder="1"/>
    <xf numFmtId="0" fontId="4" fillId="0" borderId="0" xfId="0" applyFont="1"/>
    <xf numFmtId="0" fontId="1" fillId="0" borderId="51" xfId="0" applyFont="1" applyBorder="1"/>
    <xf numFmtId="0" fontId="1" fillId="0" borderId="52" xfId="0" applyFont="1" applyBorder="1"/>
    <xf numFmtId="0" fontId="1" fillId="0" borderId="51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48" xfId="0" applyFont="1" applyBorder="1" applyAlignment="1">
      <alignment wrapText="1"/>
    </xf>
    <xf numFmtId="0" fontId="2" fillId="0" borderId="3" xfId="0" applyFont="1" applyBorder="1" applyAlignment="1"/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7" xfId="0" applyFont="1" applyFill="1" applyBorder="1" applyAlignment="1">
      <alignment horizontal="left"/>
    </xf>
    <xf numFmtId="0" fontId="2" fillId="0" borderId="45" xfId="0" applyFont="1" applyBorder="1" applyAlignment="1"/>
    <xf numFmtId="49" fontId="1" fillId="0" borderId="54" xfId="0" applyNumberFormat="1" applyFont="1" applyBorder="1"/>
    <xf numFmtId="49" fontId="1" fillId="0" borderId="29" xfId="0" applyNumberFormat="1" applyFont="1" applyBorder="1" applyAlignment="1"/>
    <xf numFmtId="49" fontId="1" fillId="0" borderId="29" xfId="0" applyNumberFormat="1" applyFont="1" applyBorder="1"/>
    <xf numFmtId="49" fontId="1" fillId="0" borderId="31" xfId="0" applyNumberFormat="1" applyFont="1" applyBorder="1"/>
    <xf numFmtId="0" fontId="1" fillId="0" borderId="55" xfId="0" applyFont="1" applyBorder="1"/>
    <xf numFmtId="0" fontId="1" fillId="0" borderId="56" xfId="0" applyFont="1" applyBorder="1" applyAlignment="1"/>
    <xf numFmtId="0" fontId="1" fillId="0" borderId="56" xfId="0" applyFont="1" applyBorder="1"/>
    <xf numFmtId="0" fontId="1" fillId="0" borderId="57" xfId="0" applyFont="1" applyBorder="1"/>
    <xf numFmtId="49" fontId="1" fillId="0" borderId="34" xfId="0" applyNumberFormat="1" applyFont="1" applyBorder="1"/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3" borderId="5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6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48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51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2" fillId="3" borderId="4" xfId="0" applyNumberFormat="1" applyFont="1" applyFill="1" applyBorder="1" applyAlignment="1">
      <alignment horizontal="left" vertical="top"/>
    </xf>
    <xf numFmtId="16" fontId="2" fillId="3" borderId="5" xfId="0" applyNumberFormat="1" applyFont="1" applyFill="1" applyBorder="1" applyAlignment="1">
      <alignment horizontal="left" vertical="top"/>
    </xf>
    <xf numFmtId="16" fontId="2" fillId="3" borderId="6" xfId="0" applyNumberFormat="1" applyFont="1" applyFill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25" xfId="0" applyFont="1" applyFill="1" applyBorder="1" applyAlignment="1">
      <alignment horizontal="left" vertical="top" wrapText="1"/>
    </xf>
    <xf numFmtId="0" fontId="2" fillId="3" borderId="26" xfId="0" applyFont="1" applyFill="1" applyBorder="1" applyAlignment="1">
      <alignment horizontal="left" vertical="top" wrapText="1"/>
    </xf>
    <xf numFmtId="0" fontId="2" fillId="3" borderId="40" xfId="0" applyFont="1" applyFill="1" applyBorder="1" applyAlignment="1">
      <alignment horizontal="left" vertical="top" wrapText="1"/>
    </xf>
    <xf numFmtId="0" fontId="2" fillId="3" borderId="43" xfId="0" applyFont="1" applyFill="1" applyBorder="1" applyAlignment="1">
      <alignment horizontal="left" vertical="top" wrapText="1"/>
    </xf>
    <xf numFmtId="0" fontId="2" fillId="3" borderId="39" xfId="0" applyFont="1" applyFill="1" applyBorder="1" applyAlignment="1">
      <alignment horizontal="left" vertical="top" wrapText="1"/>
    </xf>
    <xf numFmtId="0" fontId="2" fillId="3" borderId="4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1" fillId="0" borderId="54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2" fillId="3" borderId="4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42" xfId="0" applyFont="1" applyFill="1" applyBorder="1" applyAlignment="1">
      <alignment horizontal="left" vertical="top" wrapText="1"/>
    </xf>
    <xf numFmtId="0" fontId="1" fillId="0" borderId="2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/>
    <xf numFmtId="0" fontId="1" fillId="0" borderId="63" xfId="0" applyFont="1" applyBorder="1"/>
    <xf numFmtId="165" fontId="1" fillId="0" borderId="3" xfId="0" applyNumberFormat="1" applyFont="1" applyBorder="1" applyAlignment="1">
      <alignment vertical="center"/>
    </xf>
    <xf numFmtId="0" fontId="1" fillId="11" borderId="3" xfId="0" applyFont="1" applyFill="1" applyBorder="1" applyAlignment="1"/>
    <xf numFmtId="165" fontId="1" fillId="11" borderId="3" xfId="0" applyNumberFormat="1" applyFont="1" applyFill="1" applyBorder="1" applyAlignment="1">
      <alignment vertical="center"/>
    </xf>
    <xf numFmtId="0" fontId="1" fillId="3" borderId="45" xfId="0" applyFont="1" applyFill="1" applyBorder="1" applyAlignment="1">
      <alignment horizontal="center" vertical="top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." xfId="0" builtinId="0"/>
  </cellStyles>
  <dxfs count="0"/>
  <tableStyles count="0" defaultTableStyle="TableStyleMedium9" defaultPivotStyle="PivotStyleMedium7"/>
  <colors>
    <mruColors>
      <color rgb="FF70AF46"/>
      <color rgb="FFA33181"/>
      <color rgb="FFE25E29"/>
      <color rgb="FFBB2228"/>
      <color rgb="FF70AE46"/>
      <color rgb="FF4472C4"/>
      <color rgb="FFFDC000"/>
      <color rgb="FFA5A5A5"/>
      <color rgb="FFED7D31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Alter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Daten'!$B$12:$B$17</c:f>
              <c:strCache>
                <c:ptCount val="6"/>
                <c:pt idx="0">
                  <c:v>bis 6 Jahre alt</c:v>
                </c:pt>
                <c:pt idx="1">
                  <c:v>7 - 12 Jahre alt</c:v>
                </c:pt>
                <c:pt idx="2">
                  <c:v>13 - 18 Jahre alt</c:v>
                </c:pt>
                <c:pt idx="3">
                  <c:v>19 - 30 Jahre alt</c:v>
                </c:pt>
                <c:pt idx="4">
                  <c:v>31 - 50 Jahre alt</c:v>
                </c:pt>
                <c:pt idx="5">
                  <c:v>über 50 Jahre alt</c:v>
                </c:pt>
              </c:strCache>
            </c:strRef>
          </c:cat>
          <c:val>
            <c:numRef>
              <c:f>'1. Persönliche Daten'!$D$12:$D$17</c:f>
              <c:numCache>
                <c:formatCode>0.0%</c:formatCode>
                <c:ptCount val="6"/>
                <c:pt idx="0">
                  <c:v>0.0441176470588235</c:v>
                </c:pt>
                <c:pt idx="1">
                  <c:v>0.0294117647058823</c:v>
                </c:pt>
                <c:pt idx="2">
                  <c:v>0.132352941176471</c:v>
                </c:pt>
                <c:pt idx="3">
                  <c:v>0.147058823529412</c:v>
                </c:pt>
                <c:pt idx="4">
                  <c:v>0.352941176470588</c:v>
                </c:pt>
                <c:pt idx="5">
                  <c:v>0.294117647058824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Behandlung'!$B$110:$B$112</c:f>
              <c:strCache>
                <c:ptCount val="3"/>
                <c:pt idx="0">
                  <c:v>Ja</c:v>
                </c:pt>
                <c:pt idx="1">
                  <c:v>Nein</c:v>
                </c:pt>
                <c:pt idx="2">
                  <c:v>Keine Angaben</c:v>
                </c:pt>
              </c:strCache>
            </c:strRef>
          </c:cat>
          <c:val>
            <c:numRef>
              <c:f>'2. Behandlung'!$D$110:$D$112</c:f>
              <c:numCache>
                <c:formatCode>0.0%</c:formatCode>
                <c:ptCount val="3"/>
                <c:pt idx="0">
                  <c:v>0.469135802469136</c:v>
                </c:pt>
                <c:pt idx="1">
                  <c:v>0.518518518518518</c:v>
                </c:pt>
                <c:pt idx="2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Behandlung'!$B$134:$B$137</c:f>
              <c:strCache>
                <c:ptCount val="4"/>
                <c:pt idx="0">
                  <c:v>Ich schaue mir regelmäßig meine Blutzuckerwerte an und versuche herauszubekommen, wie die schlechten Blutzuckerwerte entstehen.</c:v>
                </c:pt>
                <c:pt idx="1">
                  <c:v>Ich schaue mir meine Bluzuckerwerte regelmäßig gemeinsam mit meinem Arzt/Diabetologen an und gemeinsam entscheiden wir weiteres Vorgehen.</c:v>
                </c:pt>
                <c:pt idx="2">
                  <c:v>Ich schaue mir meine Blutzuckerwerte nicht an und werte diese auch nicht aus.</c:v>
                </c:pt>
                <c:pt idx="3">
                  <c:v>Keine Angaben</c:v>
                </c:pt>
              </c:strCache>
            </c:strRef>
          </c:cat>
          <c:val>
            <c:numRef>
              <c:f>'2. Behandlung'!$D$134:$D$137</c:f>
              <c:numCache>
                <c:formatCode>0.0%</c:formatCode>
                <c:ptCount val="4"/>
                <c:pt idx="0">
                  <c:v>0.559139784946236</c:v>
                </c:pt>
                <c:pt idx="1">
                  <c:v>0.397849462365591</c:v>
                </c:pt>
                <c:pt idx="2">
                  <c:v>0.032258064516129</c:v>
                </c:pt>
                <c:pt idx="3">
                  <c:v>0.010752688172043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348689347"/>
          <c:y val="0.185611179948376"/>
          <c:w val="0.329240356225588"/>
          <c:h val="0.814388820051624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Behandlung'!$B$163:$B$165</c:f>
              <c:strCache>
                <c:ptCount val="3"/>
                <c:pt idx="0">
                  <c:v>Ja</c:v>
                </c:pt>
                <c:pt idx="1">
                  <c:v>Nein</c:v>
                </c:pt>
                <c:pt idx="2">
                  <c:v>Manchmal</c:v>
                </c:pt>
              </c:strCache>
            </c:strRef>
          </c:cat>
          <c:val>
            <c:numRef>
              <c:f>'2. Behandlung'!$D$163:$D$165</c:f>
              <c:numCache>
                <c:formatCode>0.0%</c:formatCode>
                <c:ptCount val="3"/>
                <c:pt idx="0">
                  <c:v>0.617283950617284</c:v>
                </c:pt>
                <c:pt idx="1">
                  <c:v>0.0987654320987654</c:v>
                </c:pt>
                <c:pt idx="2">
                  <c:v>0.283950617283951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 Bewertung'!$B$107:$B$110</c:f>
              <c:strCache>
                <c:ptCount val="4"/>
                <c:pt idx="0">
                  <c:v>Ich vertraue den technischen Hilfsmitteln sehr und würde jegliche Hilfsmittel in meiner Behandlung verwenden.</c:v>
                </c:pt>
                <c:pt idx="1">
                  <c:v>Ich vertraue den technischen Hilfsmitteln genug, um diese in meiner Behandlung zu verwenden.</c:v>
                </c:pt>
                <c:pt idx="2">
                  <c:v>Ich vertraue den technischen Hilfsmitteln genug, um diese in meiner Behandlung zu verwenden.</c:v>
                </c:pt>
                <c:pt idx="3">
                  <c:v>Ich vertraue keinem technischen Hilfsmitteln und behandle meine Krankheit komplett ohne diese.</c:v>
                </c:pt>
              </c:strCache>
            </c:strRef>
          </c:cat>
          <c:val>
            <c:numRef>
              <c:f>'4. Bewertung'!$D$107:$D$110</c:f>
              <c:numCache>
                <c:formatCode>0.0%</c:formatCode>
                <c:ptCount val="4"/>
                <c:pt idx="0">
                  <c:v>0.345679012345679</c:v>
                </c:pt>
                <c:pt idx="1">
                  <c:v>0.62962962962963</c:v>
                </c:pt>
                <c:pt idx="2">
                  <c:v>0.0</c:v>
                </c:pt>
                <c:pt idx="3">
                  <c:v>0.0246913580246914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033448302"/>
          <c:y val="0.0989521258670148"/>
          <c:w val="0.329240356225588"/>
          <c:h val="0.801679193639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 Bewertung'!$B$135:$B$137</c:f>
              <c:strCache>
                <c:ptCount val="3"/>
                <c:pt idx="0">
                  <c:v>Ja</c:v>
                </c:pt>
                <c:pt idx="1">
                  <c:v>Nein</c:v>
                </c:pt>
                <c:pt idx="2">
                  <c:v>Fragen gab es, im Internet habe ich nicht nach einer Antwort gesucht.</c:v>
                </c:pt>
              </c:strCache>
            </c:strRef>
          </c:cat>
          <c:val>
            <c:numRef>
              <c:f>'4. Bewertung'!$D$135:$D$137</c:f>
              <c:numCache>
                <c:formatCode>0.0%</c:formatCode>
                <c:ptCount val="3"/>
                <c:pt idx="0">
                  <c:v>0.851851851851852</c:v>
                </c:pt>
                <c:pt idx="1">
                  <c:v>0.123456790123457</c:v>
                </c:pt>
                <c:pt idx="2">
                  <c:v>0.0246913580246914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 Bewertung'!$B$158:$B$159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'4. Bewertung'!$D$158:$D$159</c:f>
              <c:numCache>
                <c:formatCode>0.0%</c:formatCode>
                <c:ptCount val="2"/>
                <c:pt idx="0">
                  <c:v>0.876543209876543</c:v>
                </c:pt>
                <c:pt idx="1">
                  <c:v>0.123456790123457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 Bewertung'!$B$181:$B$184</c:f>
              <c:strCache>
                <c:ptCount val="4"/>
                <c:pt idx="0">
                  <c:v>Das hätte mir schon in einigen Situationen geholfen.</c:v>
                </c:pt>
                <c:pt idx="1">
                  <c:v>Es wäre auch interessant zu wissen, wie andere Menschen mit ihrer Erkrankung zu recht kommen.</c:v>
                </c:pt>
                <c:pt idx="2">
                  <c:v>Das ist eine schöne Sache, allerdings werde ich einen Austausch mit einem anderen Diabetiker nicht benötigen</c:v>
                </c:pt>
                <c:pt idx="3">
                  <c:v>Ich komme sehr gut ohne die Erfahrungen anderer Diabetiker zurecht und glaube anderen Diabetikern geht es genauso.</c:v>
                </c:pt>
              </c:strCache>
            </c:strRef>
          </c:cat>
          <c:val>
            <c:numRef>
              <c:f>'4. Bewertung'!$D$181:$D$184</c:f>
              <c:numCache>
                <c:formatCode>0.0%</c:formatCode>
                <c:ptCount val="4"/>
                <c:pt idx="0">
                  <c:v>0.469135802469136</c:v>
                </c:pt>
                <c:pt idx="1">
                  <c:v>0.432098765432099</c:v>
                </c:pt>
                <c:pt idx="2">
                  <c:v>0.0864197530864197</c:v>
                </c:pt>
                <c:pt idx="3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033448302"/>
          <c:y val="0.0989521258670148"/>
          <c:w val="0.329240356225588"/>
          <c:h val="0.801679193639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 Bewertung'!$B$208:$B$210</c:f>
              <c:strCache>
                <c:ptCount val="3"/>
                <c:pt idx="0">
                  <c:v>Ja, bisher war dies allerdings nicht möglich.</c:v>
                </c:pt>
                <c:pt idx="1">
                  <c:v>Ja, das habe ich schon öfters getan.</c:v>
                </c:pt>
                <c:pt idx="2">
                  <c:v>Nein, ich brauche keine Hilfe von anderen Diabetikern.</c:v>
                </c:pt>
              </c:strCache>
            </c:strRef>
          </c:cat>
          <c:val>
            <c:numRef>
              <c:f>'4. Bewertung'!$D$208:$D$210</c:f>
              <c:numCache>
                <c:formatCode>0.0%</c:formatCode>
                <c:ptCount val="3"/>
                <c:pt idx="0">
                  <c:v>0.148148148148148</c:v>
                </c:pt>
                <c:pt idx="1">
                  <c:v>0.716049382716049</c:v>
                </c:pt>
                <c:pt idx="2">
                  <c:v>0.135802469135802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Geschlecht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49408061733943"/>
          <c:y val="0.211829260346354"/>
          <c:w val="0.407415811048076"/>
          <c:h val="0.685382488574805"/>
        </c:manualLayout>
      </c:layout>
      <c:pieChart>
        <c:varyColors val="1"/>
        <c:ser>
          <c:idx val="1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Daten'!$B$36:$B$38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Keine Angaben</c:v>
                </c:pt>
              </c:strCache>
            </c:strRef>
          </c:cat>
          <c:val>
            <c:numRef>
              <c:f>'1. Persönliche Daten'!$D$36:$D$38</c:f>
              <c:numCache>
                <c:formatCode>0.0%</c:formatCode>
                <c:ptCount val="3"/>
                <c:pt idx="0">
                  <c:v>0.555555555555556</c:v>
                </c:pt>
                <c:pt idx="1">
                  <c:v>0.432098765432099</c:v>
                </c:pt>
                <c:pt idx="2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Diabetestyp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Daten'!$B$57:$B$60</c:f>
              <c:strCache>
                <c:ptCount val="4"/>
                <c:pt idx="0">
                  <c:v>Typ-1</c:v>
                </c:pt>
                <c:pt idx="1">
                  <c:v>Typ-2</c:v>
                </c:pt>
                <c:pt idx="2">
                  <c:v>Schwangerschaftsdiabetes</c:v>
                </c:pt>
                <c:pt idx="3">
                  <c:v>Typ-3c</c:v>
                </c:pt>
              </c:strCache>
            </c:strRef>
          </c:cat>
          <c:val>
            <c:numRef>
              <c:f>'1. Persönliche Daten'!$D$57:$D$60</c:f>
              <c:numCache>
                <c:formatCode>0.0%</c:formatCode>
                <c:ptCount val="4"/>
                <c:pt idx="0">
                  <c:v>0.851851851851852</c:v>
                </c:pt>
                <c:pt idx="1">
                  <c:v>0.111111111111111</c:v>
                </c:pt>
                <c:pt idx="2">
                  <c:v>0.0123456790123457</c:v>
                </c:pt>
                <c:pt idx="3">
                  <c:v>0.0246913580246914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Behandlungsart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AF4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Daten'!$B$79:$B$83</c:f>
              <c:strCache>
                <c:ptCount val="5"/>
                <c:pt idx="0">
                  <c:v>Tabletten</c:v>
                </c:pt>
                <c:pt idx="1">
                  <c:v>Insulinspritzen</c:v>
                </c:pt>
                <c:pt idx="2">
                  <c:v>Insulinpumpe</c:v>
                </c:pt>
                <c:pt idx="3">
                  <c:v>Diät</c:v>
                </c:pt>
                <c:pt idx="4">
                  <c:v>Garnicht</c:v>
                </c:pt>
              </c:strCache>
            </c:strRef>
          </c:cat>
          <c:val>
            <c:numRef>
              <c:f>'1. Persönliche Daten'!$D$79:$D$83</c:f>
              <c:numCache>
                <c:formatCode>0.0%</c:formatCode>
                <c:ptCount val="5"/>
                <c:pt idx="0">
                  <c:v>0.0957446808510638</c:v>
                </c:pt>
                <c:pt idx="1">
                  <c:v>0.329787234042553</c:v>
                </c:pt>
                <c:pt idx="2">
                  <c:v>0.51063829787234</c:v>
                </c:pt>
                <c:pt idx="3">
                  <c:v>0.0531914893617021</c:v>
                </c:pt>
                <c:pt idx="4">
                  <c:v>0.0106382978723404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Selbsteinschätzung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Daten'!$B$104:$B$107</c:f>
              <c:strCache>
                <c:ptCount val="4"/>
                <c:pt idx="0">
                  <c:v>Sehr gut</c:v>
                </c:pt>
                <c:pt idx="1">
                  <c:v>Gut</c:v>
                </c:pt>
                <c:pt idx="2">
                  <c:v>Ausreichend</c:v>
                </c:pt>
                <c:pt idx="3">
                  <c:v>Ich sollte in nächster Zeit einen Schulungskurs zum Diabetes mellitus besuchen.</c:v>
                </c:pt>
              </c:strCache>
            </c:strRef>
          </c:cat>
          <c:val>
            <c:numRef>
              <c:f>'1. Persönliche Daten'!$D$104:$D$107</c:f>
              <c:numCache>
                <c:formatCode>0.0%</c:formatCode>
                <c:ptCount val="4"/>
                <c:pt idx="0">
                  <c:v>0.407407407407407</c:v>
                </c:pt>
                <c:pt idx="1">
                  <c:v>0.469135802469136</c:v>
                </c:pt>
                <c:pt idx="2">
                  <c:v>0.111111111111111</c:v>
                </c:pt>
                <c:pt idx="3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033448302"/>
          <c:y val="0.233165522553905"/>
          <c:w val="0.329240356225588"/>
          <c:h val="0.581718282399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Behandlung'!$B$12:$B$17</c:f>
              <c:strCache>
                <c:ptCount val="6"/>
                <c:pt idx="0">
                  <c:v>weniger als 1mal</c:v>
                </c:pt>
                <c:pt idx="1">
                  <c:v>1mal</c:v>
                </c:pt>
                <c:pt idx="2">
                  <c:v>2mal</c:v>
                </c:pt>
                <c:pt idx="3">
                  <c:v>3mal</c:v>
                </c:pt>
                <c:pt idx="4">
                  <c:v>4mal</c:v>
                </c:pt>
                <c:pt idx="5">
                  <c:v>öfter als 4mal</c:v>
                </c:pt>
              </c:strCache>
            </c:strRef>
          </c:cat>
          <c:val>
            <c:numRef>
              <c:f>'2. Behandlung'!$D$12:$D$17</c:f>
              <c:numCache>
                <c:formatCode>0.0%</c:formatCode>
                <c:ptCount val="6"/>
                <c:pt idx="0">
                  <c:v>0.0</c:v>
                </c:pt>
                <c:pt idx="1">
                  <c:v>0.0246913580246914</c:v>
                </c:pt>
                <c:pt idx="2">
                  <c:v>0.0246913580246914</c:v>
                </c:pt>
                <c:pt idx="3">
                  <c:v>0.0</c:v>
                </c:pt>
                <c:pt idx="4">
                  <c:v>0.679012345679012</c:v>
                </c:pt>
                <c:pt idx="5">
                  <c:v>0.271604938271605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AF4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Behandlung'!$B$60:$B$64</c:f>
              <c:strCache>
                <c:ptCount val="5"/>
                <c:pt idx="0">
                  <c:v>Sehr Zufrieden</c:v>
                </c:pt>
                <c:pt idx="1">
                  <c:v>Zufrieden</c:v>
                </c:pt>
                <c:pt idx="2">
                  <c:v>Könnte besser sein</c:v>
                </c:pt>
                <c:pt idx="3">
                  <c:v>Katastrophe</c:v>
                </c:pt>
                <c:pt idx="4">
                  <c:v>Andere</c:v>
                </c:pt>
              </c:strCache>
            </c:strRef>
          </c:cat>
          <c:val>
            <c:numRef>
              <c:f>'2. Behandlung'!$D$60:$D$64</c:f>
              <c:numCache>
                <c:formatCode>0.0%</c:formatCode>
                <c:ptCount val="5"/>
                <c:pt idx="0">
                  <c:v>0.246913580246914</c:v>
                </c:pt>
                <c:pt idx="1">
                  <c:v>0.567901234567901</c:v>
                </c:pt>
                <c:pt idx="2">
                  <c:v>0.185185185185185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Behandlung'!$B$85:$B$88</c:f>
              <c:strCache>
                <c:ptCount val="4"/>
                <c:pt idx="0">
                  <c:v>Ja</c:v>
                </c:pt>
                <c:pt idx="1">
                  <c:v>Nein</c:v>
                </c:pt>
                <c:pt idx="2">
                  <c:v>Was ist CGM?</c:v>
                </c:pt>
                <c:pt idx="3">
                  <c:v>Keine Angaben</c:v>
                </c:pt>
              </c:strCache>
            </c:strRef>
          </c:cat>
          <c:val>
            <c:numRef>
              <c:f>'2. Behandlung'!$D$85:$D$88</c:f>
              <c:numCache>
                <c:formatCode>0.0%</c:formatCode>
                <c:ptCount val="4"/>
                <c:pt idx="0">
                  <c:v>0.679012345679012</c:v>
                </c:pt>
                <c:pt idx="1">
                  <c:v>0.283950617283951</c:v>
                </c:pt>
                <c:pt idx="2">
                  <c:v>0.0123456790123457</c:v>
                </c:pt>
                <c:pt idx="3">
                  <c:v>0.0246913580246914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033448302"/>
          <c:y val="0.233165522553905"/>
          <c:w val="0.329240356225588"/>
          <c:h val="0.581718282399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AF4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Behandlung'!$B$36:$B$40</c:f>
              <c:strCache>
                <c:ptCount val="5"/>
                <c:pt idx="0">
                  <c:v>Ich entscheide selbst über die medizinische Behandlung.</c:v>
                </c:pt>
                <c:pt idx="1">
                  <c:v>Ich entscheide mit Hilfe eines Arztes über die medizinische Behandlung.</c:v>
                </c:pt>
                <c:pt idx="2">
                  <c:v>Ich entscheide mit Hilfe von Verwandten und Bekannten über die medizinische Behandlung.</c:v>
                </c:pt>
                <c:pt idx="3">
                  <c:v>Ich überlasse die Entscheidungen über die medizinische Behandlung meinem Arzt.</c:v>
                </c:pt>
                <c:pt idx="4">
                  <c:v>Keine Angaben</c:v>
                </c:pt>
              </c:strCache>
            </c:strRef>
          </c:cat>
          <c:val>
            <c:numRef>
              <c:f>'2. Behandlung'!$D$36:$D$40</c:f>
              <c:numCache>
                <c:formatCode>0.0%</c:formatCode>
                <c:ptCount val="5"/>
                <c:pt idx="0">
                  <c:v>0.345679012345679</c:v>
                </c:pt>
                <c:pt idx="1">
                  <c:v>0.481481481481481</c:v>
                </c:pt>
                <c:pt idx="2">
                  <c:v>0.123456790123457</c:v>
                </c:pt>
                <c:pt idx="3">
                  <c:v>0.037037037037037</c:v>
                </c:pt>
                <c:pt idx="4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558950878634"/>
          <c:y val="0.010828285887341"/>
          <c:w val="0.280892236655134"/>
          <c:h val="0.98917185191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26173</xdr:rowOff>
    </xdr:from>
    <xdr:to>
      <xdr:col>3</xdr:col>
      <xdr:colOff>1074834</xdr:colOff>
      <xdr:row>31</xdr:row>
      <xdr:rowOff>139964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6077</xdr:colOff>
      <xdr:row>38</xdr:row>
      <xdr:rowOff>799</xdr:rowOff>
    </xdr:from>
    <xdr:to>
      <xdr:col>3</xdr:col>
      <xdr:colOff>1080695</xdr:colOff>
      <xdr:row>51</xdr:row>
      <xdr:rowOff>84408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28802</xdr:rowOff>
    </xdr:from>
    <xdr:to>
      <xdr:col>4</xdr:col>
      <xdr:colOff>24946</xdr:colOff>
      <xdr:row>73</xdr:row>
      <xdr:rowOff>118609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2398</xdr:colOff>
      <xdr:row>83</xdr:row>
      <xdr:rowOff>773</xdr:rowOff>
    </xdr:from>
    <xdr:to>
      <xdr:col>3</xdr:col>
      <xdr:colOff>1077232</xdr:colOff>
      <xdr:row>97</xdr:row>
      <xdr:rowOff>127264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2398</xdr:colOff>
      <xdr:row>107</xdr:row>
      <xdr:rowOff>773</xdr:rowOff>
    </xdr:from>
    <xdr:to>
      <xdr:col>3</xdr:col>
      <xdr:colOff>1077232</xdr:colOff>
      <xdr:row>121</xdr:row>
      <xdr:rowOff>127264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2398</xdr:colOff>
      <xdr:row>17</xdr:row>
      <xdr:rowOff>773</xdr:rowOff>
    </xdr:from>
    <xdr:to>
      <xdr:col>3</xdr:col>
      <xdr:colOff>1077232</xdr:colOff>
      <xdr:row>31</xdr:row>
      <xdr:rowOff>127264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2398</xdr:colOff>
      <xdr:row>64</xdr:row>
      <xdr:rowOff>773</xdr:rowOff>
    </xdr:from>
    <xdr:to>
      <xdr:col>3</xdr:col>
      <xdr:colOff>1077232</xdr:colOff>
      <xdr:row>78</xdr:row>
      <xdr:rowOff>127264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2398</xdr:colOff>
      <xdr:row>88</xdr:row>
      <xdr:rowOff>773</xdr:rowOff>
    </xdr:from>
    <xdr:to>
      <xdr:col>3</xdr:col>
      <xdr:colOff>1077232</xdr:colOff>
      <xdr:row>102</xdr:row>
      <xdr:rowOff>127264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15098</xdr:colOff>
      <xdr:row>40</xdr:row>
      <xdr:rowOff>12701</xdr:rowOff>
    </xdr:from>
    <xdr:to>
      <xdr:col>4</xdr:col>
      <xdr:colOff>10432</xdr:colOff>
      <xdr:row>56</xdr:row>
      <xdr:rowOff>63501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2398</xdr:colOff>
      <xdr:row>112</xdr:row>
      <xdr:rowOff>773</xdr:rowOff>
    </xdr:from>
    <xdr:to>
      <xdr:col>3</xdr:col>
      <xdr:colOff>1077232</xdr:colOff>
      <xdr:row>126</xdr:row>
      <xdr:rowOff>127264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2398</xdr:colOff>
      <xdr:row>137</xdr:row>
      <xdr:rowOff>773</xdr:rowOff>
    </xdr:from>
    <xdr:to>
      <xdr:col>3</xdr:col>
      <xdr:colOff>1077232</xdr:colOff>
      <xdr:row>156</xdr:row>
      <xdr:rowOff>88900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2398</xdr:colOff>
      <xdr:row>165</xdr:row>
      <xdr:rowOff>773</xdr:rowOff>
    </xdr:from>
    <xdr:to>
      <xdr:col>3</xdr:col>
      <xdr:colOff>1077232</xdr:colOff>
      <xdr:row>179</xdr:row>
      <xdr:rowOff>127264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22484</xdr:rowOff>
    </xdr:from>
    <xdr:to>
      <xdr:col>4</xdr:col>
      <xdr:colOff>218</xdr:colOff>
      <xdr:row>126</xdr:row>
      <xdr:rowOff>177800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7515</xdr:colOff>
      <xdr:row>137</xdr:row>
      <xdr:rowOff>17706</xdr:rowOff>
    </xdr:from>
    <xdr:to>
      <xdr:col>3</xdr:col>
      <xdr:colOff>1356632</xdr:colOff>
      <xdr:row>152</xdr:row>
      <xdr:rowOff>118770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2398</xdr:colOff>
      <xdr:row>159</xdr:row>
      <xdr:rowOff>773</xdr:rowOff>
    </xdr:from>
    <xdr:to>
      <xdr:col>3</xdr:col>
      <xdr:colOff>1346200</xdr:colOff>
      <xdr:row>174</xdr:row>
      <xdr:rowOff>103023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184</xdr:row>
      <xdr:rowOff>22484</xdr:rowOff>
    </xdr:from>
    <xdr:to>
      <xdr:col>4</xdr:col>
      <xdr:colOff>218</xdr:colOff>
      <xdr:row>200</xdr:row>
      <xdr:rowOff>177800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2397</xdr:colOff>
      <xdr:row>210</xdr:row>
      <xdr:rowOff>773</xdr:rowOff>
    </xdr:from>
    <xdr:to>
      <xdr:col>4</xdr:col>
      <xdr:colOff>4248</xdr:colOff>
      <xdr:row>225</xdr:row>
      <xdr:rowOff>114300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topLeftCell="A80" zoomScale="99" workbookViewId="0">
      <selection activeCell="G73" sqref="G73"/>
    </sheetView>
  </sheetViews>
  <sheetFormatPr baseColWidth="10" defaultRowHeight="16" x14ac:dyDescent="0.2"/>
  <cols>
    <col min="1" max="1" width="2.5" style="1" customWidth="1"/>
    <col min="2" max="2" width="24.1640625" style="1" customWidth="1"/>
    <col min="3" max="3" width="18.83203125" style="1" customWidth="1"/>
    <col min="4" max="4" width="14.1640625" style="1" customWidth="1"/>
    <col min="5" max="6" width="20.83203125" style="1" customWidth="1"/>
    <col min="7" max="7" width="10.83203125" style="1" customWidth="1"/>
    <col min="8" max="8" width="10.83203125" style="1"/>
    <col min="9" max="9" width="11.6640625" style="1" bestFit="1" customWidth="1"/>
    <col min="10" max="16384" width="10.83203125" style="1"/>
  </cols>
  <sheetData>
    <row r="1" spans="1:20" ht="5" customHeight="1" x14ac:dyDescent="0.2">
      <c r="K1" s="19"/>
      <c r="L1" s="19"/>
    </row>
    <row r="2" spans="1:20" ht="17" thickBot="1" x14ac:dyDescent="0.25">
      <c r="A2" s="21"/>
      <c r="B2" s="21"/>
      <c r="C2" s="21"/>
      <c r="D2" s="21"/>
      <c r="E2" s="21"/>
      <c r="F2" s="21"/>
      <c r="G2" s="21"/>
      <c r="H2" s="21"/>
      <c r="I2" s="21"/>
      <c r="K2" s="19"/>
      <c r="L2" s="19"/>
    </row>
    <row r="3" spans="1:20" ht="17" thickBot="1" x14ac:dyDescent="0.25">
      <c r="A3" s="21"/>
      <c r="B3" s="21"/>
      <c r="C3" s="21"/>
      <c r="D3" s="21"/>
      <c r="E3" s="21"/>
      <c r="F3" s="21"/>
      <c r="G3" s="21"/>
      <c r="H3" s="125" t="s">
        <v>19</v>
      </c>
      <c r="I3" s="126"/>
      <c r="J3" s="127"/>
      <c r="K3" s="22"/>
      <c r="L3" s="23"/>
      <c r="M3" s="24"/>
      <c r="N3" s="24"/>
      <c r="O3" s="23"/>
      <c r="P3" s="23"/>
      <c r="Q3" s="23"/>
      <c r="R3" s="23"/>
      <c r="S3" s="23"/>
      <c r="T3" s="23"/>
    </row>
    <row r="4" spans="1:20" ht="17" customHeight="1" thickBot="1" x14ac:dyDescent="0.25">
      <c r="A4" s="21"/>
      <c r="B4" s="21"/>
      <c r="C4" s="21"/>
      <c r="D4" s="21"/>
      <c r="E4" s="21"/>
      <c r="F4" s="21"/>
      <c r="G4" s="21"/>
      <c r="H4" s="36" t="s">
        <v>20</v>
      </c>
      <c r="I4" s="37">
        <v>1</v>
      </c>
      <c r="J4" s="38">
        <v>2</v>
      </c>
      <c r="K4" s="38">
        <v>3</v>
      </c>
      <c r="L4" s="39">
        <v>4</v>
      </c>
      <c r="M4" s="39">
        <v>5</v>
      </c>
      <c r="N4" s="39">
        <v>6</v>
      </c>
      <c r="O4" s="39">
        <v>7</v>
      </c>
      <c r="P4" s="39">
        <v>8</v>
      </c>
      <c r="Q4" s="39">
        <v>9</v>
      </c>
      <c r="R4" s="39">
        <v>10</v>
      </c>
      <c r="S4" s="39">
        <v>11</v>
      </c>
      <c r="T4" s="40">
        <v>12</v>
      </c>
    </row>
    <row r="5" spans="1:20" ht="17" customHeight="1" thickBot="1" x14ac:dyDescent="0.25">
      <c r="A5" s="21"/>
      <c r="B5" s="21"/>
      <c r="C5" s="21"/>
      <c r="D5" s="21"/>
      <c r="E5" s="21"/>
      <c r="F5" s="21"/>
      <c r="G5" s="21"/>
      <c r="H5" s="28" t="s">
        <v>21</v>
      </c>
      <c r="I5" s="29">
        <v>5</v>
      </c>
      <c r="J5" s="25">
        <v>5</v>
      </c>
      <c r="K5" s="25">
        <v>6</v>
      </c>
      <c r="L5" s="26">
        <v>7</v>
      </c>
      <c r="M5" s="26">
        <v>7</v>
      </c>
      <c r="N5" s="26">
        <v>8</v>
      </c>
      <c r="O5" s="26">
        <v>8</v>
      </c>
      <c r="P5" s="26">
        <v>8</v>
      </c>
      <c r="Q5" s="26">
        <v>8</v>
      </c>
      <c r="R5" s="26">
        <v>9</v>
      </c>
      <c r="S5" s="26">
        <v>10</v>
      </c>
      <c r="T5" s="30">
        <v>10</v>
      </c>
    </row>
    <row r="6" spans="1:20" x14ac:dyDescent="0.2">
      <c r="A6" s="21"/>
      <c r="B6" s="21"/>
      <c r="C6" s="21"/>
      <c r="D6" s="21"/>
      <c r="H6" s="20"/>
      <c r="I6" s="37">
        <v>13</v>
      </c>
      <c r="J6" s="39">
        <v>14</v>
      </c>
      <c r="K6" s="39">
        <v>15</v>
      </c>
      <c r="L6" s="39">
        <v>16</v>
      </c>
      <c r="M6" s="38">
        <v>17</v>
      </c>
      <c r="N6" s="38">
        <v>18</v>
      </c>
      <c r="O6" s="39">
        <v>19</v>
      </c>
      <c r="P6" s="39">
        <v>20</v>
      </c>
      <c r="Q6" s="39">
        <v>21</v>
      </c>
      <c r="R6" s="39">
        <v>22</v>
      </c>
      <c r="S6" s="39">
        <v>23</v>
      </c>
      <c r="T6" s="40">
        <v>24</v>
      </c>
    </row>
    <row r="7" spans="1:20" ht="17" thickBot="1" x14ac:dyDescent="0.25">
      <c r="A7" s="20"/>
      <c r="B7" s="20"/>
      <c r="C7" s="20"/>
      <c r="D7" s="20"/>
      <c r="E7" s="20"/>
      <c r="F7" s="20"/>
      <c r="G7" s="20"/>
      <c r="H7" s="20"/>
      <c r="I7" s="31">
        <v>11</v>
      </c>
      <c r="J7" s="25">
        <v>11</v>
      </c>
      <c r="K7" s="25">
        <v>12</v>
      </c>
      <c r="L7" s="25">
        <v>12</v>
      </c>
      <c r="M7" s="26">
        <v>12</v>
      </c>
      <c r="N7" s="26">
        <v>12</v>
      </c>
      <c r="O7" s="26">
        <v>13</v>
      </c>
      <c r="P7" s="26">
        <v>13</v>
      </c>
      <c r="Q7" s="26">
        <v>13</v>
      </c>
      <c r="R7" s="26">
        <v>13</v>
      </c>
      <c r="S7" s="27">
        <v>13</v>
      </c>
      <c r="T7" s="35">
        <v>15</v>
      </c>
    </row>
    <row r="8" spans="1:20" x14ac:dyDescent="0.2">
      <c r="I8" s="41">
        <v>25</v>
      </c>
      <c r="J8" s="39">
        <v>26</v>
      </c>
      <c r="K8" s="39">
        <v>27</v>
      </c>
      <c r="L8" s="39">
        <v>28</v>
      </c>
      <c r="M8" s="39">
        <v>29</v>
      </c>
      <c r="N8" s="39">
        <v>30</v>
      </c>
      <c r="O8" s="39">
        <v>31</v>
      </c>
      <c r="P8" s="39">
        <v>32</v>
      </c>
      <c r="Q8" s="39">
        <v>33</v>
      </c>
      <c r="R8" s="39">
        <v>34</v>
      </c>
      <c r="S8" s="39">
        <v>35</v>
      </c>
      <c r="T8" s="40">
        <v>36</v>
      </c>
    </row>
    <row r="9" spans="1:20" ht="17" thickBot="1" x14ac:dyDescent="0.25">
      <c r="A9" s="21"/>
      <c r="B9" s="21"/>
      <c r="C9" s="21"/>
      <c r="D9" s="21"/>
      <c r="E9" s="21"/>
      <c r="F9" s="21"/>
      <c r="G9" s="21"/>
      <c r="H9" s="21"/>
      <c r="I9" s="29">
        <v>16</v>
      </c>
      <c r="J9" s="25">
        <v>17</v>
      </c>
      <c r="K9" s="25">
        <v>18</v>
      </c>
      <c r="L9" s="25">
        <v>19</v>
      </c>
      <c r="M9" s="25">
        <v>19</v>
      </c>
      <c r="N9" s="25">
        <v>23</v>
      </c>
      <c r="O9" s="26">
        <v>23</v>
      </c>
      <c r="P9" s="26">
        <v>23</v>
      </c>
      <c r="Q9" s="26">
        <v>24</v>
      </c>
      <c r="R9" s="32">
        <v>25</v>
      </c>
      <c r="S9" s="25">
        <v>29</v>
      </c>
      <c r="T9" s="35">
        <v>29</v>
      </c>
    </row>
    <row r="10" spans="1:20" ht="17" thickBot="1" x14ac:dyDescent="0.25">
      <c r="A10" s="13" t="s">
        <v>8</v>
      </c>
      <c r="B10" s="14"/>
      <c r="C10" s="14"/>
      <c r="D10" s="15"/>
      <c r="E10" s="21"/>
      <c r="F10" s="21"/>
      <c r="G10" s="21"/>
      <c r="H10" s="21"/>
      <c r="I10" s="37">
        <v>37</v>
      </c>
      <c r="J10" s="38">
        <v>38</v>
      </c>
      <c r="K10" s="38">
        <v>39</v>
      </c>
      <c r="L10" s="38">
        <v>40</v>
      </c>
      <c r="M10" s="38">
        <v>41</v>
      </c>
      <c r="N10" s="38">
        <v>42</v>
      </c>
      <c r="O10" s="38">
        <v>43</v>
      </c>
      <c r="P10" s="38">
        <v>44</v>
      </c>
      <c r="Q10" s="39">
        <v>45</v>
      </c>
      <c r="R10" s="39">
        <v>46</v>
      </c>
      <c r="S10" s="39">
        <v>47</v>
      </c>
      <c r="T10" s="40">
        <v>48</v>
      </c>
    </row>
    <row r="11" spans="1:20" ht="17" thickBot="1" x14ac:dyDescent="0.25">
      <c r="A11" s="12" t="s">
        <v>0</v>
      </c>
      <c r="B11" s="12" t="s">
        <v>1</v>
      </c>
      <c r="C11" s="12" t="s">
        <v>2</v>
      </c>
      <c r="D11" s="12" t="s">
        <v>3</v>
      </c>
      <c r="E11" s="21"/>
      <c r="F11" s="21"/>
      <c r="G11" s="21"/>
      <c r="H11" s="21"/>
      <c r="I11" s="29">
        <v>30</v>
      </c>
      <c r="J11" s="25">
        <v>32</v>
      </c>
      <c r="K11" s="25">
        <v>33</v>
      </c>
      <c r="L11" s="25">
        <v>33</v>
      </c>
      <c r="M11" s="25">
        <v>34</v>
      </c>
      <c r="N11" s="25">
        <v>37</v>
      </c>
      <c r="O11" s="26">
        <v>39</v>
      </c>
      <c r="P11" s="26">
        <v>39</v>
      </c>
      <c r="Q11" s="26">
        <v>40</v>
      </c>
      <c r="R11" s="32">
        <v>41</v>
      </c>
      <c r="S11" s="26">
        <v>41</v>
      </c>
      <c r="T11" s="30">
        <v>43</v>
      </c>
    </row>
    <row r="12" spans="1:20" x14ac:dyDescent="0.2">
      <c r="A12" s="6"/>
      <c r="B12" s="2" t="s">
        <v>193</v>
      </c>
      <c r="C12" s="2">
        <v>3</v>
      </c>
      <c r="D12" s="16">
        <f>C12/SUM(C12:C17)</f>
        <v>4.4117647058823532E-2</v>
      </c>
      <c r="E12" s="21"/>
      <c r="F12" s="21"/>
      <c r="G12" s="21"/>
      <c r="H12" s="21"/>
      <c r="I12" s="37">
        <v>49</v>
      </c>
      <c r="J12" s="38">
        <v>50</v>
      </c>
      <c r="K12" s="38">
        <v>51</v>
      </c>
      <c r="L12" s="38">
        <v>52</v>
      </c>
      <c r="M12" s="38">
        <v>53</v>
      </c>
      <c r="N12" s="38">
        <v>54</v>
      </c>
      <c r="O12" s="38">
        <v>55</v>
      </c>
      <c r="P12" s="38">
        <v>56</v>
      </c>
      <c r="Q12" s="39">
        <v>57</v>
      </c>
      <c r="R12" s="39">
        <v>58</v>
      </c>
      <c r="S12" s="39">
        <v>59</v>
      </c>
      <c r="T12" s="40">
        <v>60</v>
      </c>
    </row>
    <row r="13" spans="1:20" ht="17" thickBot="1" x14ac:dyDescent="0.25">
      <c r="A13" s="7"/>
      <c r="B13" s="5" t="s">
        <v>7</v>
      </c>
      <c r="C13" s="5">
        <v>2</v>
      </c>
      <c r="D13" s="17">
        <f>C13/SUM(C12:C17)</f>
        <v>2.9411764705882353E-2</v>
      </c>
      <c r="I13" s="31">
        <v>43</v>
      </c>
      <c r="J13" s="26">
        <v>44</v>
      </c>
      <c r="K13" s="26">
        <v>45</v>
      </c>
      <c r="L13" s="26">
        <v>45</v>
      </c>
      <c r="M13" s="26">
        <v>45</v>
      </c>
      <c r="N13" s="26">
        <v>46</v>
      </c>
      <c r="O13" s="26">
        <v>46</v>
      </c>
      <c r="P13" s="26">
        <v>47</v>
      </c>
      <c r="Q13" s="26">
        <v>47</v>
      </c>
      <c r="R13" s="32">
        <v>48</v>
      </c>
      <c r="S13" s="26">
        <v>49</v>
      </c>
      <c r="T13" s="30">
        <v>49</v>
      </c>
    </row>
    <row r="14" spans="1:20" x14ac:dyDescent="0.2">
      <c r="A14" s="8"/>
      <c r="B14" s="3" t="s">
        <v>6</v>
      </c>
      <c r="C14" s="3">
        <v>9</v>
      </c>
      <c r="D14" s="18">
        <f>C14/SUM(C12:C17)</f>
        <v>0.13235294117647059</v>
      </c>
      <c r="I14" s="41">
        <v>61</v>
      </c>
      <c r="J14" s="39">
        <v>62</v>
      </c>
      <c r="K14" s="39">
        <v>63</v>
      </c>
      <c r="L14" s="39">
        <v>64</v>
      </c>
      <c r="M14" s="39">
        <v>65</v>
      </c>
      <c r="N14" s="39">
        <v>66</v>
      </c>
      <c r="O14" s="39">
        <v>67</v>
      </c>
      <c r="P14" s="39">
        <v>68</v>
      </c>
      <c r="Q14" s="39">
        <v>69</v>
      </c>
      <c r="R14" s="39">
        <v>70</v>
      </c>
      <c r="S14" s="39">
        <v>71</v>
      </c>
      <c r="T14" s="40">
        <v>72</v>
      </c>
    </row>
    <row r="15" spans="1:20" ht="17" thickBot="1" x14ac:dyDescent="0.25">
      <c r="A15" s="9"/>
      <c r="B15" s="5" t="s">
        <v>4</v>
      </c>
      <c r="C15" s="5">
        <v>10</v>
      </c>
      <c r="D15" s="17">
        <f>C15/SUM(C12:C17)</f>
        <v>0.14705882352941177</v>
      </c>
      <c r="I15" s="31">
        <v>50</v>
      </c>
      <c r="J15" s="26">
        <v>51</v>
      </c>
      <c r="K15" s="26">
        <v>51</v>
      </c>
      <c r="L15" s="26">
        <v>51</v>
      </c>
      <c r="M15" s="26">
        <v>52</v>
      </c>
      <c r="N15" s="26">
        <v>52</v>
      </c>
      <c r="O15" s="26">
        <v>52</v>
      </c>
      <c r="P15" s="26">
        <v>53</v>
      </c>
      <c r="Q15" s="26">
        <v>56</v>
      </c>
      <c r="R15" s="32">
        <v>56</v>
      </c>
      <c r="S15" s="26">
        <v>56</v>
      </c>
      <c r="T15" s="30">
        <v>58</v>
      </c>
    </row>
    <row r="16" spans="1:20" x14ac:dyDescent="0.2">
      <c r="A16" s="10"/>
      <c r="B16" s="3" t="s">
        <v>9</v>
      </c>
      <c r="C16" s="3">
        <v>24</v>
      </c>
      <c r="D16" s="18">
        <f>C16/SUM(C12:C17)</f>
        <v>0.35294117647058826</v>
      </c>
      <c r="I16" s="42">
        <v>73</v>
      </c>
      <c r="J16" s="43">
        <v>74</v>
      </c>
      <c r="K16" s="43">
        <v>75</v>
      </c>
      <c r="L16" s="43">
        <v>76</v>
      </c>
      <c r="M16" s="43">
        <v>77</v>
      </c>
      <c r="N16" s="43">
        <v>78</v>
      </c>
      <c r="O16" s="43">
        <v>79</v>
      </c>
      <c r="P16" s="43">
        <v>80</v>
      </c>
      <c r="Q16" s="44">
        <v>81</v>
      </c>
      <c r="R16" s="33"/>
      <c r="S16" s="33"/>
      <c r="T16" s="33"/>
    </row>
    <row r="17" spans="1:20" ht="17" thickBot="1" x14ac:dyDescent="0.25">
      <c r="A17" s="11"/>
      <c r="B17" s="5" t="s">
        <v>5</v>
      </c>
      <c r="C17" s="5">
        <v>20</v>
      </c>
      <c r="D17" s="17">
        <f>C17/SUM(C12:C17)</f>
        <v>0.29411764705882354</v>
      </c>
      <c r="I17" s="31">
        <v>58</v>
      </c>
      <c r="J17" s="26">
        <v>58</v>
      </c>
      <c r="K17" s="26">
        <v>63</v>
      </c>
      <c r="L17" s="26">
        <v>63</v>
      </c>
      <c r="M17" s="26">
        <v>64</v>
      </c>
      <c r="N17" s="26">
        <v>64</v>
      </c>
      <c r="O17" s="32">
        <v>67</v>
      </c>
      <c r="P17" s="26">
        <v>74</v>
      </c>
      <c r="Q17" s="34">
        <v>82</v>
      </c>
      <c r="R17" s="33"/>
      <c r="S17" s="33"/>
      <c r="T17" s="33"/>
    </row>
    <row r="18" spans="1:20" ht="17" thickBot="1" x14ac:dyDescent="0.25">
      <c r="D18" s="4"/>
      <c r="G18" s="1">
        <v>2</v>
      </c>
    </row>
    <row r="19" spans="1:20" ht="17" thickBot="1" x14ac:dyDescent="0.25">
      <c r="I19" s="120" t="s">
        <v>22</v>
      </c>
      <c r="J19" s="121"/>
      <c r="K19" s="45">
        <f>SUM(SUM(I5:T5),SUM(I7:T7),SUM(I9:T9),SUM(I11:T11),SUM(I13:T13),SUM(I15:T15),SUM(I17:Q17))</f>
        <v>2733</v>
      </c>
    </row>
    <row r="20" spans="1:20" ht="17" thickBot="1" x14ac:dyDescent="0.25">
      <c r="I20" s="120" t="s">
        <v>23</v>
      </c>
      <c r="J20" s="121"/>
      <c r="K20" s="46">
        <f>K19/Q16</f>
        <v>33.74074074074074</v>
      </c>
    </row>
    <row r="33" spans="1:6" ht="17" thickBot="1" x14ac:dyDescent="0.25"/>
    <row r="34" spans="1:6" ht="17" thickBot="1" x14ac:dyDescent="0.25">
      <c r="A34" s="122" t="s">
        <v>10</v>
      </c>
      <c r="B34" s="123"/>
      <c r="C34" s="123"/>
      <c r="D34" s="124"/>
    </row>
    <row r="35" spans="1:6" ht="17" thickBot="1" x14ac:dyDescent="0.25">
      <c r="A35" s="100" t="s">
        <v>0</v>
      </c>
      <c r="B35" s="100" t="s">
        <v>1</v>
      </c>
      <c r="C35" s="100" t="s">
        <v>2</v>
      </c>
      <c r="D35" s="100" t="s">
        <v>3</v>
      </c>
      <c r="E35" s="101" t="s">
        <v>170</v>
      </c>
      <c r="F35" s="101" t="s">
        <v>171</v>
      </c>
    </row>
    <row r="36" spans="1:6" x14ac:dyDescent="0.2">
      <c r="A36" s="6"/>
      <c r="B36" s="2" t="s">
        <v>11</v>
      </c>
      <c r="C36" s="2">
        <v>45</v>
      </c>
      <c r="D36" s="16">
        <f>C36/SUM(C36:C38)</f>
        <v>0.55555555555555558</v>
      </c>
      <c r="E36" s="102">
        <v>13</v>
      </c>
      <c r="F36" s="102">
        <v>32</v>
      </c>
    </row>
    <row r="37" spans="1:6" x14ac:dyDescent="0.2">
      <c r="A37" s="7"/>
      <c r="B37" s="5" t="s">
        <v>12</v>
      </c>
      <c r="C37" s="5">
        <v>35</v>
      </c>
      <c r="D37" s="17">
        <f>C37/SUM(C36:C38)</f>
        <v>0.43209876543209874</v>
      </c>
      <c r="E37" s="103">
        <v>13</v>
      </c>
      <c r="F37" s="103">
        <v>22</v>
      </c>
    </row>
    <row r="38" spans="1:6" x14ac:dyDescent="0.2">
      <c r="A38" s="8"/>
      <c r="B38" s="3" t="s">
        <v>13</v>
      </c>
      <c r="C38" s="3">
        <v>1</v>
      </c>
      <c r="D38" s="18">
        <f>C38/SUM(C36:C38)</f>
        <v>1.2345679012345678E-2</v>
      </c>
      <c r="E38" s="103">
        <v>0</v>
      </c>
      <c r="F38" s="103">
        <v>1</v>
      </c>
    </row>
    <row r="54" spans="1:20" ht="17" thickBot="1" x14ac:dyDescent="0.25"/>
    <row r="55" spans="1:20" ht="17" thickBot="1" x14ac:dyDescent="0.25">
      <c r="A55" s="122" t="s">
        <v>18</v>
      </c>
      <c r="B55" s="123"/>
      <c r="C55" s="123"/>
      <c r="D55" s="124"/>
      <c r="H55" s="47" t="s">
        <v>24</v>
      </c>
      <c r="I55" s="48"/>
      <c r="J55" s="49"/>
      <c r="K55" s="50"/>
      <c r="L55" s="51"/>
      <c r="M55" s="24"/>
      <c r="N55" s="24"/>
      <c r="O55" s="23"/>
      <c r="P55" s="23"/>
      <c r="Q55" s="23"/>
      <c r="R55" s="23"/>
      <c r="S55" s="23"/>
      <c r="T55" s="23"/>
    </row>
    <row r="56" spans="1:20" ht="17" thickBot="1" x14ac:dyDescent="0.25">
      <c r="A56" s="100" t="s">
        <v>0</v>
      </c>
      <c r="B56" s="100" t="s">
        <v>1</v>
      </c>
      <c r="C56" s="100" t="s">
        <v>2</v>
      </c>
      <c r="D56" s="100" t="s">
        <v>3</v>
      </c>
      <c r="E56" s="101" t="s">
        <v>170</v>
      </c>
      <c r="F56" s="101" t="s">
        <v>171</v>
      </c>
      <c r="H56" s="36" t="s">
        <v>20</v>
      </c>
      <c r="I56" s="37">
        <v>1</v>
      </c>
      <c r="J56" s="38">
        <v>2</v>
      </c>
      <c r="K56" s="38">
        <v>3</v>
      </c>
      <c r="L56" s="39">
        <v>4</v>
      </c>
      <c r="M56" s="39">
        <v>5</v>
      </c>
      <c r="N56" s="39">
        <v>6</v>
      </c>
      <c r="O56" s="39">
        <v>7</v>
      </c>
      <c r="P56" s="39">
        <v>8</v>
      </c>
      <c r="Q56" s="39">
        <v>9</v>
      </c>
      <c r="R56" s="39">
        <v>10</v>
      </c>
      <c r="S56" s="39">
        <v>11</v>
      </c>
      <c r="T56" s="40">
        <v>12</v>
      </c>
    </row>
    <row r="57" spans="1:20" ht="17" thickBot="1" x14ac:dyDescent="0.25">
      <c r="A57" s="6"/>
      <c r="B57" s="2" t="s">
        <v>14</v>
      </c>
      <c r="C57" s="2">
        <v>69</v>
      </c>
      <c r="D57" s="16">
        <f>C57/SUM(C57:C60)</f>
        <v>0.85185185185185186</v>
      </c>
      <c r="E57" s="102">
        <v>26</v>
      </c>
      <c r="F57" s="102">
        <v>43</v>
      </c>
      <c r="H57" s="28" t="s">
        <v>25</v>
      </c>
      <c r="I57" s="29">
        <v>11</v>
      </c>
      <c r="J57" s="25">
        <v>11</v>
      </c>
      <c r="K57" s="25">
        <v>11</v>
      </c>
      <c r="L57" s="26">
        <v>11</v>
      </c>
      <c r="M57" s="26">
        <v>3</v>
      </c>
      <c r="N57" s="26">
        <v>3</v>
      </c>
      <c r="O57" s="26">
        <v>3</v>
      </c>
      <c r="P57" s="26">
        <v>8</v>
      </c>
      <c r="Q57" s="26">
        <v>8</v>
      </c>
      <c r="R57" s="26">
        <v>8</v>
      </c>
      <c r="S57" s="26">
        <v>13</v>
      </c>
      <c r="T57" s="30">
        <v>13</v>
      </c>
    </row>
    <row r="58" spans="1:20" x14ac:dyDescent="0.2">
      <c r="A58" s="7"/>
      <c r="B58" s="5" t="s">
        <v>15</v>
      </c>
      <c r="C58" s="5">
        <v>9</v>
      </c>
      <c r="D58" s="17">
        <f>C58/SUM(C57:C60)</f>
        <v>0.1111111111111111</v>
      </c>
      <c r="E58" s="103">
        <v>0</v>
      </c>
      <c r="F58" s="103">
        <v>9</v>
      </c>
      <c r="H58" s="20"/>
      <c r="I58" s="37">
        <v>13</v>
      </c>
      <c r="J58" s="39">
        <v>14</v>
      </c>
      <c r="K58" s="39">
        <v>15</v>
      </c>
      <c r="L58" s="39">
        <v>16</v>
      </c>
      <c r="M58" s="38">
        <v>17</v>
      </c>
      <c r="N58" s="38">
        <v>18</v>
      </c>
      <c r="O58" s="39">
        <v>19</v>
      </c>
      <c r="P58" s="39">
        <v>20</v>
      </c>
      <c r="Q58" s="39">
        <v>21</v>
      </c>
      <c r="R58" s="39">
        <v>22</v>
      </c>
      <c r="S58" s="39">
        <v>23</v>
      </c>
      <c r="T58" s="40">
        <v>24</v>
      </c>
    </row>
    <row r="59" spans="1:20" ht="17" thickBot="1" x14ac:dyDescent="0.25">
      <c r="A59" s="8"/>
      <c r="B59" s="3" t="s">
        <v>16</v>
      </c>
      <c r="C59" s="3">
        <v>1</v>
      </c>
      <c r="D59" s="18">
        <f>C59/SUM(C57:C60)</f>
        <v>1.2345679012345678E-2</v>
      </c>
      <c r="E59" s="103">
        <v>0</v>
      </c>
      <c r="F59" s="103">
        <v>1</v>
      </c>
      <c r="H59" s="20"/>
      <c r="I59" s="31">
        <v>40</v>
      </c>
      <c r="J59" s="25">
        <v>2</v>
      </c>
      <c r="K59" s="25">
        <v>2</v>
      </c>
      <c r="L59" s="25">
        <v>2</v>
      </c>
      <c r="M59" s="26">
        <v>2</v>
      </c>
      <c r="N59" s="26">
        <v>2</v>
      </c>
      <c r="O59" s="26">
        <v>29</v>
      </c>
      <c r="P59" s="26">
        <v>1</v>
      </c>
      <c r="Q59" s="26">
        <v>12</v>
      </c>
      <c r="R59" s="26">
        <v>12</v>
      </c>
      <c r="S59" s="27">
        <v>59</v>
      </c>
      <c r="T59" s="35">
        <v>25</v>
      </c>
    </row>
    <row r="60" spans="1:20" x14ac:dyDescent="0.2">
      <c r="A60" s="9"/>
      <c r="B60" s="5" t="s">
        <v>17</v>
      </c>
      <c r="C60" s="5">
        <v>2</v>
      </c>
      <c r="D60" s="17">
        <f>C60/SUM(C57:C60)</f>
        <v>2.4691358024691357E-2</v>
      </c>
      <c r="E60" s="103">
        <v>0</v>
      </c>
      <c r="F60" s="103">
        <v>2</v>
      </c>
      <c r="I60" s="41">
        <v>25</v>
      </c>
      <c r="J60" s="39">
        <v>26</v>
      </c>
      <c r="K60" s="39">
        <v>27</v>
      </c>
      <c r="L60" s="39">
        <v>28</v>
      </c>
      <c r="M60" s="39">
        <v>29</v>
      </c>
      <c r="N60" s="39">
        <v>30</v>
      </c>
      <c r="O60" s="39">
        <v>31</v>
      </c>
      <c r="P60" s="39">
        <v>32</v>
      </c>
      <c r="Q60" s="39">
        <v>33</v>
      </c>
      <c r="R60" s="39">
        <v>34</v>
      </c>
      <c r="S60" s="39">
        <v>35</v>
      </c>
      <c r="T60" s="40">
        <v>36</v>
      </c>
    </row>
    <row r="61" spans="1:20" ht="17" thickBot="1" x14ac:dyDescent="0.25">
      <c r="F61" s="21"/>
      <c r="H61" s="21"/>
      <c r="I61" s="29">
        <v>6</v>
      </c>
      <c r="J61" s="25">
        <v>3</v>
      </c>
      <c r="K61" s="25">
        <v>2</v>
      </c>
      <c r="L61" s="25">
        <v>18</v>
      </c>
      <c r="M61" s="25">
        <v>1</v>
      </c>
      <c r="N61" s="25">
        <v>1</v>
      </c>
      <c r="O61" s="26">
        <v>1</v>
      </c>
      <c r="P61" s="26">
        <v>1</v>
      </c>
      <c r="Q61" s="26">
        <v>35</v>
      </c>
      <c r="R61" s="32">
        <v>1</v>
      </c>
      <c r="S61" s="25">
        <v>39</v>
      </c>
      <c r="T61" s="35">
        <v>4</v>
      </c>
    </row>
    <row r="62" spans="1:20" x14ac:dyDescent="0.2">
      <c r="H62" s="21"/>
      <c r="I62" s="37">
        <v>37</v>
      </c>
      <c r="J62" s="38">
        <v>38</v>
      </c>
      <c r="K62" s="38">
        <v>39</v>
      </c>
      <c r="L62" s="38">
        <v>40</v>
      </c>
      <c r="M62" s="38">
        <v>41</v>
      </c>
      <c r="N62" s="38">
        <v>42</v>
      </c>
      <c r="O62" s="38">
        <v>43</v>
      </c>
      <c r="P62" s="38">
        <v>44</v>
      </c>
      <c r="Q62" s="39">
        <v>45</v>
      </c>
      <c r="R62" s="39">
        <v>46</v>
      </c>
      <c r="S62" s="39">
        <v>47</v>
      </c>
      <c r="T62" s="40">
        <v>48</v>
      </c>
    </row>
    <row r="63" spans="1:20" ht="17" thickBot="1" x14ac:dyDescent="0.25">
      <c r="H63" s="21"/>
      <c r="I63" s="29">
        <v>45</v>
      </c>
      <c r="J63" s="25">
        <v>26</v>
      </c>
      <c r="K63" s="25">
        <v>21</v>
      </c>
      <c r="L63" s="25">
        <v>1</v>
      </c>
      <c r="M63" s="25">
        <v>35</v>
      </c>
      <c r="N63" s="25">
        <v>22</v>
      </c>
      <c r="O63" s="26">
        <v>5</v>
      </c>
      <c r="P63" s="26">
        <v>5</v>
      </c>
      <c r="Q63" s="26">
        <v>5</v>
      </c>
      <c r="R63" s="32">
        <v>5</v>
      </c>
      <c r="S63" s="26">
        <v>12</v>
      </c>
      <c r="T63" s="30">
        <v>25</v>
      </c>
    </row>
    <row r="64" spans="1:20" x14ac:dyDescent="0.2">
      <c r="H64" s="21"/>
      <c r="I64" s="37">
        <v>49</v>
      </c>
      <c r="J64" s="38">
        <v>50</v>
      </c>
      <c r="K64" s="38">
        <v>51</v>
      </c>
      <c r="L64" s="38">
        <v>52</v>
      </c>
      <c r="M64" s="38">
        <v>53</v>
      </c>
      <c r="N64" s="38">
        <v>54</v>
      </c>
      <c r="O64" s="38">
        <v>55</v>
      </c>
      <c r="P64" s="38">
        <v>56</v>
      </c>
      <c r="Q64" s="39">
        <v>57</v>
      </c>
      <c r="R64" s="39">
        <v>58</v>
      </c>
      <c r="S64" s="39">
        <v>59</v>
      </c>
      <c r="T64" s="40">
        <v>60</v>
      </c>
    </row>
    <row r="65" spans="1:20" ht="17" thickBot="1" x14ac:dyDescent="0.25">
      <c r="I65" s="31">
        <v>6</v>
      </c>
      <c r="J65" s="26">
        <v>6</v>
      </c>
      <c r="K65" s="26">
        <v>6</v>
      </c>
      <c r="L65" s="26">
        <v>1</v>
      </c>
      <c r="M65" s="26">
        <v>19</v>
      </c>
      <c r="N65" s="26">
        <v>2</v>
      </c>
      <c r="O65" s="26">
        <v>1</v>
      </c>
      <c r="P65" s="26">
        <v>17</v>
      </c>
      <c r="Q65" s="26">
        <v>7</v>
      </c>
      <c r="R65" s="32">
        <v>34</v>
      </c>
      <c r="S65" s="26">
        <v>34</v>
      </c>
      <c r="T65" s="30">
        <v>48</v>
      </c>
    </row>
    <row r="66" spans="1:20" x14ac:dyDescent="0.2">
      <c r="I66" s="41">
        <v>61</v>
      </c>
      <c r="J66" s="39">
        <v>62</v>
      </c>
      <c r="K66" s="39">
        <v>63</v>
      </c>
      <c r="L66" s="39">
        <v>64</v>
      </c>
      <c r="M66" s="39">
        <v>65</v>
      </c>
      <c r="N66" s="39">
        <v>66</v>
      </c>
      <c r="O66" s="39">
        <v>67</v>
      </c>
      <c r="P66" s="39">
        <v>68</v>
      </c>
      <c r="Q66" s="39">
        <v>69</v>
      </c>
      <c r="R66" s="39">
        <v>70</v>
      </c>
      <c r="S66" s="39">
        <v>71</v>
      </c>
      <c r="T66" s="40">
        <v>72</v>
      </c>
    </row>
    <row r="67" spans="1:20" ht="17" thickBot="1" x14ac:dyDescent="0.25">
      <c r="I67" s="31">
        <v>6</v>
      </c>
      <c r="J67" s="26">
        <v>6</v>
      </c>
      <c r="K67" s="26">
        <v>24</v>
      </c>
      <c r="L67" s="26">
        <v>4</v>
      </c>
      <c r="M67" s="26">
        <v>4</v>
      </c>
      <c r="N67" s="26">
        <v>4</v>
      </c>
      <c r="O67" s="26">
        <v>4</v>
      </c>
      <c r="P67" s="26">
        <v>4</v>
      </c>
      <c r="Q67" s="26">
        <v>4</v>
      </c>
      <c r="R67" s="32">
        <v>18</v>
      </c>
      <c r="S67" s="26">
        <v>5</v>
      </c>
      <c r="T67" s="30">
        <v>5</v>
      </c>
    </row>
    <row r="68" spans="1:20" x14ac:dyDescent="0.2">
      <c r="I68" s="42">
        <v>73</v>
      </c>
      <c r="J68" s="43">
        <v>74</v>
      </c>
      <c r="K68" s="43">
        <v>75</v>
      </c>
      <c r="L68" s="43">
        <v>76</v>
      </c>
      <c r="M68" s="43">
        <v>77</v>
      </c>
      <c r="N68" s="43">
        <v>78</v>
      </c>
      <c r="O68" s="43">
        <v>79</v>
      </c>
      <c r="P68" s="43">
        <v>80</v>
      </c>
      <c r="Q68" s="44">
        <v>81</v>
      </c>
      <c r="R68" s="33"/>
      <c r="S68" s="33"/>
      <c r="T68" s="33"/>
    </row>
    <row r="69" spans="1:20" ht="17" thickBot="1" x14ac:dyDescent="0.25">
      <c r="I69" s="31">
        <v>3</v>
      </c>
      <c r="J69" s="26">
        <v>3</v>
      </c>
      <c r="K69" s="26">
        <v>3</v>
      </c>
      <c r="L69" s="26">
        <v>15</v>
      </c>
      <c r="M69" s="26">
        <v>9</v>
      </c>
      <c r="N69" s="26">
        <v>46</v>
      </c>
      <c r="O69" s="32">
        <v>6</v>
      </c>
      <c r="P69" s="26">
        <v>10</v>
      </c>
      <c r="Q69" s="34">
        <v>10</v>
      </c>
      <c r="R69" s="33"/>
      <c r="S69" s="33"/>
      <c r="T69" s="33"/>
    </row>
    <row r="70" spans="1:20" ht="17" thickBot="1" x14ac:dyDescent="0.25"/>
    <row r="71" spans="1:20" ht="17" thickBot="1" x14ac:dyDescent="0.25">
      <c r="I71" s="120" t="s">
        <v>22</v>
      </c>
      <c r="J71" s="121"/>
      <c r="K71" s="45">
        <f>SUM(SUM(I57:T57),SUM(I59:T59),SUM(I61:T61),SUM(I63:T63),SUM(I65:T65),SUM(I67:T67),SUM(I69:Q69))</f>
        <v>984</v>
      </c>
    </row>
    <row r="72" spans="1:20" ht="17" thickBot="1" x14ac:dyDescent="0.25">
      <c r="I72" s="120" t="s">
        <v>26</v>
      </c>
      <c r="J72" s="121"/>
      <c r="K72" s="46">
        <f>K71/Q68</f>
        <v>12.148148148148149</v>
      </c>
    </row>
    <row r="76" spans="1:20" ht="17" thickBot="1" x14ac:dyDescent="0.25"/>
    <row r="77" spans="1:20" ht="17" thickBot="1" x14ac:dyDescent="0.25">
      <c r="A77" s="13" t="s">
        <v>27</v>
      </c>
      <c r="B77" s="14"/>
      <c r="C77" s="14"/>
      <c r="D77" s="15"/>
      <c r="E77" s="21"/>
    </row>
    <row r="78" spans="1:20" ht="17" thickBot="1" x14ac:dyDescent="0.25">
      <c r="A78" s="12" t="s">
        <v>0</v>
      </c>
      <c r="B78" s="12" t="s">
        <v>1</v>
      </c>
      <c r="C78" s="12" t="s">
        <v>2</v>
      </c>
      <c r="D78" s="12" t="s">
        <v>3</v>
      </c>
      <c r="E78" s="101" t="s">
        <v>170</v>
      </c>
      <c r="F78" s="101" t="s">
        <v>171</v>
      </c>
    </row>
    <row r="79" spans="1:20" x14ac:dyDescent="0.2">
      <c r="A79" s="6"/>
      <c r="B79" s="2" t="s">
        <v>28</v>
      </c>
      <c r="C79" s="2">
        <v>9</v>
      </c>
      <c r="D79" s="16">
        <f>C79/SUM(C79:C83)</f>
        <v>9.5744680851063829E-2</v>
      </c>
      <c r="E79" s="2">
        <v>0</v>
      </c>
      <c r="F79" s="2">
        <v>9</v>
      </c>
    </row>
    <row r="80" spans="1:20" x14ac:dyDescent="0.2">
      <c r="A80" s="7"/>
      <c r="B80" s="5" t="s">
        <v>29</v>
      </c>
      <c r="C80" s="5">
        <v>31</v>
      </c>
      <c r="D80" s="17">
        <f>C80/SUM(C79:C83)</f>
        <v>0.32978723404255317</v>
      </c>
      <c r="E80" s="3">
        <v>7</v>
      </c>
      <c r="F80" s="3">
        <v>24</v>
      </c>
    </row>
    <row r="81" spans="1:6" x14ac:dyDescent="0.2">
      <c r="A81" s="8"/>
      <c r="B81" s="3" t="s">
        <v>30</v>
      </c>
      <c r="C81" s="3">
        <v>48</v>
      </c>
      <c r="D81" s="18">
        <f>C81/SUM(C79:C83)</f>
        <v>0.51063829787234039</v>
      </c>
      <c r="E81" s="3">
        <v>20</v>
      </c>
      <c r="F81" s="3">
        <v>28</v>
      </c>
    </row>
    <row r="82" spans="1:6" x14ac:dyDescent="0.2">
      <c r="A82" s="9"/>
      <c r="B82" s="5" t="s">
        <v>31</v>
      </c>
      <c r="C82" s="5">
        <v>5</v>
      </c>
      <c r="D82" s="17">
        <f>C82/SUM(C79:C83)</f>
        <v>5.3191489361702128E-2</v>
      </c>
      <c r="E82" s="3">
        <v>0</v>
      </c>
      <c r="F82" s="3">
        <v>5</v>
      </c>
    </row>
    <row r="83" spans="1:6" x14ac:dyDescent="0.2">
      <c r="A83" s="11"/>
      <c r="B83" s="5" t="s">
        <v>32</v>
      </c>
      <c r="C83" s="5">
        <v>1</v>
      </c>
      <c r="D83" s="17">
        <f>C83/SUM(C79:C83)</f>
        <v>1.0638297872340425E-2</v>
      </c>
      <c r="E83" s="3">
        <v>0</v>
      </c>
      <c r="F83" s="3">
        <v>1</v>
      </c>
    </row>
    <row r="84" spans="1:6" x14ac:dyDescent="0.2">
      <c r="D84" s="4"/>
    </row>
    <row r="101" spans="1:6" ht="17" thickBot="1" x14ac:dyDescent="0.25">
      <c r="E101" s="21"/>
    </row>
    <row r="102" spans="1:6" ht="17" thickBot="1" x14ac:dyDescent="0.25">
      <c r="A102" s="13" t="s">
        <v>33</v>
      </c>
      <c r="B102" s="14"/>
      <c r="C102" s="14"/>
      <c r="D102" s="15"/>
      <c r="E102" s="21"/>
    </row>
    <row r="103" spans="1:6" ht="17" thickBot="1" x14ac:dyDescent="0.25">
      <c r="A103" s="12" t="s">
        <v>0</v>
      </c>
      <c r="B103" s="12" t="s">
        <v>1</v>
      </c>
      <c r="C103" s="12" t="s">
        <v>2</v>
      </c>
      <c r="D103" s="12" t="s">
        <v>3</v>
      </c>
      <c r="E103" s="101" t="s">
        <v>170</v>
      </c>
      <c r="F103" s="101" t="s">
        <v>171</v>
      </c>
    </row>
    <row r="104" spans="1:6" x14ac:dyDescent="0.2">
      <c r="A104" s="6"/>
      <c r="B104" s="2" t="s">
        <v>34</v>
      </c>
      <c r="C104" s="2">
        <v>33</v>
      </c>
      <c r="D104" s="16">
        <f>C104/SUM(C104:C107)</f>
        <v>0.40740740740740738</v>
      </c>
      <c r="E104" s="2">
        <v>10</v>
      </c>
      <c r="F104" s="2">
        <v>23</v>
      </c>
    </row>
    <row r="105" spans="1:6" x14ac:dyDescent="0.2">
      <c r="A105" s="7"/>
      <c r="B105" s="5" t="s">
        <v>35</v>
      </c>
      <c r="C105" s="5">
        <v>38</v>
      </c>
      <c r="D105" s="17">
        <f>C105/SUM(C104:C107)</f>
        <v>0.46913580246913578</v>
      </c>
      <c r="E105" s="3">
        <v>15</v>
      </c>
      <c r="F105" s="3">
        <v>23</v>
      </c>
    </row>
    <row r="106" spans="1:6" x14ac:dyDescent="0.2">
      <c r="A106" s="8"/>
      <c r="B106" s="3" t="s">
        <v>36</v>
      </c>
      <c r="C106" s="3">
        <v>9</v>
      </c>
      <c r="D106" s="18">
        <f>C106/SUM(C104:C107)</f>
        <v>0.1111111111111111</v>
      </c>
      <c r="E106" s="3">
        <v>1</v>
      </c>
      <c r="F106" s="3">
        <v>8</v>
      </c>
    </row>
    <row r="107" spans="1:6" ht="51" customHeight="1" x14ac:dyDescent="0.2">
      <c r="A107" s="9"/>
      <c r="B107" s="52" t="s">
        <v>37</v>
      </c>
      <c r="C107" s="5">
        <v>1</v>
      </c>
      <c r="D107" s="17">
        <f>C107/SUM(C104:C107)</f>
        <v>1.2345679012345678E-2</v>
      </c>
      <c r="E107" s="3">
        <v>0</v>
      </c>
      <c r="F107" s="3">
        <v>1</v>
      </c>
    </row>
    <row r="108" spans="1:6" x14ac:dyDescent="0.2">
      <c r="D108" s="4"/>
    </row>
  </sheetData>
  <mergeCells count="7">
    <mergeCell ref="H3:J3"/>
    <mergeCell ref="I71:J71"/>
    <mergeCell ref="I72:J72"/>
    <mergeCell ref="A34:D34"/>
    <mergeCell ref="A55:D55"/>
    <mergeCell ref="I19:J19"/>
    <mergeCell ref="I20:J20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opLeftCell="A119" zoomScale="50" zoomScaleNormal="82" zoomScalePageLayoutView="82" workbookViewId="0">
      <selection activeCell="E162" sqref="E162:F165"/>
    </sheetView>
  </sheetViews>
  <sheetFormatPr baseColWidth="10" defaultRowHeight="16" x14ac:dyDescent="0.2"/>
  <cols>
    <col min="1" max="1" width="2.5" style="1" customWidth="1"/>
    <col min="2" max="2" width="24.1640625" style="1" customWidth="1"/>
    <col min="3" max="3" width="18.83203125" style="1" customWidth="1"/>
    <col min="4" max="4" width="14.1640625" style="1" customWidth="1"/>
    <col min="5" max="5" width="20.6640625" style="1" customWidth="1"/>
    <col min="6" max="6" width="20.83203125" style="1" customWidth="1"/>
    <col min="7" max="8" width="10.83203125" style="1"/>
    <col min="9" max="9" width="11.6640625" style="1" bestFit="1" customWidth="1"/>
    <col min="10" max="11" width="10.83203125" style="1"/>
    <col min="12" max="13" width="20.83203125" style="1" customWidth="1"/>
    <col min="14" max="16384" width="10.83203125" style="1"/>
  </cols>
  <sheetData>
    <row r="1" spans="1:12" ht="5" customHeight="1" x14ac:dyDescent="0.2">
      <c r="K1" s="19"/>
      <c r="L1" s="19"/>
    </row>
    <row r="2" spans="1:12" x14ac:dyDescent="0.2">
      <c r="A2" s="21"/>
      <c r="B2" s="21"/>
      <c r="C2" s="21"/>
      <c r="D2" s="21"/>
      <c r="E2" s="21"/>
      <c r="F2" s="21"/>
      <c r="G2" s="21"/>
      <c r="H2" s="21"/>
      <c r="I2" s="21"/>
      <c r="K2" s="19"/>
      <c r="L2" s="19"/>
    </row>
    <row r="3" spans="1:12" x14ac:dyDescent="0.2">
      <c r="A3" s="21"/>
      <c r="B3" s="21"/>
      <c r="C3" s="21"/>
      <c r="D3" s="21"/>
      <c r="E3" s="21"/>
    </row>
    <row r="4" spans="1:12" ht="17" customHeight="1" x14ac:dyDescent="0.2">
      <c r="A4" s="21"/>
      <c r="B4" s="21"/>
      <c r="C4" s="21"/>
      <c r="D4" s="21"/>
      <c r="E4" s="21"/>
    </row>
    <row r="5" spans="1:12" ht="17" customHeight="1" x14ac:dyDescent="0.2">
      <c r="A5" s="21"/>
      <c r="B5" s="21"/>
      <c r="C5" s="21"/>
      <c r="D5" s="21"/>
      <c r="E5" s="21"/>
    </row>
    <row r="6" spans="1:12" x14ac:dyDescent="0.2">
      <c r="A6" s="21"/>
      <c r="B6" s="21"/>
      <c r="C6" s="21"/>
      <c r="D6" s="21"/>
    </row>
    <row r="7" spans="1:12" x14ac:dyDescent="0.2">
      <c r="A7" s="20"/>
      <c r="B7" s="20"/>
      <c r="C7" s="20"/>
      <c r="D7" s="20"/>
      <c r="E7" s="20"/>
    </row>
    <row r="9" spans="1:12" ht="17" thickBot="1" x14ac:dyDescent="0.25">
      <c r="A9" s="21"/>
      <c r="B9" s="21"/>
      <c r="C9" s="21"/>
      <c r="D9" s="21"/>
      <c r="E9" s="21"/>
    </row>
    <row r="10" spans="1:12" ht="32" customHeight="1" thickBot="1" x14ac:dyDescent="0.25">
      <c r="A10" s="134" t="s">
        <v>43</v>
      </c>
      <c r="B10" s="135"/>
      <c r="C10" s="135"/>
      <c r="D10" s="136"/>
      <c r="E10" s="21"/>
    </row>
    <row r="11" spans="1:12" ht="17" thickBot="1" x14ac:dyDescent="0.25">
      <c r="A11" s="12" t="s">
        <v>0</v>
      </c>
      <c r="B11" s="12" t="s">
        <v>1</v>
      </c>
      <c r="C11" s="12" t="s">
        <v>2</v>
      </c>
      <c r="D11" s="12" t="s">
        <v>3</v>
      </c>
      <c r="E11" s="101" t="s">
        <v>170</v>
      </c>
      <c r="F11" s="101" t="s">
        <v>171</v>
      </c>
    </row>
    <row r="12" spans="1:12" x14ac:dyDescent="0.2">
      <c r="A12" s="6"/>
      <c r="B12" s="2" t="s">
        <v>38</v>
      </c>
      <c r="C12" s="2">
        <f>COUNT(G5:I5)</f>
        <v>0</v>
      </c>
      <c r="D12" s="16">
        <f>C12/SUM(C12:C17)</f>
        <v>0</v>
      </c>
      <c r="E12" s="2">
        <v>0</v>
      </c>
      <c r="F12" s="2">
        <v>0</v>
      </c>
    </row>
    <row r="13" spans="1:12" x14ac:dyDescent="0.2">
      <c r="A13" s="7"/>
      <c r="B13" s="5" t="s">
        <v>39</v>
      </c>
      <c r="C13" s="5">
        <v>2</v>
      </c>
      <c r="D13" s="17">
        <f>C13/SUM(C12:C17)</f>
        <v>2.4691358024691357E-2</v>
      </c>
      <c r="E13" s="3">
        <v>0</v>
      </c>
      <c r="F13" s="3">
        <v>2</v>
      </c>
    </row>
    <row r="14" spans="1:12" x14ac:dyDescent="0.2">
      <c r="A14" s="8"/>
      <c r="B14" s="3" t="s">
        <v>40</v>
      </c>
      <c r="C14" s="3">
        <v>2</v>
      </c>
      <c r="D14" s="18">
        <f>C14/SUM(C12:C17)</f>
        <v>2.4691358024691357E-2</v>
      </c>
      <c r="E14" s="3">
        <v>0</v>
      </c>
      <c r="F14" s="3">
        <v>2</v>
      </c>
    </row>
    <row r="15" spans="1:12" x14ac:dyDescent="0.2">
      <c r="A15" s="9"/>
      <c r="B15" s="5" t="s">
        <v>41</v>
      </c>
      <c r="C15" s="5">
        <v>0</v>
      </c>
      <c r="D15" s="17">
        <f>C15/SUM(C12:C17)</f>
        <v>0</v>
      </c>
      <c r="E15" s="3">
        <v>0</v>
      </c>
      <c r="F15" s="3">
        <v>0</v>
      </c>
    </row>
    <row r="16" spans="1:12" x14ac:dyDescent="0.2">
      <c r="A16" s="10"/>
      <c r="B16" s="3" t="s">
        <v>42</v>
      </c>
      <c r="C16" s="3">
        <v>55</v>
      </c>
      <c r="D16" s="18">
        <f>C16/SUM(C12:C17)</f>
        <v>0.67901234567901236</v>
      </c>
      <c r="E16" s="103">
        <v>17</v>
      </c>
      <c r="F16" s="103">
        <v>38</v>
      </c>
    </row>
    <row r="17" spans="1:6" x14ac:dyDescent="0.2">
      <c r="A17" s="11"/>
      <c r="B17" s="5" t="s">
        <v>44</v>
      </c>
      <c r="C17" s="5">
        <v>22</v>
      </c>
      <c r="D17" s="17">
        <f>C17/SUM(C12:C17)</f>
        <v>0.27160493827160492</v>
      </c>
      <c r="E17" s="103">
        <v>9</v>
      </c>
      <c r="F17" s="103">
        <v>13</v>
      </c>
    </row>
    <row r="18" spans="1:6" x14ac:dyDescent="0.2">
      <c r="D18" s="4"/>
    </row>
    <row r="33" spans="1:6" ht="17" thickBot="1" x14ac:dyDescent="0.25"/>
    <row r="34" spans="1:6" ht="34" customHeight="1" thickBot="1" x14ac:dyDescent="0.25">
      <c r="A34" s="134" t="s">
        <v>45</v>
      </c>
      <c r="B34" s="135"/>
      <c r="C34" s="135"/>
      <c r="D34" s="136"/>
      <c r="E34" s="21"/>
    </row>
    <row r="35" spans="1:6" ht="17" thickBot="1" x14ac:dyDescent="0.25">
      <c r="A35" s="12" t="s">
        <v>0</v>
      </c>
      <c r="B35" s="12" t="s">
        <v>1</v>
      </c>
      <c r="C35" s="12" t="s">
        <v>2</v>
      </c>
      <c r="D35" s="12" t="s">
        <v>3</v>
      </c>
      <c r="E35" s="101" t="s">
        <v>170</v>
      </c>
      <c r="F35" s="101" t="s">
        <v>171</v>
      </c>
    </row>
    <row r="36" spans="1:6" ht="32" customHeight="1" x14ac:dyDescent="0.2">
      <c r="A36" s="6"/>
      <c r="B36" s="53" t="s">
        <v>46</v>
      </c>
      <c r="C36" s="2">
        <v>28</v>
      </c>
      <c r="D36" s="16">
        <f>C36/SUM(C36:C40)</f>
        <v>0.34567901234567899</v>
      </c>
      <c r="E36" s="2">
        <v>5</v>
      </c>
      <c r="F36" s="2">
        <v>23</v>
      </c>
    </row>
    <row r="37" spans="1:6" ht="48" customHeight="1" x14ac:dyDescent="0.2">
      <c r="A37" s="7"/>
      <c r="B37" s="54" t="s">
        <v>47</v>
      </c>
      <c r="C37" s="5">
        <v>39</v>
      </c>
      <c r="D37" s="17">
        <f>C37/SUM(C36:C40)</f>
        <v>0.48148148148148145</v>
      </c>
      <c r="E37" s="3">
        <v>11</v>
      </c>
      <c r="F37" s="3">
        <v>28</v>
      </c>
    </row>
    <row r="38" spans="1:6" ht="48" customHeight="1" x14ac:dyDescent="0.2">
      <c r="A38" s="8"/>
      <c r="B38" s="55" t="s">
        <v>48</v>
      </c>
      <c r="C38" s="3">
        <v>10</v>
      </c>
      <c r="D38" s="18">
        <f>C38/SUM(C36:C40)</f>
        <v>0.12345679012345678</v>
      </c>
      <c r="E38" s="3">
        <v>9</v>
      </c>
      <c r="F38" s="3">
        <v>1</v>
      </c>
    </row>
    <row r="39" spans="1:6" ht="48" customHeight="1" x14ac:dyDescent="0.2">
      <c r="A39" s="9"/>
      <c r="B39" s="54" t="s">
        <v>49</v>
      </c>
      <c r="C39" s="5">
        <v>3</v>
      </c>
      <c r="D39" s="17">
        <f>C39/SUM(C36:C40)</f>
        <v>3.7037037037037035E-2</v>
      </c>
      <c r="E39" s="3">
        <v>0</v>
      </c>
      <c r="F39" s="3">
        <v>3</v>
      </c>
    </row>
    <row r="40" spans="1:6" ht="32" customHeight="1" x14ac:dyDescent="0.2">
      <c r="A40" s="11"/>
      <c r="B40" s="5" t="s">
        <v>13</v>
      </c>
      <c r="C40" s="5">
        <v>1</v>
      </c>
      <c r="D40" s="17">
        <f>C40/SUM(C36:C40)</f>
        <v>1.2345679012345678E-2</v>
      </c>
      <c r="E40" s="3">
        <v>1</v>
      </c>
      <c r="F40" s="3">
        <v>0</v>
      </c>
    </row>
    <row r="41" spans="1:6" x14ac:dyDescent="0.2">
      <c r="D41" s="4"/>
    </row>
    <row r="57" spans="1:6" ht="17" thickBot="1" x14ac:dyDescent="0.25"/>
    <row r="58" spans="1:6" ht="33" customHeight="1" thickBot="1" x14ac:dyDescent="0.25">
      <c r="A58" s="134" t="s">
        <v>55</v>
      </c>
      <c r="B58" s="135"/>
      <c r="C58" s="135"/>
      <c r="D58" s="136"/>
      <c r="E58" s="21"/>
    </row>
    <row r="59" spans="1:6" ht="17" thickBot="1" x14ac:dyDescent="0.25">
      <c r="A59" s="12" t="s">
        <v>0</v>
      </c>
      <c r="B59" s="12" t="s">
        <v>1</v>
      </c>
      <c r="C59" s="12" t="s">
        <v>2</v>
      </c>
      <c r="D59" s="12" t="s">
        <v>3</v>
      </c>
      <c r="E59" s="101" t="s">
        <v>170</v>
      </c>
      <c r="F59" s="101" t="s">
        <v>171</v>
      </c>
    </row>
    <row r="60" spans="1:6" x14ac:dyDescent="0.2">
      <c r="A60" s="6"/>
      <c r="B60" s="2" t="s">
        <v>54</v>
      </c>
      <c r="C60" s="2">
        <v>20</v>
      </c>
      <c r="D60" s="16">
        <f>C60/SUM(C60:C64)</f>
        <v>0.24691358024691357</v>
      </c>
      <c r="E60" s="2">
        <v>7</v>
      </c>
      <c r="F60" s="2">
        <v>13</v>
      </c>
    </row>
    <row r="61" spans="1:6" x14ac:dyDescent="0.2">
      <c r="A61" s="7"/>
      <c r="B61" s="5" t="s">
        <v>53</v>
      </c>
      <c r="C61" s="5">
        <v>46</v>
      </c>
      <c r="D61" s="17">
        <f>C61/SUM(C60:C64)</f>
        <v>0.5679012345679012</v>
      </c>
      <c r="E61" s="3">
        <v>14</v>
      </c>
      <c r="F61" s="3">
        <v>32</v>
      </c>
    </row>
    <row r="62" spans="1:6" x14ac:dyDescent="0.2">
      <c r="A62" s="8"/>
      <c r="B62" s="3" t="s">
        <v>52</v>
      </c>
      <c r="C62" s="3">
        <v>15</v>
      </c>
      <c r="D62" s="18">
        <f>C62/SUM(C60:C64)</f>
        <v>0.18518518518518517</v>
      </c>
      <c r="E62" s="3">
        <v>5</v>
      </c>
      <c r="F62" s="3">
        <v>10</v>
      </c>
    </row>
    <row r="63" spans="1:6" x14ac:dyDescent="0.2">
      <c r="A63" s="9"/>
      <c r="B63" s="5" t="s">
        <v>51</v>
      </c>
      <c r="C63" s="5">
        <v>0</v>
      </c>
      <c r="D63" s="17">
        <f>C63/SUM(C60:C64)</f>
        <v>0</v>
      </c>
      <c r="E63" s="3">
        <v>0</v>
      </c>
      <c r="F63" s="3">
        <v>0</v>
      </c>
    </row>
    <row r="64" spans="1:6" x14ac:dyDescent="0.2">
      <c r="A64" s="11"/>
      <c r="B64" s="5" t="s">
        <v>50</v>
      </c>
      <c r="C64" s="5">
        <v>0</v>
      </c>
      <c r="D64" s="17">
        <f>C64/SUM(C60:C64)</f>
        <v>0</v>
      </c>
      <c r="E64" s="3">
        <v>0</v>
      </c>
      <c r="F64" s="3">
        <v>0</v>
      </c>
    </row>
    <row r="65" spans="4:4" x14ac:dyDescent="0.2">
      <c r="D65" s="4"/>
    </row>
    <row r="82" spans="1:13" ht="17" thickBot="1" x14ac:dyDescent="0.25">
      <c r="I82" s="33"/>
    </row>
    <row r="83" spans="1:13" ht="17" thickBot="1" x14ac:dyDescent="0.25">
      <c r="A83" s="13" t="s">
        <v>56</v>
      </c>
      <c r="B83" s="14"/>
      <c r="C83" s="14"/>
      <c r="D83" s="15"/>
      <c r="H83" s="21"/>
      <c r="I83" s="138" t="s">
        <v>72</v>
      </c>
      <c r="J83" s="139"/>
      <c r="K83" s="139"/>
      <c r="L83" s="139"/>
      <c r="M83" s="140"/>
    </row>
    <row r="84" spans="1:13" ht="17" thickBot="1" x14ac:dyDescent="0.25">
      <c r="A84" s="12" t="s">
        <v>0</v>
      </c>
      <c r="B84" s="12" t="s">
        <v>1</v>
      </c>
      <c r="C84" s="12" t="s">
        <v>2</v>
      </c>
      <c r="D84" s="12" t="s">
        <v>3</v>
      </c>
      <c r="E84" s="101" t="s">
        <v>170</v>
      </c>
      <c r="F84" s="101" t="s">
        <v>171</v>
      </c>
      <c r="H84" s="21"/>
      <c r="I84" s="84" t="s">
        <v>60</v>
      </c>
      <c r="J84" s="85"/>
      <c r="K84" s="106" t="s">
        <v>2</v>
      </c>
      <c r="L84" s="101" t="s">
        <v>170</v>
      </c>
      <c r="M84" s="101" t="s">
        <v>171</v>
      </c>
    </row>
    <row r="85" spans="1:13" x14ac:dyDescent="0.2">
      <c r="A85" s="6"/>
      <c r="B85" s="2" t="s">
        <v>57</v>
      </c>
      <c r="C85" s="2">
        <v>55</v>
      </c>
      <c r="D85" s="16">
        <f>C85/SUM(C85:C88)</f>
        <v>0.67901234567901236</v>
      </c>
      <c r="E85" s="2">
        <v>15</v>
      </c>
      <c r="F85" s="2">
        <v>40</v>
      </c>
      <c r="H85" s="21"/>
      <c r="I85" s="141" t="s">
        <v>61</v>
      </c>
      <c r="J85" s="142"/>
      <c r="K85" s="107">
        <v>13</v>
      </c>
      <c r="L85" s="108">
        <v>2</v>
      </c>
      <c r="M85" s="109">
        <v>11</v>
      </c>
    </row>
    <row r="86" spans="1:13" x14ac:dyDescent="0.2">
      <c r="A86" s="7"/>
      <c r="B86" s="5" t="s">
        <v>58</v>
      </c>
      <c r="C86" s="5">
        <v>23</v>
      </c>
      <c r="D86" s="17">
        <f>C86/SUM(C85:C88)</f>
        <v>0.2839506172839506</v>
      </c>
      <c r="E86" s="3">
        <v>11</v>
      </c>
      <c r="F86" s="3">
        <v>12</v>
      </c>
      <c r="I86" s="143" t="s">
        <v>62</v>
      </c>
      <c r="J86" s="144"/>
      <c r="K86" s="104">
        <v>25</v>
      </c>
      <c r="L86" s="110">
        <v>6</v>
      </c>
      <c r="M86" s="111">
        <v>19</v>
      </c>
    </row>
    <row r="87" spans="1:13" x14ac:dyDescent="0.2">
      <c r="A87" s="8"/>
      <c r="B87" s="3" t="s">
        <v>59</v>
      </c>
      <c r="C87" s="3">
        <v>1</v>
      </c>
      <c r="D87" s="18">
        <f>C87/SUM(C85:C88)</f>
        <v>1.2345679012345678E-2</v>
      </c>
      <c r="E87" s="3">
        <v>0</v>
      </c>
      <c r="F87" s="3">
        <v>1</v>
      </c>
      <c r="I87" s="143" t="s">
        <v>63</v>
      </c>
      <c r="J87" s="144"/>
      <c r="K87" s="104">
        <v>2</v>
      </c>
      <c r="L87" s="110">
        <v>1</v>
      </c>
      <c r="M87" s="111">
        <v>1</v>
      </c>
    </row>
    <row r="88" spans="1:13" ht="16" customHeight="1" x14ac:dyDescent="0.2">
      <c r="A88" s="9"/>
      <c r="B88" s="56" t="s">
        <v>13</v>
      </c>
      <c r="C88" s="5">
        <v>2</v>
      </c>
      <c r="D88" s="17">
        <f>C88/SUM(C85:C88)</f>
        <v>2.4691358024691357E-2</v>
      </c>
      <c r="E88" s="3">
        <v>0</v>
      </c>
      <c r="F88" s="3">
        <v>2</v>
      </c>
      <c r="I88" s="80" t="s">
        <v>64</v>
      </c>
      <c r="J88" s="81"/>
      <c r="K88" s="104">
        <v>24</v>
      </c>
      <c r="L88" s="110">
        <v>13</v>
      </c>
      <c r="M88" s="111">
        <v>11</v>
      </c>
    </row>
    <row r="89" spans="1:13" x14ac:dyDescent="0.2">
      <c r="D89" s="4"/>
      <c r="I89" s="80" t="s">
        <v>65</v>
      </c>
      <c r="J89" s="81"/>
      <c r="K89" s="104">
        <v>5</v>
      </c>
      <c r="L89" s="112">
        <v>2</v>
      </c>
      <c r="M89" s="104">
        <v>3</v>
      </c>
    </row>
    <row r="90" spans="1:13" x14ac:dyDescent="0.2">
      <c r="I90" s="80" t="s">
        <v>66</v>
      </c>
      <c r="J90" s="81"/>
      <c r="K90" s="104">
        <v>3</v>
      </c>
      <c r="L90" s="112">
        <v>0</v>
      </c>
      <c r="M90" s="104">
        <v>3</v>
      </c>
    </row>
    <row r="91" spans="1:13" x14ac:dyDescent="0.2">
      <c r="I91" s="80" t="s">
        <v>67</v>
      </c>
      <c r="J91" s="81"/>
      <c r="K91" s="104">
        <v>3</v>
      </c>
      <c r="L91" s="112">
        <v>0</v>
      </c>
      <c r="M91" s="104">
        <v>3</v>
      </c>
    </row>
    <row r="92" spans="1:13" x14ac:dyDescent="0.2">
      <c r="I92" s="80" t="s">
        <v>68</v>
      </c>
      <c r="J92" s="81"/>
      <c r="K92" s="104">
        <v>2</v>
      </c>
      <c r="L92" s="112">
        <v>0</v>
      </c>
      <c r="M92" s="104">
        <v>2</v>
      </c>
    </row>
    <row r="93" spans="1:13" x14ac:dyDescent="0.2">
      <c r="I93" s="80" t="s">
        <v>69</v>
      </c>
      <c r="J93" s="81"/>
      <c r="K93" s="104">
        <v>3</v>
      </c>
      <c r="L93" s="112">
        <v>2</v>
      </c>
      <c r="M93" s="104">
        <v>1</v>
      </c>
    </row>
    <row r="94" spans="1:13" x14ac:dyDescent="0.2">
      <c r="I94" s="80" t="s">
        <v>70</v>
      </c>
      <c r="J94" s="81"/>
      <c r="K94" s="104">
        <v>1</v>
      </c>
      <c r="L94" s="112">
        <v>0</v>
      </c>
      <c r="M94" s="104">
        <v>1</v>
      </c>
    </row>
    <row r="95" spans="1:13" ht="17" thickBot="1" x14ac:dyDescent="0.25">
      <c r="I95" s="78" t="s">
        <v>71</v>
      </c>
      <c r="J95" s="79"/>
      <c r="K95" s="105">
        <v>1</v>
      </c>
      <c r="L95" s="113">
        <v>0</v>
      </c>
      <c r="M95" s="105">
        <v>1</v>
      </c>
    </row>
    <row r="96" spans="1:13" x14ac:dyDescent="0.2">
      <c r="F96" s="137"/>
      <c r="G96" s="137"/>
    </row>
    <row r="97" spans="1:7" x14ac:dyDescent="0.2">
      <c r="F97" s="137"/>
      <c r="G97" s="137"/>
    </row>
    <row r="98" spans="1:7" x14ac:dyDescent="0.2">
      <c r="F98" s="137"/>
      <c r="G98" s="137"/>
    </row>
    <row r="99" spans="1:7" x14ac:dyDescent="0.2">
      <c r="F99" s="137"/>
      <c r="G99" s="137"/>
    </row>
    <row r="100" spans="1:7" x14ac:dyDescent="0.2">
      <c r="F100" s="137"/>
      <c r="G100" s="137"/>
    </row>
    <row r="101" spans="1:7" x14ac:dyDescent="0.2">
      <c r="F101" s="21"/>
      <c r="G101" s="21"/>
    </row>
    <row r="107" spans="1:7" ht="17" thickBot="1" x14ac:dyDescent="0.25"/>
    <row r="108" spans="1:7" ht="17" customHeight="1" thickBot="1" x14ac:dyDescent="0.25">
      <c r="A108" s="13" t="s">
        <v>73</v>
      </c>
      <c r="B108" s="14"/>
      <c r="C108" s="14"/>
      <c r="D108" s="15"/>
    </row>
    <row r="109" spans="1:7" ht="17" thickBot="1" x14ac:dyDescent="0.25">
      <c r="A109" s="12" t="s">
        <v>0</v>
      </c>
      <c r="B109" s="12" t="s">
        <v>1</v>
      </c>
      <c r="C109" s="12" t="s">
        <v>2</v>
      </c>
      <c r="D109" s="12" t="s">
        <v>3</v>
      </c>
      <c r="E109" s="101" t="s">
        <v>170</v>
      </c>
      <c r="F109" s="101" t="s">
        <v>171</v>
      </c>
    </row>
    <row r="110" spans="1:7" x14ac:dyDescent="0.2">
      <c r="A110" s="6"/>
      <c r="B110" s="2" t="s">
        <v>57</v>
      </c>
      <c r="C110" s="2">
        <v>38</v>
      </c>
      <c r="D110" s="16">
        <f>C110/SUM(C110:C112)</f>
        <v>0.46913580246913578</v>
      </c>
      <c r="E110" s="2">
        <v>10</v>
      </c>
      <c r="F110" s="2">
        <v>28</v>
      </c>
    </row>
    <row r="111" spans="1:7" x14ac:dyDescent="0.2">
      <c r="A111" s="7"/>
      <c r="B111" s="5" t="s">
        <v>58</v>
      </c>
      <c r="C111" s="5">
        <v>42</v>
      </c>
      <c r="D111" s="17">
        <f>C111/SUM(C110:C112)</f>
        <v>0.51851851851851849</v>
      </c>
      <c r="E111" s="3">
        <v>16</v>
      </c>
      <c r="F111" s="3">
        <v>26</v>
      </c>
    </row>
    <row r="112" spans="1:7" x14ac:dyDescent="0.2">
      <c r="A112" s="8"/>
      <c r="B112" s="56" t="s">
        <v>13</v>
      </c>
      <c r="C112" s="3">
        <v>1</v>
      </c>
      <c r="D112" s="18">
        <f>C112/SUM(C110:C112)</f>
        <v>1.2345679012345678E-2</v>
      </c>
      <c r="E112" s="3">
        <v>0</v>
      </c>
      <c r="F112" s="3">
        <v>1</v>
      </c>
    </row>
    <row r="113" spans="4:4" x14ac:dyDescent="0.2">
      <c r="D113" s="4"/>
    </row>
    <row r="131" spans="1:13" ht="17" thickBot="1" x14ac:dyDescent="0.25"/>
    <row r="132" spans="1:13" ht="17" thickBot="1" x14ac:dyDescent="0.25">
      <c r="A132" s="13" t="s">
        <v>74</v>
      </c>
      <c r="B132" s="14"/>
      <c r="C132" s="14"/>
      <c r="D132" s="15"/>
    </row>
    <row r="133" spans="1:13" ht="17" thickBot="1" x14ac:dyDescent="0.25">
      <c r="A133" s="12" t="s">
        <v>0</v>
      </c>
      <c r="B133" s="12" t="s">
        <v>1</v>
      </c>
      <c r="C133" s="12" t="s">
        <v>2</v>
      </c>
      <c r="D133" s="12" t="s">
        <v>3</v>
      </c>
      <c r="E133" s="101" t="s">
        <v>170</v>
      </c>
      <c r="F133" s="101" t="s">
        <v>171</v>
      </c>
    </row>
    <row r="134" spans="1:13" ht="96" x14ac:dyDescent="0.2">
      <c r="A134" s="6"/>
      <c r="B134" s="53" t="s">
        <v>75</v>
      </c>
      <c r="C134" s="2">
        <v>52</v>
      </c>
      <c r="D134" s="16">
        <f>C134/SUM(C134:C137)</f>
        <v>0.55913978494623651</v>
      </c>
      <c r="E134" s="2">
        <v>18</v>
      </c>
      <c r="F134" s="2">
        <v>34</v>
      </c>
    </row>
    <row r="135" spans="1:13" ht="96" x14ac:dyDescent="0.2">
      <c r="A135" s="7"/>
      <c r="B135" s="54" t="s">
        <v>76</v>
      </c>
      <c r="C135" s="5">
        <v>37</v>
      </c>
      <c r="D135" s="17">
        <f>C135/SUM(C134:C137)</f>
        <v>0.39784946236559138</v>
      </c>
      <c r="E135" s="3">
        <v>12</v>
      </c>
      <c r="F135" s="3">
        <v>25</v>
      </c>
    </row>
    <row r="136" spans="1:13" ht="64" x14ac:dyDescent="0.2">
      <c r="A136" s="8"/>
      <c r="B136" s="55" t="s">
        <v>77</v>
      </c>
      <c r="C136" s="3">
        <v>3</v>
      </c>
      <c r="D136" s="18">
        <f>C136/SUM(C134:C137)</f>
        <v>3.2258064516129031E-2</v>
      </c>
      <c r="E136" s="3">
        <v>2</v>
      </c>
      <c r="F136" s="3">
        <v>1</v>
      </c>
    </row>
    <row r="137" spans="1:13" x14ac:dyDescent="0.2">
      <c r="A137" s="9"/>
      <c r="B137" s="56" t="s">
        <v>13</v>
      </c>
      <c r="C137" s="5">
        <v>1</v>
      </c>
      <c r="D137" s="17">
        <f>C137/SUM(C134:C137)</f>
        <v>1.0752688172043012E-2</v>
      </c>
      <c r="E137" s="3">
        <v>0</v>
      </c>
      <c r="F137" s="3">
        <v>1</v>
      </c>
    </row>
    <row r="138" spans="1:13" ht="17" thickBot="1" x14ac:dyDescent="0.25">
      <c r="D138" s="4"/>
    </row>
    <row r="139" spans="1:13" ht="16" customHeight="1" x14ac:dyDescent="0.2">
      <c r="I139" s="128" t="s">
        <v>78</v>
      </c>
      <c r="J139" s="129"/>
      <c r="K139" s="129"/>
      <c r="L139" s="129"/>
      <c r="M139" s="130"/>
    </row>
    <row r="140" spans="1:13" x14ac:dyDescent="0.2">
      <c r="I140" s="145"/>
      <c r="J140" s="146"/>
      <c r="K140" s="146"/>
      <c r="L140" s="146"/>
      <c r="M140" s="147"/>
    </row>
    <row r="141" spans="1:13" ht="17" thickBot="1" x14ac:dyDescent="0.25">
      <c r="I141" s="131"/>
      <c r="J141" s="132"/>
      <c r="K141" s="132"/>
      <c r="L141" s="132"/>
      <c r="M141" s="133"/>
    </row>
    <row r="142" spans="1:13" ht="17" thickBot="1" x14ac:dyDescent="0.25">
      <c r="I142" s="61" t="s">
        <v>79</v>
      </c>
      <c r="J142" s="62"/>
      <c r="K142" s="57" t="s">
        <v>2</v>
      </c>
      <c r="L142" s="101" t="s">
        <v>170</v>
      </c>
      <c r="M142" s="101" t="s">
        <v>171</v>
      </c>
    </row>
    <row r="143" spans="1:13" x14ac:dyDescent="0.2">
      <c r="I143" s="82" t="s">
        <v>61</v>
      </c>
      <c r="J143" s="83"/>
      <c r="K143" s="58">
        <v>7</v>
      </c>
      <c r="L143" s="108">
        <v>1</v>
      </c>
      <c r="M143" s="109">
        <v>6</v>
      </c>
    </row>
    <row r="144" spans="1:13" x14ac:dyDescent="0.2">
      <c r="I144" s="80" t="s">
        <v>80</v>
      </c>
      <c r="J144" s="81"/>
      <c r="K144" s="59">
        <v>11</v>
      </c>
      <c r="L144" s="110">
        <v>1</v>
      </c>
      <c r="M144" s="111">
        <v>10</v>
      </c>
    </row>
    <row r="145" spans="1:13" x14ac:dyDescent="0.2">
      <c r="I145" s="80" t="s">
        <v>81</v>
      </c>
      <c r="J145" s="81"/>
      <c r="K145" s="59">
        <v>1</v>
      </c>
      <c r="L145" s="110">
        <v>1</v>
      </c>
      <c r="M145" s="111">
        <v>1</v>
      </c>
    </row>
    <row r="146" spans="1:13" x14ac:dyDescent="0.2">
      <c r="I146" s="80" t="s">
        <v>64</v>
      </c>
      <c r="J146" s="81"/>
      <c r="K146" s="59">
        <v>16</v>
      </c>
      <c r="L146" s="110">
        <v>8</v>
      </c>
      <c r="M146" s="111">
        <v>8</v>
      </c>
    </row>
    <row r="147" spans="1:13" x14ac:dyDescent="0.2">
      <c r="I147" s="80" t="s">
        <v>82</v>
      </c>
      <c r="J147" s="81"/>
      <c r="K147" s="59">
        <v>4</v>
      </c>
      <c r="L147" s="112">
        <v>2</v>
      </c>
      <c r="M147" s="104">
        <v>2</v>
      </c>
    </row>
    <row r="148" spans="1:13" x14ac:dyDescent="0.2">
      <c r="I148" s="80" t="s">
        <v>83</v>
      </c>
      <c r="J148" s="81"/>
      <c r="K148" s="59">
        <v>5</v>
      </c>
      <c r="L148" s="112">
        <v>1</v>
      </c>
      <c r="M148" s="104">
        <v>4</v>
      </c>
    </row>
    <row r="149" spans="1:13" x14ac:dyDescent="0.2">
      <c r="I149" s="80" t="s">
        <v>84</v>
      </c>
      <c r="J149" s="81"/>
      <c r="K149" s="59">
        <v>2</v>
      </c>
      <c r="L149" s="112">
        <v>1</v>
      </c>
      <c r="M149" s="104">
        <v>1</v>
      </c>
    </row>
    <row r="150" spans="1:13" x14ac:dyDescent="0.2">
      <c r="I150" s="80" t="s">
        <v>85</v>
      </c>
      <c r="J150" s="81"/>
      <c r="K150" s="59">
        <v>14</v>
      </c>
      <c r="L150" s="112">
        <v>4</v>
      </c>
      <c r="M150" s="104">
        <v>10</v>
      </c>
    </row>
    <row r="151" spans="1:13" x14ac:dyDescent="0.2">
      <c r="I151" s="80" t="s">
        <v>86</v>
      </c>
      <c r="J151" s="81"/>
      <c r="K151" s="59">
        <v>3</v>
      </c>
      <c r="L151" s="112">
        <v>0</v>
      </c>
      <c r="M151" s="104">
        <v>3</v>
      </c>
    </row>
    <row r="152" spans="1:13" x14ac:dyDescent="0.2">
      <c r="I152" s="80" t="s">
        <v>87</v>
      </c>
      <c r="J152" s="81"/>
      <c r="K152" s="59">
        <v>12</v>
      </c>
      <c r="L152" s="112">
        <v>7</v>
      </c>
      <c r="M152" s="104">
        <v>5</v>
      </c>
    </row>
    <row r="153" spans="1:13" ht="17" thickBot="1" x14ac:dyDescent="0.25">
      <c r="I153" s="78" t="s">
        <v>13</v>
      </c>
      <c r="J153" s="79"/>
      <c r="K153" s="60">
        <v>1</v>
      </c>
      <c r="L153" s="113">
        <v>0</v>
      </c>
      <c r="M153" s="105">
        <v>1</v>
      </c>
    </row>
    <row r="159" spans="1:13" ht="17" thickBot="1" x14ac:dyDescent="0.25"/>
    <row r="160" spans="1:13" x14ac:dyDescent="0.2">
      <c r="A160" s="128" t="s">
        <v>88</v>
      </c>
      <c r="B160" s="129"/>
      <c r="C160" s="129"/>
      <c r="D160" s="130"/>
    </row>
    <row r="161" spans="1:6" ht="17" thickBot="1" x14ac:dyDescent="0.25">
      <c r="A161" s="131"/>
      <c r="B161" s="132"/>
      <c r="C161" s="132"/>
      <c r="D161" s="133"/>
    </row>
    <row r="162" spans="1:6" ht="17" thickBot="1" x14ac:dyDescent="0.25">
      <c r="A162" s="12" t="s">
        <v>0</v>
      </c>
      <c r="B162" s="12" t="s">
        <v>1</v>
      </c>
      <c r="C162" s="12" t="s">
        <v>2</v>
      </c>
      <c r="D162" s="12" t="s">
        <v>3</v>
      </c>
      <c r="E162" s="101" t="s">
        <v>170</v>
      </c>
      <c r="F162" s="101" t="s">
        <v>171</v>
      </c>
    </row>
    <row r="163" spans="1:6" x14ac:dyDescent="0.2">
      <c r="A163" s="6"/>
      <c r="B163" s="2" t="s">
        <v>57</v>
      </c>
      <c r="C163" s="2">
        <v>50</v>
      </c>
      <c r="D163" s="16">
        <f>C163/SUM(C163:C165)</f>
        <v>0.61728395061728392</v>
      </c>
      <c r="E163" s="2">
        <v>15</v>
      </c>
      <c r="F163" s="2">
        <v>35</v>
      </c>
    </row>
    <row r="164" spans="1:6" x14ac:dyDescent="0.2">
      <c r="A164" s="7"/>
      <c r="B164" s="5" t="s">
        <v>58</v>
      </c>
      <c r="C164" s="5">
        <v>8</v>
      </c>
      <c r="D164" s="17">
        <f>C164/SUM(C163:C165)</f>
        <v>9.8765432098765427E-2</v>
      </c>
      <c r="E164" s="3">
        <v>3</v>
      </c>
      <c r="F164" s="3">
        <v>5</v>
      </c>
    </row>
    <row r="165" spans="1:6" x14ac:dyDescent="0.2">
      <c r="A165" s="8"/>
      <c r="B165" s="56" t="s">
        <v>89</v>
      </c>
      <c r="C165" s="3">
        <v>23</v>
      </c>
      <c r="D165" s="18">
        <f>C165/SUM(C163:C165)</f>
        <v>0.2839506172839506</v>
      </c>
      <c r="E165" s="3">
        <v>8</v>
      </c>
      <c r="F165" s="3">
        <v>15</v>
      </c>
    </row>
    <row r="166" spans="1:6" x14ac:dyDescent="0.2">
      <c r="D166" s="4"/>
    </row>
  </sheetData>
  <mergeCells count="14">
    <mergeCell ref="A160:D161"/>
    <mergeCell ref="A10:D10"/>
    <mergeCell ref="A34:D34"/>
    <mergeCell ref="F100:G100"/>
    <mergeCell ref="I83:M83"/>
    <mergeCell ref="I85:J85"/>
    <mergeCell ref="I86:J86"/>
    <mergeCell ref="I87:J87"/>
    <mergeCell ref="I139:M141"/>
    <mergeCell ref="A58:D58"/>
    <mergeCell ref="F99:G99"/>
    <mergeCell ref="F96:G96"/>
    <mergeCell ref="F97:G97"/>
    <mergeCell ref="F98:G98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72" zoomScale="89" zoomScaleNormal="82" zoomScalePageLayoutView="82" workbookViewId="0">
      <selection activeCell="D79" sqref="D79:E87"/>
    </sheetView>
  </sheetViews>
  <sheetFormatPr baseColWidth="10" defaultRowHeight="16" x14ac:dyDescent="0.2"/>
  <cols>
    <col min="1" max="1" width="2.5" style="1" customWidth="1"/>
    <col min="2" max="2" width="24.1640625" style="1" customWidth="1"/>
    <col min="3" max="4" width="17.6640625" style="1" customWidth="1"/>
    <col min="5" max="6" width="17.83203125" style="1" customWidth="1"/>
    <col min="7" max="8" width="10.83203125" style="1"/>
    <col min="9" max="9" width="11.6640625" style="1" bestFit="1" customWidth="1"/>
    <col min="10" max="16384" width="10.83203125" style="1"/>
  </cols>
  <sheetData>
    <row r="1" spans="1:12" ht="5" customHeight="1" x14ac:dyDescent="0.2">
      <c r="K1" s="19"/>
      <c r="L1" s="19"/>
    </row>
    <row r="2" spans="1:12" x14ac:dyDescent="0.2">
      <c r="A2" s="21"/>
      <c r="B2" s="21"/>
      <c r="C2" s="21"/>
      <c r="D2" s="21"/>
      <c r="E2" s="21"/>
      <c r="F2" s="21"/>
      <c r="G2" s="21"/>
      <c r="H2" s="21"/>
      <c r="I2" s="21"/>
      <c r="K2" s="19"/>
      <c r="L2" s="19"/>
    </row>
    <row r="3" spans="1:12" x14ac:dyDescent="0.2">
      <c r="A3" s="21"/>
      <c r="B3" s="21"/>
      <c r="C3" s="21"/>
      <c r="D3" s="21"/>
      <c r="E3" s="21"/>
    </row>
    <row r="4" spans="1:12" ht="17" customHeight="1" thickBot="1" x14ac:dyDescent="0.25">
      <c r="A4" s="21"/>
      <c r="B4" s="21"/>
      <c r="C4" s="21"/>
      <c r="D4" s="21"/>
      <c r="E4" s="21"/>
    </row>
    <row r="5" spans="1:12" ht="17" customHeight="1" x14ac:dyDescent="0.2">
      <c r="A5" s="128" t="s">
        <v>90</v>
      </c>
      <c r="B5" s="129"/>
      <c r="C5" s="129"/>
      <c r="D5" s="130"/>
      <c r="E5" s="21"/>
    </row>
    <row r="6" spans="1:12" ht="17" thickBot="1" x14ac:dyDescent="0.25">
      <c r="A6" s="131"/>
      <c r="B6" s="132"/>
      <c r="C6" s="132"/>
      <c r="D6" s="133"/>
    </row>
    <row r="7" spans="1:12" ht="17" thickBot="1" x14ac:dyDescent="0.25">
      <c r="A7" s="20"/>
      <c r="B7" s="20"/>
      <c r="C7" s="20"/>
      <c r="D7" s="20"/>
      <c r="E7" s="20"/>
    </row>
    <row r="8" spans="1:12" ht="17" thickBot="1" x14ac:dyDescent="0.25">
      <c r="C8" s="68" t="s">
        <v>172</v>
      </c>
      <c r="D8" s="68" t="s">
        <v>173</v>
      </c>
      <c r="E8" s="68" t="s">
        <v>174</v>
      </c>
      <c r="F8" s="68" t="s">
        <v>175</v>
      </c>
    </row>
    <row r="9" spans="1:12" ht="17" thickBot="1" x14ac:dyDescent="0.25">
      <c r="A9" s="21"/>
      <c r="B9" s="61" t="s">
        <v>91</v>
      </c>
      <c r="C9" s="114" t="s">
        <v>176</v>
      </c>
      <c r="D9" s="115" t="s">
        <v>180</v>
      </c>
      <c r="E9" s="115" t="s">
        <v>184</v>
      </c>
      <c r="F9" s="107" t="s">
        <v>188</v>
      </c>
    </row>
    <row r="10" spans="1:12" ht="17" thickBot="1" x14ac:dyDescent="0.25">
      <c r="B10" s="64" t="s">
        <v>92</v>
      </c>
      <c r="C10" s="112" t="s">
        <v>177</v>
      </c>
      <c r="D10" s="103" t="s">
        <v>181</v>
      </c>
      <c r="E10" s="103" t="s">
        <v>185</v>
      </c>
      <c r="F10" s="104" t="s">
        <v>189</v>
      </c>
    </row>
    <row r="11" spans="1:12" ht="17" thickBot="1" x14ac:dyDescent="0.25">
      <c r="B11" s="64" t="s">
        <v>93</v>
      </c>
      <c r="C11" s="112" t="s">
        <v>178</v>
      </c>
      <c r="D11" s="103" t="s">
        <v>182</v>
      </c>
      <c r="E11" s="103" t="s">
        <v>186</v>
      </c>
      <c r="F11" s="104" t="s">
        <v>190</v>
      </c>
    </row>
    <row r="12" spans="1:12" ht="17" thickBot="1" x14ac:dyDescent="0.25">
      <c r="B12" s="64" t="s">
        <v>94</v>
      </c>
      <c r="C12" s="113" t="s">
        <v>179</v>
      </c>
      <c r="D12" s="116" t="s">
        <v>183</v>
      </c>
      <c r="E12" s="116" t="s">
        <v>187</v>
      </c>
      <c r="F12" s="105" t="s">
        <v>191</v>
      </c>
    </row>
    <row r="15" spans="1:12" ht="17" thickBot="1" x14ac:dyDescent="0.25"/>
    <row r="16" spans="1:12" ht="17" customHeight="1" x14ac:dyDescent="0.2">
      <c r="A16" s="128" t="s">
        <v>95</v>
      </c>
      <c r="B16" s="129"/>
      <c r="C16" s="129"/>
      <c r="D16" s="130"/>
    </row>
    <row r="17" spans="1:5" x14ac:dyDescent="0.2">
      <c r="A17" s="145"/>
      <c r="B17" s="146"/>
      <c r="C17" s="146"/>
      <c r="D17" s="147"/>
    </row>
    <row r="18" spans="1:5" ht="17" thickBot="1" x14ac:dyDescent="0.25">
      <c r="A18" s="131"/>
      <c r="B18" s="132"/>
      <c r="C18" s="132"/>
      <c r="D18" s="133"/>
    </row>
    <row r="19" spans="1:5" ht="17" thickBot="1" x14ac:dyDescent="0.25"/>
    <row r="20" spans="1:5" ht="17" thickBot="1" x14ac:dyDescent="0.25">
      <c r="B20" s="65" t="s">
        <v>1</v>
      </c>
      <c r="C20" s="70" t="s">
        <v>2</v>
      </c>
      <c r="D20" s="101" t="s">
        <v>170</v>
      </c>
      <c r="E20" s="101" t="s">
        <v>171</v>
      </c>
    </row>
    <row r="21" spans="1:5" x14ac:dyDescent="0.2">
      <c r="B21" s="69" t="s">
        <v>58</v>
      </c>
      <c r="C21" s="151">
        <v>39</v>
      </c>
      <c r="D21" s="162">
        <v>8</v>
      </c>
      <c r="E21" s="162">
        <v>31</v>
      </c>
    </row>
    <row r="22" spans="1:5" x14ac:dyDescent="0.2">
      <c r="B22" s="66" t="s">
        <v>96</v>
      </c>
      <c r="C22" s="153">
        <v>12</v>
      </c>
      <c r="D22" s="163">
        <v>4</v>
      </c>
      <c r="E22" s="163">
        <v>8</v>
      </c>
    </row>
    <row r="23" spans="1:5" x14ac:dyDescent="0.2">
      <c r="B23" s="66" t="s">
        <v>92</v>
      </c>
      <c r="C23" s="153">
        <v>8</v>
      </c>
      <c r="D23" s="163">
        <v>1</v>
      </c>
      <c r="E23" s="163">
        <v>7</v>
      </c>
    </row>
    <row r="24" spans="1:5" x14ac:dyDescent="0.2">
      <c r="B24" s="66" t="s">
        <v>97</v>
      </c>
      <c r="C24" s="153">
        <v>5</v>
      </c>
      <c r="D24" s="162">
        <v>1</v>
      </c>
      <c r="E24" s="162">
        <v>4</v>
      </c>
    </row>
    <row r="25" spans="1:5" ht="16" customHeight="1" x14ac:dyDescent="0.2">
      <c r="B25" s="66" t="s">
        <v>192</v>
      </c>
      <c r="C25" s="153">
        <v>9</v>
      </c>
      <c r="D25" s="163">
        <v>4</v>
      </c>
      <c r="E25" s="163">
        <v>5</v>
      </c>
    </row>
    <row r="26" spans="1:5" x14ac:dyDescent="0.2">
      <c r="B26" s="66" t="s">
        <v>98</v>
      </c>
      <c r="C26" s="153">
        <v>4</v>
      </c>
      <c r="D26" s="163">
        <v>1</v>
      </c>
      <c r="E26" s="163">
        <v>3</v>
      </c>
    </row>
    <row r="27" spans="1:5" x14ac:dyDescent="0.2">
      <c r="B27" s="66" t="s">
        <v>99</v>
      </c>
      <c r="C27" s="153">
        <v>6</v>
      </c>
      <c r="D27" s="163">
        <v>4</v>
      </c>
      <c r="E27" s="163">
        <v>2</v>
      </c>
    </row>
    <row r="28" spans="1:5" ht="17" thickBot="1" x14ac:dyDescent="0.25">
      <c r="B28" s="67" t="s">
        <v>100</v>
      </c>
      <c r="C28" s="157">
        <v>3</v>
      </c>
      <c r="D28" s="163">
        <v>2</v>
      </c>
      <c r="E28" s="163">
        <v>1</v>
      </c>
    </row>
    <row r="29" spans="1:5" x14ac:dyDescent="0.2">
      <c r="C29" s="164"/>
      <c r="D29" s="164"/>
      <c r="E29" s="164"/>
    </row>
    <row r="30" spans="1:5" ht="17" thickBot="1" x14ac:dyDescent="0.25"/>
    <row r="31" spans="1:5" ht="16" customHeight="1" thickBot="1" x14ac:dyDescent="0.25">
      <c r="A31" s="134" t="s">
        <v>101</v>
      </c>
      <c r="B31" s="135"/>
      <c r="C31" s="135"/>
      <c r="D31" s="136"/>
    </row>
    <row r="32" spans="1:5" x14ac:dyDescent="0.2">
      <c r="B32" s="148" t="s">
        <v>102</v>
      </c>
      <c r="C32" s="148"/>
    </row>
    <row r="33" spans="1:5" x14ac:dyDescent="0.2">
      <c r="B33" s="149"/>
      <c r="C33" s="149"/>
    </row>
    <row r="36" spans="1:5" ht="17" thickBot="1" x14ac:dyDescent="0.25"/>
    <row r="37" spans="1:5" ht="17" customHeight="1" x14ac:dyDescent="0.2">
      <c r="A37" s="128" t="s">
        <v>103</v>
      </c>
      <c r="B37" s="129"/>
      <c r="C37" s="129"/>
      <c r="D37" s="130"/>
    </row>
    <row r="38" spans="1:5" x14ac:dyDescent="0.2">
      <c r="A38" s="145"/>
      <c r="B38" s="146"/>
      <c r="C38" s="146"/>
      <c r="D38" s="147"/>
    </row>
    <row r="39" spans="1:5" ht="17" thickBot="1" x14ac:dyDescent="0.25">
      <c r="A39" s="131"/>
      <c r="B39" s="132"/>
      <c r="C39" s="132"/>
      <c r="D39" s="133"/>
    </row>
    <row r="40" spans="1:5" ht="17" thickBot="1" x14ac:dyDescent="0.25"/>
    <row r="41" spans="1:5" ht="17" thickBot="1" x14ac:dyDescent="0.25">
      <c r="B41" s="63" t="s">
        <v>104</v>
      </c>
      <c r="C41" s="63" t="s">
        <v>2</v>
      </c>
      <c r="D41" s="101" t="s">
        <v>170</v>
      </c>
      <c r="E41" s="101" t="s">
        <v>171</v>
      </c>
    </row>
    <row r="42" spans="1:5" x14ac:dyDescent="0.2">
      <c r="B42" s="72" t="s">
        <v>105</v>
      </c>
      <c r="C42" s="155">
        <v>54</v>
      </c>
      <c r="D42" s="162">
        <v>22</v>
      </c>
      <c r="E42" s="162">
        <v>32</v>
      </c>
    </row>
    <row r="43" spans="1:5" x14ac:dyDescent="0.2">
      <c r="B43" s="66" t="s">
        <v>106</v>
      </c>
      <c r="C43" s="153">
        <v>9</v>
      </c>
      <c r="D43" s="163">
        <v>0</v>
      </c>
      <c r="E43" s="163">
        <v>9</v>
      </c>
    </row>
    <row r="44" spans="1:5" x14ac:dyDescent="0.2">
      <c r="B44" s="66" t="s">
        <v>107</v>
      </c>
      <c r="C44" s="153">
        <v>2</v>
      </c>
      <c r="D44" s="163">
        <v>1</v>
      </c>
      <c r="E44" s="163">
        <v>1</v>
      </c>
    </row>
    <row r="45" spans="1:5" x14ac:dyDescent="0.2">
      <c r="B45" s="66" t="s">
        <v>87</v>
      </c>
      <c r="C45" s="153">
        <v>8</v>
      </c>
      <c r="D45" s="162">
        <v>2</v>
      </c>
      <c r="E45" s="162">
        <v>6</v>
      </c>
    </row>
    <row r="46" spans="1:5" x14ac:dyDescent="0.2">
      <c r="B46" s="66" t="s">
        <v>108</v>
      </c>
      <c r="C46" s="153">
        <v>2</v>
      </c>
      <c r="D46" s="163">
        <v>0</v>
      </c>
      <c r="E46" s="163">
        <v>2</v>
      </c>
    </row>
    <row r="47" spans="1:5" x14ac:dyDescent="0.2">
      <c r="B47" s="66" t="s">
        <v>109</v>
      </c>
      <c r="C47" s="153">
        <v>1</v>
      </c>
      <c r="D47" s="163">
        <v>0</v>
      </c>
      <c r="E47" s="163">
        <v>1</v>
      </c>
    </row>
    <row r="48" spans="1:5" x14ac:dyDescent="0.2">
      <c r="B48" s="66" t="s">
        <v>110</v>
      </c>
      <c r="C48" s="153">
        <v>1</v>
      </c>
      <c r="D48" s="163">
        <v>0</v>
      </c>
      <c r="E48" s="163">
        <v>1</v>
      </c>
    </row>
    <row r="49" spans="1:6" ht="17" thickBot="1" x14ac:dyDescent="0.25">
      <c r="B49" s="73" t="s">
        <v>13</v>
      </c>
      <c r="C49" s="158">
        <v>4</v>
      </c>
      <c r="D49" s="163">
        <v>2</v>
      </c>
      <c r="E49" s="163">
        <v>2</v>
      </c>
      <c r="F49" s="33"/>
    </row>
    <row r="51" spans="1:6" ht="17" thickBot="1" x14ac:dyDescent="0.25"/>
    <row r="52" spans="1:6" ht="16" customHeight="1" x14ac:dyDescent="0.2">
      <c r="A52" s="128" t="s">
        <v>111</v>
      </c>
      <c r="B52" s="129"/>
      <c r="C52" s="129"/>
      <c r="D52" s="130"/>
    </row>
    <row r="53" spans="1:6" ht="17" thickBot="1" x14ac:dyDescent="0.25">
      <c r="A53" s="131"/>
      <c r="B53" s="132"/>
      <c r="C53" s="132"/>
      <c r="D53" s="133"/>
    </row>
    <row r="55" spans="1:6" ht="16" customHeight="1" thickBot="1" x14ac:dyDescent="0.25"/>
    <row r="56" spans="1:6" ht="17" thickBot="1" x14ac:dyDescent="0.25">
      <c r="B56" s="63" t="s">
        <v>112</v>
      </c>
      <c r="C56" s="63" t="s">
        <v>2</v>
      </c>
      <c r="D56" s="68" t="s">
        <v>170</v>
      </c>
      <c r="E56" s="68" t="s">
        <v>171</v>
      </c>
    </row>
    <row r="57" spans="1:6" x14ac:dyDescent="0.2">
      <c r="B57" s="72" t="s">
        <v>113</v>
      </c>
      <c r="C57" s="159">
        <v>32</v>
      </c>
      <c r="D57" s="150">
        <v>12</v>
      </c>
      <c r="E57" s="151">
        <v>20</v>
      </c>
    </row>
    <row r="58" spans="1:6" x14ac:dyDescent="0.2">
      <c r="B58" s="66" t="s">
        <v>99</v>
      </c>
      <c r="C58" s="160">
        <v>5</v>
      </c>
      <c r="D58" s="152">
        <v>2</v>
      </c>
      <c r="E58" s="153">
        <v>3</v>
      </c>
    </row>
    <row r="59" spans="1:6" x14ac:dyDescent="0.2">
      <c r="B59" s="66" t="s">
        <v>114</v>
      </c>
      <c r="C59" s="160">
        <v>12</v>
      </c>
      <c r="D59" s="152">
        <v>5</v>
      </c>
      <c r="E59" s="153">
        <v>7</v>
      </c>
    </row>
    <row r="60" spans="1:6" x14ac:dyDescent="0.2">
      <c r="B60" s="66" t="s">
        <v>115</v>
      </c>
      <c r="C60" s="160">
        <v>7</v>
      </c>
      <c r="D60" s="154">
        <v>4</v>
      </c>
      <c r="E60" s="155">
        <v>3</v>
      </c>
    </row>
    <row r="61" spans="1:6" x14ac:dyDescent="0.2">
      <c r="B61" s="66" t="s">
        <v>116</v>
      </c>
      <c r="C61" s="160">
        <v>2</v>
      </c>
      <c r="D61" s="152">
        <v>0</v>
      </c>
      <c r="E61" s="153">
        <v>2</v>
      </c>
    </row>
    <row r="62" spans="1:6" x14ac:dyDescent="0.2">
      <c r="B62" s="66" t="s">
        <v>58</v>
      </c>
      <c r="C62" s="160">
        <v>26</v>
      </c>
      <c r="D62" s="152">
        <v>12</v>
      </c>
      <c r="E62" s="153">
        <v>14</v>
      </c>
    </row>
    <row r="63" spans="1:6" ht="17" thickBot="1" x14ac:dyDescent="0.25">
      <c r="B63" s="73" t="s">
        <v>13</v>
      </c>
      <c r="C63" s="161">
        <v>5</v>
      </c>
      <c r="D63" s="156">
        <v>0</v>
      </c>
      <c r="E63" s="157">
        <v>5</v>
      </c>
    </row>
    <row r="64" spans="1:6" x14ac:dyDescent="0.2">
      <c r="D64" s="117"/>
      <c r="E64" s="117"/>
    </row>
    <row r="65" spans="1:7" ht="17" thickBot="1" x14ac:dyDescent="0.25">
      <c r="F65" s="137"/>
      <c r="G65" s="137"/>
    </row>
    <row r="66" spans="1:7" ht="17" customHeight="1" x14ac:dyDescent="0.2">
      <c r="A66" s="128" t="s">
        <v>117</v>
      </c>
      <c r="B66" s="129"/>
      <c r="C66" s="129"/>
      <c r="D66" s="130"/>
      <c r="F66" s="137"/>
      <c r="G66" s="137"/>
    </row>
    <row r="67" spans="1:7" ht="17" customHeight="1" x14ac:dyDescent="0.2">
      <c r="A67" s="145"/>
      <c r="B67" s="146"/>
      <c r="C67" s="146"/>
      <c r="D67" s="147"/>
      <c r="F67" s="137"/>
      <c r="G67" s="137"/>
    </row>
    <row r="68" spans="1:7" ht="17" thickBot="1" x14ac:dyDescent="0.25">
      <c r="A68" s="131"/>
      <c r="B68" s="132"/>
      <c r="C68" s="132"/>
      <c r="D68" s="133"/>
      <c r="F68" s="21"/>
      <c r="G68" s="21"/>
    </row>
    <row r="69" spans="1:7" ht="18" x14ac:dyDescent="0.2">
      <c r="E69" s="71"/>
    </row>
    <row r="70" spans="1:7" x14ac:dyDescent="0.2">
      <c r="B70" s="149" t="s">
        <v>102</v>
      </c>
      <c r="C70" s="149"/>
    </row>
    <row r="71" spans="1:7" x14ac:dyDescent="0.2">
      <c r="B71" s="149"/>
      <c r="C71" s="149"/>
    </row>
    <row r="74" spans="1:7" ht="17" thickBot="1" x14ac:dyDescent="0.25"/>
    <row r="75" spans="1:7" x14ac:dyDescent="0.2">
      <c r="A75" s="128" t="s">
        <v>118</v>
      </c>
      <c r="B75" s="129"/>
      <c r="C75" s="129"/>
      <c r="D75" s="130"/>
    </row>
    <row r="76" spans="1:7" x14ac:dyDescent="0.2">
      <c r="A76" s="145"/>
      <c r="B76" s="146"/>
      <c r="C76" s="146"/>
      <c r="D76" s="147"/>
    </row>
    <row r="77" spans="1:7" ht="17" thickBot="1" x14ac:dyDescent="0.25">
      <c r="A77" s="131"/>
      <c r="B77" s="132"/>
      <c r="C77" s="132"/>
      <c r="D77" s="133"/>
    </row>
    <row r="78" spans="1:7" ht="17" thickBot="1" x14ac:dyDescent="0.25"/>
    <row r="79" spans="1:7" ht="17" thickBot="1" x14ac:dyDescent="0.25">
      <c r="B79" s="63" t="s">
        <v>104</v>
      </c>
      <c r="C79" s="63" t="s">
        <v>2</v>
      </c>
      <c r="D79" s="68" t="s">
        <v>170</v>
      </c>
      <c r="E79" s="68" t="s">
        <v>171</v>
      </c>
    </row>
    <row r="80" spans="1:7" x14ac:dyDescent="0.2">
      <c r="B80" s="72" t="s">
        <v>105</v>
      </c>
      <c r="C80" s="155">
        <v>32</v>
      </c>
      <c r="D80" s="150">
        <v>11</v>
      </c>
      <c r="E80" s="151">
        <v>21</v>
      </c>
    </row>
    <row r="81" spans="1:5" x14ac:dyDescent="0.2">
      <c r="B81" s="66" t="s">
        <v>119</v>
      </c>
      <c r="C81" s="153">
        <v>21</v>
      </c>
      <c r="D81" s="152">
        <v>6</v>
      </c>
      <c r="E81" s="153">
        <v>15</v>
      </c>
    </row>
    <row r="82" spans="1:5" x14ac:dyDescent="0.2">
      <c r="B82" s="66" t="s">
        <v>87</v>
      </c>
      <c r="C82" s="153">
        <v>17</v>
      </c>
      <c r="D82" s="152">
        <v>7</v>
      </c>
      <c r="E82" s="153">
        <v>10</v>
      </c>
    </row>
    <row r="83" spans="1:5" x14ac:dyDescent="0.2">
      <c r="B83" s="66" t="s">
        <v>82</v>
      </c>
      <c r="C83" s="153">
        <v>3</v>
      </c>
      <c r="D83" s="154">
        <v>1</v>
      </c>
      <c r="E83" s="155">
        <v>2</v>
      </c>
    </row>
    <row r="84" spans="1:5" x14ac:dyDescent="0.2">
      <c r="B84" s="66" t="s">
        <v>109</v>
      </c>
      <c r="C84" s="153">
        <v>2</v>
      </c>
      <c r="D84" s="152">
        <v>0</v>
      </c>
      <c r="E84" s="153">
        <v>2</v>
      </c>
    </row>
    <row r="85" spans="1:5" x14ac:dyDescent="0.2">
      <c r="B85" s="66" t="s">
        <v>120</v>
      </c>
      <c r="C85" s="153">
        <v>1</v>
      </c>
      <c r="D85" s="152">
        <v>0</v>
      </c>
      <c r="E85" s="153">
        <v>1</v>
      </c>
    </row>
    <row r="86" spans="1:5" x14ac:dyDescent="0.2">
      <c r="B86" s="66" t="s">
        <v>121</v>
      </c>
      <c r="C86" s="153">
        <v>1</v>
      </c>
      <c r="D86" s="152">
        <v>1</v>
      </c>
      <c r="E86" s="153">
        <v>0</v>
      </c>
    </row>
    <row r="87" spans="1:5" ht="17" thickBot="1" x14ac:dyDescent="0.25">
      <c r="B87" s="73" t="s">
        <v>13</v>
      </c>
      <c r="C87" s="158">
        <v>4</v>
      </c>
      <c r="D87" s="156">
        <v>0</v>
      </c>
      <c r="E87" s="157">
        <v>4</v>
      </c>
    </row>
    <row r="89" spans="1:5" ht="17" thickBot="1" x14ac:dyDescent="0.25"/>
    <row r="90" spans="1:5" x14ac:dyDescent="0.2">
      <c r="A90" s="128" t="s">
        <v>122</v>
      </c>
      <c r="B90" s="129"/>
      <c r="C90" s="129"/>
      <c r="D90" s="130"/>
    </row>
    <row r="91" spans="1:5" x14ac:dyDescent="0.2">
      <c r="A91" s="145"/>
      <c r="B91" s="146"/>
      <c r="C91" s="146"/>
      <c r="D91" s="147"/>
    </row>
    <row r="92" spans="1:5" ht="17" thickBot="1" x14ac:dyDescent="0.25">
      <c r="A92" s="131"/>
      <c r="B92" s="132"/>
      <c r="C92" s="132"/>
      <c r="D92" s="133"/>
    </row>
    <row r="93" spans="1:5" ht="17" thickBot="1" x14ac:dyDescent="0.25"/>
    <row r="94" spans="1:5" ht="17" thickBot="1" x14ac:dyDescent="0.25">
      <c r="B94" s="63" t="s">
        <v>123</v>
      </c>
      <c r="C94" s="63" t="s">
        <v>2</v>
      </c>
      <c r="D94" s="68" t="s">
        <v>170</v>
      </c>
      <c r="E94" s="68" t="s">
        <v>171</v>
      </c>
    </row>
    <row r="95" spans="1:5" x14ac:dyDescent="0.2">
      <c r="B95" s="72" t="s">
        <v>124</v>
      </c>
      <c r="C95" s="155">
        <v>42</v>
      </c>
      <c r="D95" s="150">
        <v>13</v>
      </c>
      <c r="E95" s="151">
        <v>29</v>
      </c>
    </row>
    <row r="96" spans="1:5" x14ac:dyDescent="0.2">
      <c r="B96" s="66" t="s">
        <v>125</v>
      </c>
      <c r="C96" s="153">
        <v>51</v>
      </c>
      <c r="D96" s="152">
        <v>13</v>
      </c>
      <c r="E96" s="153">
        <v>38</v>
      </c>
    </row>
    <row r="97" spans="1:5" x14ac:dyDescent="0.2">
      <c r="B97" s="66" t="s">
        <v>126</v>
      </c>
      <c r="C97" s="153">
        <v>14</v>
      </c>
      <c r="D97" s="152">
        <v>7</v>
      </c>
      <c r="E97" s="153">
        <v>7</v>
      </c>
    </row>
    <row r="98" spans="1:5" x14ac:dyDescent="0.2">
      <c r="B98" s="66" t="s">
        <v>127</v>
      </c>
      <c r="C98" s="153">
        <v>19</v>
      </c>
      <c r="D98" s="154">
        <v>11</v>
      </c>
      <c r="E98" s="155">
        <v>8</v>
      </c>
    </row>
    <row r="99" spans="1:5" x14ac:dyDescent="0.2">
      <c r="B99" s="66" t="s">
        <v>128</v>
      </c>
      <c r="C99" s="153">
        <v>5</v>
      </c>
      <c r="D99" s="152">
        <v>2</v>
      </c>
      <c r="E99" s="153">
        <v>3</v>
      </c>
    </row>
    <row r="100" spans="1:5" ht="17" thickBot="1" x14ac:dyDescent="0.25">
      <c r="B100" s="73" t="s">
        <v>13</v>
      </c>
      <c r="C100" s="158">
        <v>8</v>
      </c>
      <c r="D100" s="156">
        <v>0</v>
      </c>
      <c r="E100" s="157">
        <v>8</v>
      </c>
    </row>
    <row r="102" spans="1:5" ht="17" thickBot="1" x14ac:dyDescent="0.25"/>
    <row r="103" spans="1:5" x14ac:dyDescent="0.2">
      <c r="A103" s="128" t="s">
        <v>129</v>
      </c>
      <c r="B103" s="129"/>
      <c r="C103" s="129"/>
      <c r="D103" s="130"/>
    </row>
    <row r="104" spans="1:5" x14ac:dyDescent="0.2">
      <c r="A104" s="145"/>
      <c r="B104" s="146"/>
      <c r="C104" s="146"/>
      <c r="D104" s="147"/>
    </row>
    <row r="105" spans="1:5" ht="17" thickBot="1" x14ac:dyDescent="0.25">
      <c r="A105" s="131"/>
      <c r="B105" s="132"/>
      <c r="C105" s="132"/>
      <c r="D105" s="133"/>
    </row>
    <row r="106" spans="1:5" ht="17" thickBot="1" x14ac:dyDescent="0.25"/>
    <row r="107" spans="1:5" ht="17" thickBot="1" x14ac:dyDescent="0.25">
      <c r="B107" s="63" t="s">
        <v>130</v>
      </c>
      <c r="C107" s="63" t="s">
        <v>2</v>
      </c>
      <c r="D107" s="68" t="s">
        <v>170</v>
      </c>
      <c r="E107" s="68" t="s">
        <v>171</v>
      </c>
    </row>
    <row r="108" spans="1:5" ht="32" x14ac:dyDescent="0.2">
      <c r="B108" s="74" t="s">
        <v>131</v>
      </c>
      <c r="C108" s="155">
        <v>18</v>
      </c>
      <c r="D108" s="150">
        <v>3</v>
      </c>
      <c r="E108" s="151">
        <v>15</v>
      </c>
    </row>
    <row r="109" spans="1:5" x14ac:dyDescent="0.2">
      <c r="B109" s="66" t="s">
        <v>132</v>
      </c>
      <c r="C109" s="153">
        <v>4</v>
      </c>
      <c r="D109" s="152">
        <v>1</v>
      </c>
      <c r="E109" s="153">
        <v>3</v>
      </c>
    </row>
    <row r="110" spans="1:5" x14ac:dyDescent="0.2">
      <c r="B110" s="66" t="s">
        <v>133</v>
      </c>
      <c r="C110" s="153">
        <v>15</v>
      </c>
      <c r="D110" s="152">
        <v>0</v>
      </c>
      <c r="E110" s="153">
        <v>15</v>
      </c>
    </row>
    <row r="111" spans="1:5" x14ac:dyDescent="0.2">
      <c r="B111" s="66" t="s">
        <v>134</v>
      </c>
      <c r="C111" s="153">
        <v>15</v>
      </c>
      <c r="D111" s="154">
        <v>4</v>
      </c>
      <c r="E111" s="155">
        <v>11</v>
      </c>
    </row>
    <row r="112" spans="1:5" ht="32" x14ac:dyDescent="0.2">
      <c r="B112" s="76" t="s">
        <v>135</v>
      </c>
      <c r="C112" s="153">
        <v>20</v>
      </c>
      <c r="D112" s="152">
        <v>13</v>
      </c>
      <c r="E112" s="153">
        <v>7</v>
      </c>
    </row>
    <row r="113" spans="2:5" x14ac:dyDescent="0.2">
      <c r="B113" s="76" t="s">
        <v>58</v>
      </c>
      <c r="C113" s="153">
        <v>7</v>
      </c>
      <c r="D113" s="152">
        <v>5</v>
      </c>
      <c r="E113" s="153">
        <v>2</v>
      </c>
    </row>
    <row r="114" spans="2:5" ht="17" thickBot="1" x14ac:dyDescent="0.25">
      <c r="B114" s="75" t="s">
        <v>13</v>
      </c>
      <c r="C114" s="158">
        <v>2</v>
      </c>
      <c r="D114" s="156">
        <v>0</v>
      </c>
      <c r="E114" s="157">
        <v>2</v>
      </c>
    </row>
  </sheetData>
  <mergeCells count="14">
    <mergeCell ref="A75:D77"/>
    <mergeCell ref="A90:D92"/>
    <mergeCell ref="A103:D105"/>
    <mergeCell ref="A52:D53"/>
    <mergeCell ref="B70:C71"/>
    <mergeCell ref="A66:D68"/>
    <mergeCell ref="F67:G67"/>
    <mergeCell ref="B32:C33"/>
    <mergeCell ref="A37:D39"/>
    <mergeCell ref="A5:D6"/>
    <mergeCell ref="A16:D18"/>
    <mergeCell ref="A31:D31"/>
    <mergeCell ref="F65:G65"/>
    <mergeCell ref="F66:G6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opLeftCell="A205" workbookViewId="0">
      <selection activeCell="F218" sqref="F218"/>
    </sheetView>
  </sheetViews>
  <sheetFormatPr baseColWidth="10" defaultRowHeight="16" x14ac:dyDescent="0.2"/>
  <cols>
    <col min="1" max="1" width="2.5" style="1" customWidth="1"/>
    <col min="2" max="2" width="24.1640625" style="1" customWidth="1"/>
    <col min="3" max="5" width="17.83203125" style="1" customWidth="1"/>
    <col min="6" max="6" width="18.83203125" style="1" customWidth="1"/>
    <col min="7" max="8" width="10.83203125" style="1"/>
    <col min="9" max="9" width="11.6640625" style="1" bestFit="1" customWidth="1"/>
    <col min="10" max="16384" width="10.83203125" style="1"/>
  </cols>
  <sheetData>
    <row r="1" spans="1:12" ht="5" customHeight="1" x14ac:dyDescent="0.2">
      <c r="K1" s="19"/>
      <c r="L1" s="19"/>
    </row>
    <row r="2" spans="1:12" x14ac:dyDescent="0.2">
      <c r="A2" s="21"/>
      <c r="B2" s="21"/>
      <c r="C2" s="21"/>
      <c r="D2" s="21"/>
      <c r="E2" s="21"/>
      <c r="F2" s="21"/>
      <c r="G2" s="21"/>
      <c r="H2" s="21"/>
      <c r="I2" s="21"/>
      <c r="K2" s="19"/>
      <c r="L2" s="19"/>
    </row>
    <row r="3" spans="1:12" x14ac:dyDescent="0.2">
      <c r="A3" s="21"/>
      <c r="B3" s="21"/>
      <c r="C3" s="21"/>
      <c r="D3" s="21"/>
      <c r="E3" s="21"/>
    </row>
    <row r="4" spans="1:12" ht="17" customHeight="1" thickBot="1" x14ac:dyDescent="0.25">
      <c r="A4" s="21"/>
      <c r="B4" s="21"/>
      <c r="C4" s="21"/>
      <c r="D4" s="21"/>
      <c r="E4" s="21"/>
    </row>
    <row r="5" spans="1:12" ht="17" customHeight="1" thickBot="1" x14ac:dyDescent="0.25">
      <c r="A5" s="138" t="s">
        <v>157</v>
      </c>
      <c r="B5" s="139"/>
      <c r="C5" s="139"/>
      <c r="D5" s="140"/>
      <c r="E5" s="21"/>
    </row>
    <row r="6" spans="1:12" ht="17" thickBot="1" x14ac:dyDescent="0.25"/>
    <row r="7" spans="1:12" ht="17" thickBot="1" x14ac:dyDescent="0.25">
      <c r="A7" s="20"/>
      <c r="B7" s="86" t="s">
        <v>136</v>
      </c>
      <c r="C7" s="86" t="s">
        <v>2</v>
      </c>
      <c r="D7" s="68" t="s">
        <v>170</v>
      </c>
      <c r="E7" s="68" t="s">
        <v>171</v>
      </c>
    </row>
    <row r="8" spans="1:12" x14ac:dyDescent="0.2">
      <c r="B8" s="87" t="s">
        <v>137</v>
      </c>
      <c r="C8" s="91">
        <v>12</v>
      </c>
      <c r="D8" s="150">
        <v>2</v>
      </c>
      <c r="E8" s="151">
        <v>10</v>
      </c>
      <c r="G8" s="19"/>
    </row>
    <row r="9" spans="1:12" x14ac:dyDescent="0.2">
      <c r="A9" s="21"/>
      <c r="B9" s="88" t="s">
        <v>138</v>
      </c>
      <c r="C9" s="92">
        <v>3</v>
      </c>
      <c r="D9" s="152">
        <v>2</v>
      </c>
      <c r="E9" s="153">
        <v>1</v>
      </c>
      <c r="F9" s="19"/>
      <c r="G9" s="19"/>
    </row>
    <row r="10" spans="1:12" x14ac:dyDescent="0.2">
      <c r="B10" s="89" t="s">
        <v>139</v>
      </c>
      <c r="C10" s="93">
        <v>1</v>
      </c>
      <c r="D10" s="152">
        <v>0</v>
      </c>
      <c r="E10" s="153">
        <v>1</v>
      </c>
    </row>
    <row r="11" spans="1:12" x14ac:dyDescent="0.2">
      <c r="B11" s="89" t="s">
        <v>140</v>
      </c>
      <c r="C11" s="93">
        <v>0</v>
      </c>
      <c r="D11" s="154">
        <v>0</v>
      </c>
      <c r="E11" s="155">
        <v>0</v>
      </c>
    </row>
    <row r="12" spans="1:12" x14ac:dyDescent="0.2">
      <c r="B12" s="89" t="s">
        <v>141</v>
      </c>
      <c r="C12" s="93">
        <v>15</v>
      </c>
      <c r="D12" s="152">
        <v>2</v>
      </c>
      <c r="E12" s="153">
        <v>13</v>
      </c>
    </row>
    <row r="13" spans="1:12" x14ac:dyDescent="0.2">
      <c r="B13" s="89" t="s">
        <v>142</v>
      </c>
      <c r="C13" s="93">
        <v>7</v>
      </c>
      <c r="D13" s="152">
        <v>2</v>
      </c>
      <c r="E13" s="153">
        <v>5</v>
      </c>
    </row>
    <row r="14" spans="1:12" x14ac:dyDescent="0.2">
      <c r="B14" s="89" t="s">
        <v>143</v>
      </c>
      <c r="C14" s="93">
        <v>13</v>
      </c>
      <c r="D14" s="152">
        <v>10</v>
      </c>
      <c r="E14" s="153">
        <v>3</v>
      </c>
    </row>
    <row r="15" spans="1:12" x14ac:dyDescent="0.2">
      <c r="B15" s="89" t="s">
        <v>144</v>
      </c>
      <c r="C15" s="93">
        <v>12</v>
      </c>
      <c r="D15" s="152">
        <v>4</v>
      </c>
      <c r="E15" s="153">
        <v>8</v>
      </c>
    </row>
    <row r="16" spans="1:12" ht="17" customHeight="1" x14ac:dyDescent="0.2">
      <c r="B16" s="89" t="s">
        <v>145</v>
      </c>
      <c r="C16" s="93">
        <v>7</v>
      </c>
      <c r="D16" s="152">
        <v>2</v>
      </c>
      <c r="E16" s="153">
        <v>5</v>
      </c>
    </row>
    <row r="17" spans="1:6" ht="17" thickBot="1" x14ac:dyDescent="0.25">
      <c r="A17" s="21"/>
      <c r="B17" s="90" t="s">
        <v>146</v>
      </c>
      <c r="C17" s="166">
        <v>11</v>
      </c>
      <c r="D17" s="156">
        <v>2</v>
      </c>
      <c r="E17" s="157">
        <v>9</v>
      </c>
    </row>
    <row r="18" spans="1:6" ht="17" thickBot="1" x14ac:dyDescent="0.25">
      <c r="B18" s="168" t="s">
        <v>147</v>
      </c>
      <c r="C18" s="169">
        <f>SUM(C8*1+C9*2+C10*3+C11*4+C12*5+C13*6+C14*7+C15*8+C16*9+C17*10)/SUM(C8:C17)</f>
        <v>6.1481481481481479</v>
      </c>
      <c r="D18" s="169">
        <f>SUM(D8*1+D9*2+D10*3+D11*4+D12*5+D13*6+D14*7+D15*8+D16*9+D17*10)/SUM(D8:D17)</f>
        <v>6.4615384615384617</v>
      </c>
      <c r="E18" s="169">
        <f>SUM(E8*1+E9*2+E10*3+E11*4+E12*5+E13*6+E14*7+E15*8+E16*9+E17*10)/SUM(E8:E17)</f>
        <v>6</v>
      </c>
    </row>
    <row r="20" spans="1:6" ht="17" thickBot="1" x14ac:dyDescent="0.25"/>
    <row r="21" spans="1:6" ht="17" thickBot="1" x14ac:dyDescent="0.25">
      <c r="A21" s="138" t="s">
        <v>156</v>
      </c>
      <c r="B21" s="139"/>
      <c r="C21" s="139"/>
      <c r="D21" s="140"/>
      <c r="E21" s="21"/>
    </row>
    <row r="22" spans="1:6" ht="17" thickBot="1" x14ac:dyDescent="0.25"/>
    <row r="23" spans="1:6" ht="17" thickBot="1" x14ac:dyDescent="0.25">
      <c r="A23" s="20"/>
      <c r="B23" s="77" t="s">
        <v>136</v>
      </c>
      <c r="C23" s="77" t="s">
        <v>2</v>
      </c>
      <c r="D23" s="68" t="s">
        <v>170</v>
      </c>
      <c r="E23" s="68" t="s">
        <v>171</v>
      </c>
    </row>
    <row r="24" spans="1:6" x14ac:dyDescent="0.2">
      <c r="B24" s="87" t="s">
        <v>137</v>
      </c>
      <c r="C24" s="91">
        <v>17</v>
      </c>
      <c r="D24" s="150">
        <v>1</v>
      </c>
      <c r="E24" s="151">
        <v>16</v>
      </c>
    </row>
    <row r="25" spans="1:6" ht="16" customHeight="1" x14ac:dyDescent="0.2">
      <c r="A25" s="21"/>
      <c r="B25" s="88" t="s">
        <v>138</v>
      </c>
      <c r="C25" s="92">
        <v>0</v>
      </c>
      <c r="D25" s="152">
        <v>0</v>
      </c>
      <c r="E25" s="153">
        <v>0</v>
      </c>
      <c r="F25" s="19"/>
    </row>
    <row r="26" spans="1:6" x14ac:dyDescent="0.2">
      <c r="B26" s="89" t="s">
        <v>139</v>
      </c>
      <c r="C26" s="93">
        <v>1</v>
      </c>
      <c r="D26" s="152">
        <v>1</v>
      </c>
      <c r="E26" s="153">
        <v>0</v>
      </c>
    </row>
    <row r="27" spans="1:6" x14ac:dyDescent="0.2">
      <c r="B27" s="89" t="s">
        <v>140</v>
      </c>
      <c r="C27" s="93">
        <v>4</v>
      </c>
      <c r="D27" s="154">
        <v>0</v>
      </c>
      <c r="E27" s="155">
        <v>4</v>
      </c>
    </row>
    <row r="28" spans="1:6" x14ac:dyDescent="0.2">
      <c r="B28" s="89" t="s">
        <v>141</v>
      </c>
      <c r="C28" s="93">
        <v>12</v>
      </c>
      <c r="D28" s="152">
        <v>2</v>
      </c>
      <c r="E28" s="153">
        <v>10</v>
      </c>
    </row>
    <row r="29" spans="1:6" x14ac:dyDescent="0.2">
      <c r="B29" s="89" t="s">
        <v>142</v>
      </c>
      <c r="C29" s="93">
        <v>8</v>
      </c>
      <c r="D29" s="152">
        <v>6</v>
      </c>
      <c r="E29" s="153">
        <v>2</v>
      </c>
    </row>
    <row r="30" spans="1:6" x14ac:dyDescent="0.2">
      <c r="B30" s="89" t="s">
        <v>143</v>
      </c>
      <c r="C30" s="93">
        <v>10</v>
      </c>
      <c r="D30" s="152">
        <v>4</v>
      </c>
      <c r="E30" s="153">
        <v>6</v>
      </c>
    </row>
    <row r="31" spans="1:6" ht="16" customHeight="1" x14ac:dyDescent="0.2">
      <c r="B31" s="89" t="s">
        <v>144</v>
      </c>
      <c r="C31" s="93">
        <v>12</v>
      </c>
      <c r="D31" s="152">
        <v>5</v>
      </c>
      <c r="E31" s="153">
        <v>7</v>
      </c>
    </row>
    <row r="32" spans="1:6" x14ac:dyDescent="0.2">
      <c r="B32" s="89" t="s">
        <v>145</v>
      </c>
      <c r="C32" s="93">
        <v>8</v>
      </c>
      <c r="D32" s="152">
        <v>4</v>
      </c>
      <c r="E32" s="153">
        <v>4</v>
      </c>
    </row>
    <row r="33" spans="1:6" ht="17" thickBot="1" x14ac:dyDescent="0.25">
      <c r="A33" s="21"/>
      <c r="B33" s="90" t="s">
        <v>146</v>
      </c>
      <c r="C33" s="94">
        <v>9</v>
      </c>
      <c r="D33" s="156">
        <v>3</v>
      </c>
      <c r="E33" s="157">
        <v>6</v>
      </c>
    </row>
    <row r="34" spans="1:6" ht="17" thickBot="1" x14ac:dyDescent="0.25">
      <c r="B34" s="165" t="s">
        <v>147</v>
      </c>
      <c r="C34" s="167">
        <f>SUM(C24*1+C25*2+C26*3+C27*4+C28*5+C29*6+C30*7+C31*8+C32*9+C33*10)/SUM(C24:C33)</f>
        <v>5.8271604938271606</v>
      </c>
      <c r="D34" s="167">
        <f>SUM(D24*1+D25*2+D26*3+D27*4+D28*5+D29*6+D30*7+D31*8+D32*9+D33*10)/SUM(D24:D33)</f>
        <v>7.0769230769230766</v>
      </c>
      <c r="E34" s="167">
        <f>SUM(E24*1+E25*2+E26*3+E27*4+E28*5+E29*6+E30*7+E31*8+E32*9+E33*10)/SUM(E24:E33)</f>
        <v>5.2363636363636363</v>
      </c>
    </row>
    <row r="36" spans="1:6" ht="17" thickBot="1" x14ac:dyDescent="0.25"/>
    <row r="37" spans="1:6" ht="17" customHeight="1" thickBot="1" x14ac:dyDescent="0.25">
      <c r="A37" s="138" t="s">
        <v>155</v>
      </c>
      <c r="B37" s="139"/>
      <c r="C37" s="139"/>
      <c r="D37" s="140"/>
      <c r="E37" s="21"/>
    </row>
    <row r="38" spans="1:6" ht="17" thickBot="1" x14ac:dyDescent="0.25"/>
    <row r="39" spans="1:6" ht="17" thickBot="1" x14ac:dyDescent="0.25">
      <c r="A39" s="20"/>
      <c r="B39" s="77" t="s">
        <v>136</v>
      </c>
      <c r="C39" s="77" t="s">
        <v>2</v>
      </c>
      <c r="D39" s="68" t="s">
        <v>170</v>
      </c>
      <c r="E39" s="68" t="s">
        <v>171</v>
      </c>
    </row>
    <row r="40" spans="1:6" x14ac:dyDescent="0.2">
      <c r="B40" s="95" t="s">
        <v>137</v>
      </c>
      <c r="C40" s="91">
        <v>2</v>
      </c>
      <c r="D40" s="150">
        <v>0</v>
      </c>
      <c r="E40" s="151">
        <v>2</v>
      </c>
    </row>
    <row r="41" spans="1:6" x14ac:dyDescent="0.2">
      <c r="A41" s="21"/>
      <c r="B41" s="88" t="s">
        <v>138</v>
      </c>
      <c r="C41" s="92">
        <v>1</v>
      </c>
      <c r="D41" s="152">
        <v>1</v>
      </c>
      <c r="E41" s="153">
        <v>0</v>
      </c>
      <c r="F41" s="19"/>
    </row>
    <row r="42" spans="1:6" x14ac:dyDescent="0.2">
      <c r="B42" s="89" t="s">
        <v>139</v>
      </c>
      <c r="C42" s="93">
        <v>2</v>
      </c>
      <c r="D42" s="152">
        <v>0</v>
      </c>
      <c r="E42" s="153">
        <v>2</v>
      </c>
    </row>
    <row r="43" spans="1:6" x14ac:dyDescent="0.2">
      <c r="B43" s="89" t="s">
        <v>140</v>
      </c>
      <c r="C43" s="93">
        <v>3</v>
      </c>
      <c r="D43" s="154">
        <v>0</v>
      </c>
      <c r="E43" s="155">
        <v>3</v>
      </c>
    </row>
    <row r="44" spans="1:6" x14ac:dyDescent="0.2">
      <c r="B44" s="89" t="s">
        <v>141</v>
      </c>
      <c r="C44" s="93">
        <v>12</v>
      </c>
      <c r="D44" s="152">
        <v>1</v>
      </c>
      <c r="E44" s="153">
        <v>11</v>
      </c>
    </row>
    <row r="45" spans="1:6" x14ac:dyDescent="0.2">
      <c r="B45" s="89" t="s">
        <v>142</v>
      </c>
      <c r="C45" s="93">
        <v>7</v>
      </c>
      <c r="D45" s="152">
        <v>3</v>
      </c>
      <c r="E45" s="153">
        <v>4</v>
      </c>
    </row>
    <row r="46" spans="1:6" x14ac:dyDescent="0.2">
      <c r="B46" s="89" t="s">
        <v>143</v>
      </c>
      <c r="C46" s="93">
        <v>14</v>
      </c>
      <c r="D46" s="152">
        <v>3</v>
      </c>
      <c r="E46" s="153">
        <v>11</v>
      </c>
    </row>
    <row r="47" spans="1:6" x14ac:dyDescent="0.2">
      <c r="B47" s="89" t="s">
        <v>144</v>
      </c>
      <c r="C47" s="93">
        <v>20</v>
      </c>
      <c r="D47" s="152">
        <v>10</v>
      </c>
      <c r="E47" s="153">
        <v>10</v>
      </c>
    </row>
    <row r="48" spans="1:6" x14ac:dyDescent="0.2">
      <c r="B48" s="89" t="s">
        <v>145</v>
      </c>
      <c r="C48" s="93">
        <v>10</v>
      </c>
      <c r="D48" s="152">
        <v>3</v>
      </c>
      <c r="E48" s="153">
        <v>7</v>
      </c>
    </row>
    <row r="49" spans="1:6" ht="17" thickBot="1" x14ac:dyDescent="0.25">
      <c r="A49" s="21"/>
      <c r="B49" s="90" t="s">
        <v>146</v>
      </c>
      <c r="C49" s="94">
        <v>10</v>
      </c>
      <c r="D49" s="156">
        <v>5</v>
      </c>
      <c r="E49" s="157">
        <v>5</v>
      </c>
    </row>
    <row r="50" spans="1:6" ht="17" thickBot="1" x14ac:dyDescent="0.25">
      <c r="B50" s="165" t="s">
        <v>147</v>
      </c>
      <c r="C50" s="167">
        <f>SUM(C40*1+C41*2+C42*3+C43*4+C44*5+C45*6+C46*7+C47*8+C48*9+C49*10)/SUM(C40:C49)</f>
        <v>7.0617283950617287</v>
      </c>
      <c r="D50" s="167">
        <f>SUM(D40*1+D41*2+D42*3+D43*4+D44*5+D45*6+D46*7+D47*8+D48*9+D49*10)/SUM(D40:D49)</f>
        <v>7.8076923076923075</v>
      </c>
      <c r="E50" s="167">
        <f>SUM(E40*1+E41*2+E42*3+E43*4+E44*5+E45*6+E46*7+E47*8+E48*9+E49*10)/SUM(E40:E49)</f>
        <v>6.709090909090909</v>
      </c>
    </row>
    <row r="52" spans="1:6" ht="16" customHeight="1" x14ac:dyDescent="0.2"/>
    <row r="53" spans="1:6" ht="17" thickBot="1" x14ac:dyDescent="0.25">
      <c r="A53" s="21"/>
    </row>
    <row r="54" spans="1:6" ht="17" thickBot="1" x14ac:dyDescent="0.25">
      <c r="A54" s="138" t="s">
        <v>154</v>
      </c>
      <c r="B54" s="139"/>
      <c r="C54" s="139"/>
      <c r="D54" s="140"/>
      <c r="E54" s="21"/>
    </row>
    <row r="55" spans="1:6" ht="16" customHeight="1" thickBot="1" x14ac:dyDescent="0.25"/>
    <row r="56" spans="1:6" ht="17" thickBot="1" x14ac:dyDescent="0.25">
      <c r="A56" s="20"/>
      <c r="B56" s="77" t="s">
        <v>136</v>
      </c>
      <c r="C56" s="77" t="s">
        <v>2</v>
      </c>
      <c r="D56" s="68" t="s">
        <v>170</v>
      </c>
      <c r="E56" s="68" t="s">
        <v>171</v>
      </c>
    </row>
    <row r="57" spans="1:6" x14ac:dyDescent="0.2">
      <c r="B57" s="95" t="s">
        <v>137</v>
      </c>
      <c r="C57" s="91">
        <v>7</v>
      </c>
      <c r="D57" s="150">
        <v>1</v>
      </c>
      <c r="E57" s="151">
        <v>6</v>
      </c>
    </row>
    <row r="58" spans="1:6" x14ac:dyDescent="0.2">
      <c r="A58" s="21"/>
      <c r="B58" s="88" t="s">
        <v>138</v>
      </c>
      <c r="C58" s="92">
        <v>2</v>
      </c>
      <c r="D58" s="152">
        <v>1</v>
      </c>
      <c r="E58" s="153">
        <v>1</v>
      </c>
      <c r="F58" s="19"/>
    </row>
    <row r="59" spans="1:6" x14ac:dyDescent="0.2">
      <c r="B59" s="89" t="s">
        <v>139</v>
      </c>
      <c r="C59" s="93">
        <v>1</v>
      </c>
      <c r="D59" s="152">
        <v>0</v>
      </c>
      <c r="E59" s="153">
        <v>1</v>
      </c>
    </row>
    <row r="60" spans="1:6" x14ac:dyDescent="0.2">
      <c r="B60" s="89" t="s">
        <v>140</v>
      </c>
      <c r="C60" s="93">
        <v>3</v>
      </c>
      <c r="D60" s="154">
        <v>0</v>
      </c>
      <c r="E60" s="155">
        <v>3</v>
      </c>
    </row>
    <row r="61" spans="1:6" x14ac:dyDescent="0.2">
      <c r="B61" s="89" t="s">
        <v>141</v>
      </c>
      <c r="C61" s="93">
        <v>7</v>
      </c>
      <c r="D61" s="152">
        <v>2</v>
      </c>
      <c r="E61" s="153">
        <v>5</v>
      </c>
    </row>
    <row r="62" spans="1:6" x14ac:dyDescent="0.2">
      <c r="B62" s="89" t="s">
        <v>142</v>
      </c>
      <c r="C62" s="93">
        <v>11</v>
      </c>
      <c r="D62" s="152">
        <v>5</v>
      </c>
      <c r="E62" s="153">
        <v>6</v>
      </c>
    </row>
    <row r="63" spans="1:6" x14ac:dyDescent="0.2">
      <c r="B63" s="89" t="s">
        <v>143</v>
      </c>
      <c r="C63" s="93">
        <v>12</v>
      </c>
      <c r="D63" s="152">
        <v>3</v>
      </c>
      <c r="E63" s="153">
        <v>9</v>
      </c>
    </row>
    <row r="64" spans="1:6" x14ac:dyDescent="0.2">
      <c r="B64" s="89" t="s">
        <v>144</v>
      </c>
      <c r="C64" s="93">
        <v>12</v>
      </c>
      <c r="D64" s="152">
        <v>8</v>
      </c>
      <c r="E64" s="153">
        <v>4</v>
      </c>
    </row>
    <row r="65" spans="1:6" x14ac:dyDescent="0.2">
      <c r="B65" s="89" t="s">
        <v>145</v>
      </c>
      <c r="C65" s="93">
        <v>16</v>
      </c>
      <c r="D65" s="152">
        <v>2</v>
      </c>
      <c r="E65" s="153">
        <v>14</v>
      </c>
    </row>
    <row r="66" spans="1:6" ht="17" customHeight="1" thickBot="1" x14ac:dyDescent="0.25">
      <c r="A66" s="21"/>
      <c r="B66" s="90" t="s">
        <v>146</v>
      </c>
      <c r="C66" s="94">
        <v>10</v>
      </c>
      <c r="D66" s="156">
        <v>4</v>
      </c>
      <c r="E66" s="157">
        <v>6</v>
      </c>
    </row>
    <row r="67" spans="1:6" ht="17" customHeight="1" thickBot="1" x14ac:dyDescent="0.25">
      <c r="B67" s="165" t="s">
        <v>147</v>
      </c>
      <c r="C67" s="167">
        <f>SUM(C57*1+C58*2+C59*3+C60*4+C61*5+C62*6+C63*7+C64*8+C65*9+C66*10)/SUM(C57:C66)</f>
        <v>6.8024691358024691</v>
      </c>
      <c r="D67" s="167">
        <f>SUM(D57*1+D58*2+D59*3+D60*4+D61*5+D62*6+D63*7+D64*8+D65*9+D66*10)/SUM(D57:D66)</f>
        <v>7.1538461538461542</v>
      </c>
      <c r="E67" s="167">
        <f>SUM(E57*1+E58*2+E59*3+E60*4+E61*5+E62*6+E63*7+E64*8+E65*9+E66*10)/SUM(E57:E66)</f>
        <v>6.6363636363636367</v>
      </c>
    </row>
    <row r="70" spans="1:6" ht="17" thickBot="1" x14ac:dyDescent="0.25"/>
    <row r="71" spans="1:6" ht="17" thickBot="1" x14ac:dyDescent="0.25">
      <c r="A71" s="138" t="s">
        <v>153</v>
      </c>
      <c r="B71" s="139"/>
      <c r="C71" s="139"/>
      <c r="D71" s="140"/>
      <c r="E71" s="21"/>
    </row>
    <row r="72" spans="1:6" ht="17" thickBot="1" x14ac:dyDescent="0.25"/>
    <row r="73" spans="1:6" ht="17" thickBot="1" x14ac:dyDescent="0.25">
      <c r="A73" s="20"/>
      <c r="B73" s="77" t="s">
        <v>136</v>
      </c>
      <c r="C73" s="77" t="s">
        <v>2</v>
      </c>
      <c r="D73" s="68" t="s">
        <v>170</v>
      </c>
      <c r="E73" s="68" t="s">
        <v>171</v>
      </c>
    </row>
    <row r="74" spans="1:6" x14ac:dyDescent="0.2">
      <c r="B74" s="95" t="s">
        <v>137</v>
      </c>
      <c r="C74" s="91">
        <v>17</v>
      </c>
      <c r="D74" s="150">
        <v>5</v>
      </c>
      <c r="E74" s="151">
        <v>12</v>
      </c>
    </row>
    <row r="75" spans="1:6" x14ac:dyDescent="0.2">
      <c r="A75" s="21"/>
      <c r="B75" s="88" t="s">
        <v>138</v>
      </c>
      <c r="C75" s="92">
        <v>1</v>
      </c>
      <c r="D75" s="152">
        <v>0</v>
      </c>
      <c r="E75" s="153">
        <v>1</v>
      </c>
      <c r="F75" s="19"/>
    </row>
    <row r="76" spans="1:6" x14ac:dyDescent="0.2">
      <c r="B76" s="89" t="s">
        <v>139</v>
      </c>
      <c r="C76" s="93">
        <v>4</v>
      </c>
      <c r="D76" s="152">
        <v>0</v>
      </c>
      <c r="E76" s="153">
        <v>4</v>
      </c>
    </row>
    <row r="77" spans="1:6" x14ac:dyDescent="0.2">
      <c r="B77" s="89" t="s">
        <v>140</v>
      </c>
      <c r="C77" s="93">
        <v>4</v>
      </c>
      <c r="D77" s="154">
        <v>2</v>
      </c>
      <c r="E77" s="155">
        <v>2</v>
      </c>
    </row>
    <row r="78" spans="1:6" x14ac:dyDescent="0.2">
      <c r="B78" s="89" t="s">
        <v>141</v>
      </c>
      <c r="C78" s="93">
        <v>12</v>
      </c>
      <c r="D78" s="152">
        <v>5</v>
      </c>
      <c r="E78" s="153">
        <v>7</v>
      </c>
    </row>
    <row r="79" spans="1:6" x14ac:dyDescent="0.2">
      <c r="B79" s="89" t="s">
        <v>142</v>
      </c>
      <c r="C79" s="93">
        <v>5</v>
      </c>
      <c r="D79" s="152">
        <v>2</v>
      </c>
      <c r="E79" s="153">
        <v>3</v>
      </c>
    </row>
    <row r="80" spans="1:6" x14ac:dyDescent="0.2">
      <c r="B80" s="89" t="s">
        <v>143</v>
      </c>
      <c r="C80" s="93">
        <v>7</v>
      </c>
      <c r="D80" s="152">
        <v>3</v>
      </c>
      <c r="E80" s="153">
        <v>4</v>
      </c>
    </row>
    <row r="81" spans="1:6" x14ac:dyDescent="0.2">
      <c r="B81" s="89" t="s">
        <v>144</v>
      </c>
      <c r="C81" s="93">
        <v>11</v>
      </c>
      <c r="D81" s="152">
        <v>3</v>
      </c>
      <c r="E81" s="153">
        <v>8</v>
      </c>
    </row>
    <row r="82" spans="1:6" x14ac:dyDescent="0.2">
      <c r="B82" s="89" t="s">
        <v>145</v>
      </c>
      <c r="C82" s="93">
        <v>11</v>
      </c>
      <c r="D82" s="152">
        <v>3</v>
      </c>
      <c r="E82" s="153">
        <v>8</v>
      </c>
    </row>
    <row r="83" spans="1:6" ht="17" thickBot="1" x14ac:dyDescent="0.25">
      <c r="A83" s="21"/>
      <c r="B83" s="90" t="s">
        <v>146</v>
      </c>
      <c r="C83" s="94">
        <v>9</v>
      </c>
      <c r="D83" s="156">
        <v>3</v>
      </c>
      <c r="E83" s="157">
        <v>6</v>
      </c>
    </row>
    <row r="84" spans="1:6" ht="17" thickBot="1" x14ac:dyDescent="0.25">
      <c r="B84" s="165" t="s">
        <v>147</v>
      </c>
      <c r="C84" s="167">
        <f>SUM(C74*1+C75*2+C76*3+C77*4+C78*5+C79*6+C80*7+C81*8+C82*9+C83*10)/SUM(C74:C83)</f>
        <v>5.716049382716049</v>
      </c>
      <c r="D84" s="167">
        <f>SUM(D74*1+D75*2+D76*3+D77*4+D78*5+D79*6+D80*7+D81*8+D82*9+D83*10)/SUM(D74:D83)</f>
        <v>5.8461538461538458</v>
      </c>
      <c r="E84" s="167">
        <f>SUM(E74*1+E75*2+E76*3+E77*4+E78*5+E79*6+E80*7+E81*8+E82*9+E83*10)/SUM(E74:E83)</f>
        <v>5.6545454545454543</v>
      </c>
    </row>
    <row r="87" spans="1:6" ht="17" thickBot="1" x14ac:dyDescent="0.25"/>
    <row r="88" spans="1:6" ht="33" customHeight="1" thickBot="1" x14ac:dyDescent="0.25">
      <c r="A88" s="134" t="s">
        <v>152</v>
      </c>
      <c r="B88" s="135"/>
      <c r="C88" s="135"/>
      <c r="D88" s="136"/>
      <c r="E88" s="21"/>
    </row>
    <row r="89" spans="1:6" ht="17" thickBot="1" x14ac:dyDescent="0.25"/>
    <row r="90" spans="1:6" ht="17" thickBot="1" x14ac:dyDescent="0.25">
      <c r="A90" s="20"/>
      <c r="B90" s="77" t="s">
        <v>136</v>
      </c>
      <c r="C90" s="77" t="s">
        <v>2</v>
      </c>
      <c r="D90" s="68" t="s">
        <v>170</v>
      </c>
      <c r="E90" s="68" t="s">
        <v>171</v>
      </c>
    </row>
    <row r="91" spans="1:6" x14ac:dyDescent="0.2">
      <c r="B91" s="95" t="s">
        <v>137</v>
      </c>
      <c r="C91" s="91">
        <v>1</v>
      </c>
      <c r="D91" s="150">
        <v>0</v>
      </c>
      <c r="E91" s="151">
        <v>1</v>
      </c>
    </row>
    <row r="92" spans="1:6" x14ac:dyDescent="0.2">
      <c r="A92" s="21"/>
      <c r="B92" s="88" t="s">
        <v>138</v>
      </c>
      <c r="C92" s="92">
        <v>1</v>
      </c>
      <c r="D92" s="152">
        <v>0</v>
      </c>
      <c r="E92" s="153">
        <v>1</v>
      </c>
      <c r="F92" s="19"/>
    </row>
    <row r="93" spans="1:6" x14ac:dyDescent="0.2">
      <c r="B93" s="89" t="s">
        <v>139</v>
      </c>
      <c r="C93" s="93">
        <v>4</v>
      </c>
      <c r="D93" s="152">
        <v>1</v>
      </c>
      <c r="E93" s="153">
        <v>3</v>
      </c>
    </row>
    <row r="94" spans="1:6" x14ac:dyDescent="0.2">
      <c r="B94" s="89" t="s">
        <v>140</v>
      </c>
      <c r="C94" s="93">
        <v>2</v>
      </c>
      <c r="D94" s="154">
        <v>0</v>
      </c>
      <c r="E94" s="155">
        <v>2</v>
      </c>
    </row>
    <row r="95" spans="1:6" x14ac:dyDescent="0.2">
      <c r="B95" s="89" t="s">
        <v>141</v>
      </c>
      <c r="C95" s="93">
        <v>8</v>
      </c>
      <c r="D95" s="152">
        <v>1</v>
      </c>
      <c r="E95" s="153">
        <v>7</v>
      </c>
    </row>
    <row r="96" spans="1:6" x14ac:dyDescent="0.2">
      <c r="B96" s="89" t="s">
        <v>142</v>
      </c>
      <c r="C96" s="93">
        <v>17</v>
      </c>
      <c r="D96" s="152">
        <v>10</v>
      </c>
      <c r="E96" s="153">
        <v>17</v>
      </c>
    </row>
    <row r="97" spans="1:6" x14ac:dyDescent="0.2">
      <c r="B97" s="89" t="s">
        <v>143</v>
      </c>
      <c r="C97" s="93">
        <v>13</v>
      </c>
      <c r="D97" s="152">
        <v>5</v>
      </c>
      <c r="E97" s="153">
        <v>8</v>
      </c>
    </row>
    <row r="98" spans="1:6" x14ac:dyDescent="0.2">
      <c r="B98" s="89" t="s">
        <v>144</v>
      </c>
      <c r="C98" s="93">
        <v>21</v>
      </c>
      <c r="D98" s="152">
        <v>4</v>
      </c>
      <c r="E98" s="153">
        <v>17</v>
      </c>
    </row>
    <row r="99" spans="1:6" x14ac:dyDescent="0.2">
      <c r="B99" s="89" t="s">
        <v>145</v>
      </c>
      <c r="C99" s="93">
        <v>7</v>
      </c>
      <c r="D99" s="152">
        <v>3</v>
      </c>
      <c r="E99" s="153">
        <v>4</v>
      </c>
    </row>
    <row r="100" spans="1:6" ht="17" thickBot="1" x14ac:dyDescent="0.25">
      <c r="A100" s="21"/>
      <c r="B100" s="90" t="s">
        <v>146</v>
      </c>
      <c r="C100" s="94">
        <v>7</v>
      </c>
      <c r="D100" s="156">
        <v>2</v>
      </c>
      <c r="E100" s="157">
        <v>5</v>
      </c>
    </row>
    <row r="101" spans="1:6" ht="17" thickBot="1" x14ac:dyDescent="0.25">
      <c r="B101" s="165" t="s">
        <v>147</v>
      </c>
      <c r="C101" s="167">
        <f>SUM(C91*1+C92*2+C93*3+C94*4+C95*5+C96*6+C97*7+C98*8+C99*9+C100*10)/SUM(C91:C100)</f>
        <v>6.8765432098765435</v>
      </c>
      <c r="D101" s="167">
        <f>SUM(D91*1+D92*2+D93*3+D94*4+D95*5+D96*6+D97*7+D98*8+D99*9+D100*10)/SUM(D91:D100)</f>
        <v>7</v>
      </c>
      <c r="E101" s="167">
        <f>SUM(E91*1+E92*2+E93*3+E94*4+E95*5+E96*6+E97*7+E98*8+E99*9+E100*10)/SUM(E91:E100)</f>
        <v>6.6923076923076925</v>
      </c>
    </row>
    <row r="104" spans="1:6" ht="17" thickBot="1" x14ac:dyDescent="0.25"/>
    <row r="105" spans="1:6" ht="49" customHeight="1" thickBot="1" x14ac:dyDescent="0.25">
      <c r="A105" s="134" t="s">
        <v>151</v>
      </c>
      <c r="B105" s="135"/>
      <c r="C105" s="135"/>
      <c r="D105" s="136"/>
    </row>
    <row r="106" spans="1:6" ht="17" thickBot="1" x14ac:dyDescent="0.25">
      <c r="A106" s="12" t="s">
        <v>0</v>
      </c>
      <c r="B106" s="12" t="s">
        <v>1</v>
      </c>
      <c r="C106" s="12" t="s">
        <v>2</v>
      </c>
      <c r="D106" s="12" t="s">
        <v>3</v>
      </c>
      <c r="E106" s="170" t="s">
        <v>170</v>
      </c>
      <c r="F106" s="170" t="s">
        <v>171</v>
      </c>
    </row>
    <row r="107" spans="1:6" ht="65" customHeight="1" x14ac:dyDescent="0.2">
      <c r="A107" s="6"/>
      <c r="B107" s="96" t="s">
        <v>148</v>
      </c>
      <c r="C107" s="2">
        <v>28</v>
      </c>
      <c r="D107" s="16">
        <f>C107/SUM(C107:C110)</f>
        <v>0.34567901234567899</v>
      </c>
      <c r="E107" s="108">
        <v>10</v>
      </c>
      <c r="F107" s="109">
        <v>18</v>
      </c>
    </row>
    <row r="108" spans="1:6" ht="64" x14ac:dyDescent="0.2">
      <c r="A108" s="7"/>
      <c r="B108" s="52" t="s">
        <v>149</v>
      </c>
      <c r="C108" s="5">
        <v>51</v>
      </c>
      <c r="D108" s="17">
        <f>C108/SUM(C107:C110)</f>
        <v>0.62962962962962965</v>
      </c>
      <c r="E108" s="110">
        <v>16</v>
      </c>
      <c r="F108" s="111">
        <v>35</v>
      </c>
    </row>
    <row r="109" spans="1:6" ht="64" x14ac:dyDescent="0.2">
      <c r="A109" s="8"/>
      <c r="B109" s="97" t="s">
        <v>149</v>
      </c>
      <c r="C109" s="3">
        <v>0</v>
      </c>
      <c r="D109" s="18">
        <f>C109/SUM(C107:C110)</f>
        <v>0</v>
      </c>
      <c r="E109" s="110">
        <v>0</v>
      </c>
      <c r="F109" s="111">
        <v>0</v>
      </c>
    </row>
    <row r="110" spans="1:6" ht="64" x14ac:dyDescent="0.2">
      <c r="A110" s="9"/>
      <c r="B110" s="98" t="s">
        <v>150</v>
      </c>
      <c r="C110" s="5">
        <v>2</v>
      </c>
      <c r="D110" s="17">
        <f>C110/SUM(C107:C110)</f>
        <v>2.4691358024691357E-2</v>
      </c>
      <c r="E110" s="118">
        <v>0</v>
      </c>
      <c r="F110" s="119">
        <v>2</v>
      </c>
    </row>
    <row r="111" spans="1:6" x14ac:dyDescent="0.2">
      <c r="D111" s="4"/>
    </row>
    <row r="132" spans="1:6" ht="17" thickBot="1" x14ac:dyDescent="0.25"/>
    <row r="133" spans="1:6" ht="33" customHeight="1" thickBot="1" x14ac:dyDescent="0.25">
      <c r="A133" s="134" t="s">
        <v>158</v>
      </c>
      <c r="B133" s="135"/>
      <c r="C133" s="135"/>
      <c r="D133" s="136"/>
    </row>
    <row r="134" spans="1:6" ht="17" thickBot="1" x14ac:dyDescent="0.25">
      <c r="A134" s="12" t="s">
        <v>0</v>
      </c>
      <c r="B134" s="12" t="s">
        <v>1</v>
      </c>
      <c r="C134" s="12" t="s">
        <v>2</v>
      </c>
      <c r="D134" s="12" t="s">
        <v>3</v>
      </c>
      <c r="E134" s="170" t="s">
        <v>170</v>
      </c>
      <c r="F134" s="170" t="s">
        <v>171</v>
      </c>
    </row>
    <row r="135" spans="1:6" x14ac:dyDescent="0.2">
      <c r="A135" s="6"/>
      <c r="B135" s="2" t="s">
        <v>57</v>
      </c>
      <c r="C135" s="2">
        <v>69</v>
      </c>
      <c r="D135" s="16">
        <f>C135/SUM(C135:C137)</f>
        <v>0.85185185185185186</v>
      </c>
      <c r="E135" s="108">
        <v>21</v>
      </c>
      <c r="F135" s="109">
        <v>48</v>
      </c>
    </row>
    <row r="136" spans="1:6" x14ac:dyDescent="0.2">
      <c r="A136" s="7"/>
      <c r="B136" s="5" t="s">
        <v>58</v>
      </c>
      <c r="C136" s="5">
        <v>10</v>
      </c>
      <c r="D136" s="17">
        <f>C136/SUM(C135:C137)</f>
        <v>0.12345679012345678</v>
      </c>
      <c r="E136" s="110">
        <v>5</v>
      </c>
      <c r="F136" s="111">
        <v>5</v>
      </c>
    </row>
    <row r="137" spans="1:6" ht="48" x14ac:dyDescent="0.2">
      <c r="A137" s="8"/>
      <c r="B137" s="56" t="s">
        <v>159</v>
      </c>
      <c r="C137" s="3">
        <v>2</v>
      </c>
      <c r="D137" s="18">
        <f>C137/SUM(C135:C137)</f>
        <v>2.4691358024691357E-2</v>
      </c>
      <c r="E137" s="110">
        <v>0</v>
      </c>
      <c r="F137" s="111">
        <v>2</v>
      </c>
    </row>
    <row r="138" spans="1:6" x14ac:dyDescent="0.2">
      <c r="D138" s="4"/>
    </row>
    <row r="155" spans="1:6" ht="17" thickBot="1" x14ac:dyDescent="0.25"/>
    <row r="156" spans="1:6" ht="49" customHeight="1" thickBot="1" x14ac:dyDescent="0.25">
      <c r="A156" s="134" t="s">
        <v>160</v>
      </c>
      <c r="B156" s="135"/>
      <c r="C156" s="135"/>
      <c r="D156" s="136"/>
    </row>
    <row r="157" spans="1:6" ht="17" thickBot="1" x14ac:dyDescent="0.25">
      <c r="A157" s="12" t="s">
        <v>0</v>
      </c>
      <c r="B157" s="12" t="s">
        <v>1</v>
      </c>
      <c r="C157" s="12" t="s">
        <v>2</v>
      </c>
      <c r="D157" s="12" t="s">
        <v>3</v>
      </c>
      <c r="E157" s="170" t="s">
        <v>170</v>
      </c>
      <c r="F157" s="170" t="s">
        <v>171</v>
      </c>
    </row>
    <row r="158" spans="1:6" x14ac:dyDescent="0.2">
      <c r="A158" s="6"/>
      <c r="B158" s="2" t="s">
        <v>57</v>
      </c>
      <c r="C158" s="2">
        <v>71</v>
      </c>
      <c r="D158" s="16">
        <f>C158/SUM(C158:C159)</f>
        <v>0.87654320987654322</v>
      </c>
      <c r="E158" s="108">
        <v>22</v>
      </c>
      <c r="F158" s="109">
        <v>49</v>
      </c>
    </row>
    <row r="159" spans="1:6" x14ac:dyDescent="0.2">
      <c r="A159" s="7"/>
      <c r="B159" s="5" t="s">
        <v>58</v>
      </c>
      <c r="C159" s="5">
        <v>10</v>
      </c>
      <c r="D159" s="17">
        <f>C159/SUM(C158:C159)</f>
        <v>0.12345679012345678</v>
      </c>
      <c r="E159" s="110">
        <v>4</v>
      </c>
      <c r="F159" s="111">
        <v>6</v>
      </c>
    </row>
    <row r="160" spans="1:6" x14ac:dyDescent="0.2">
      <c r="D160" s="4"/>
    </row>
    <row r="178" spans="1:6" ht="17" thickBot="1" x14ac:dyDescent="0.25"/>
    <row r="179" spans="1:6" ht="34" customHeight="1" thickBot="1" x14ac:dyDescent="0.25">
      <c r="A179" s="134" t="s">
        <v>166</v>
      </c>
      <c r="B179" s="135"/>
      <c r="C179" s="135"/>
      <c r="D179" s="136"/>
    </row>
    <row r="180" spans="1:6" ht="17" thickBot="1" x14ac:dyDescent="0.25">
      <c r="A180" s="12" t="s">
        <v>0</v>
      </c>
      <c r="B180" s="12" t="s">
        <v>1</v>
      </c>
      <c r="C180" s="12" t="s">
        <v>2</v>
      </c>
      <c r="D180" s="12" t="s">
        <v>3</v>
      </c>
      <c r="E180" s="170" t="s">
        <v>170</v>
      </c>
      <c r="F180" s="170" t="s">
        <v>171</v>
      </c>
    </row>
    <row r="181" spans="1:6" ht="35" customHeight="1" x14ac:dyDescent="0.2">
      <c r="A181" s="6"/>
      <c r="B181" s="96" t="s">
        <v>162</v>
      </c>
      <c r="C181" s="2">
        <v>38</v>
      </c>
      <c r="D181" s="16">
        <f>C181/SUM(C181:C184)</f>
        <v>0.46913580246913578</v>
      </c>
      <c r="E181" s="108">
        <v>11</v>
      </c>
      <c r="F181" s="109">
        <v>27</v>
      </c>
    </row>
    <row r="182" spans="1:6" ht="80" x14ac:dyDescent="0.2">
      <c r="A182" s="7"/>
      <c r="B182" s="52" t="s">
        <v>163</v>
      </c>
      <c r="C182" s="5">
        <v>35</v>
      </c>
      <c r="D182" s="17">
        <f>C182/SUM(C181:C184)</f>
        <v>0.43209876543209874</v>
      </c>
      <c r="E182" s="110">
        <v>12</v>
      </c>
      <c r="F182" s="111">
        <v>23</v>
      </c>
    </row>
    <row r="183" spans="1:6" ht="80" x14ac:dyDescent="0.2">
      <c r="A183" s="8"/>
      <c r="B183" s="97" t="s">
        <v>164</v>
      </c>
      <c r="C183" s="3">
        <v>7</v>
      </c>
      <c r="D183" s="18">
        <f>C183/SUM(C181:C184)</f>
        <v>8.6419753086419748E-2</v>
      </c>
      <c r="E183" s="110">
        <v>2</v>
      </c>
      <c r="F183" s="111">
        <v>5</v>
      </c>
    </row>
    <row r="184" spans="1:6" ht="80" x14ac:dyDescent="0.2">
      <c r="A184" s="9"/>
      <c r="B184" s="98" t="s">
        <v>165</v>
      </c>
      <c r="C184" s="5">
        <v>1</v>
      </c>
      <c r="D184" s="17">
        <f>C184/SUM(C181:C184)</f>
        <v>1.2345679012345678E-2</v>
      </c>
      <c r="E184" s="118">
        <v>1</v>
      </c>
      <c r="F184" s="119">
        <v>0</v>
      </c>
    </row>
    <row r="185" spans="1:6" x14ac:dyDescent="0.2">
      <c r="D185" s="4"/>
    </row>
    <row r="205" spans="1:6" ht="17" thickBot="1" x14ac:dyDescent="0.25"/>
    <row r="206" spans="1:6" ht="50" customHeight="1" thickBot="1" x14ac:dyDescent="0.25">
      <c r="A206" s="134" t="s">
        <v>167</v>
      </c>
      <c r="B206" s="135"/>
      <c r="C206" s="135"/>
      <c r="D206" s="136"/>
    </row>
    <row r="207" spans="1:6" ht="17" thickBot="1" x14ac:dyDescent="0.25">
      <c r="A207" s="12" t="s">
        <v>0</v>
      </c>
      <c r="B207" s="12" t="s">
        <v>1</v>
      </c>
      <c r="C207" s="12" t="s">
        <v>2</v>
      </c>
      <c r="D207" s="12" t="s">
        <v>3</v>
      </c>
      <c r="E207" s="170" t="s">
        <v>170</v>
      </c>
      <c r="F207" s="170" t="s">
        <v>171</v>
      </c>
    </row>
    <row r="208" spans="1:6" ht="32" x14ac:dyDescent="0.2">
      <c r="A208" s="6"/>
      <c r="B208" s="99" t="s">
        <v>161</v>
      </c>
      <c r="C208" s="2">
        <v>12</v>
      </c>
      <c r="D208" s="16">
        <f>C208/SUM(C208:C210)</f>
        <v>0.14814814814814814</v>
      </c>
      <c r="E208" s="108">
        <v>5</v>
      </c>
      <c r="F208" s="109">
        <v>7</v>
      </c>
    </row>
    <row r="209" spans="1:6" ht="32" x14ac:dyDescent="0.2">
      <c r="A209" s="7"/>
      <c r="B209" s="52" t="s">
        <v>168</v>
      </c>
      <c r="C209" s="5">
        <v>58</v>
      </c>
      <c r="D209" s="17">
        <f>C209/SUM(C208:C210)</f>
        <v>0.71604938271604934</v>
      </c>
      <c r="E209" s="110">
        <v>17</v>
      </c>
      <c r="F209" s="111">
        <v>41</v>
      </c>
    </row>
    <row r="210" spans="1:6" ht="52" customHeight="1" x14ac:dyDescent="0.2">
      <c r="A210" s="8"/>
      <c r="B210" s="98" t="s">
        <v>169</v>
      </c>
      <c r="C210" s="3">
        <v>11</v>
      </c>
      <c r="D210" s="18">
        <f>C210/SUM(C208:C210)</f>
        <v>0.13580246913580246</v>
      </c>
      <c r="E210" s="110">
        <v>4</v>
      </c>
      <c r="F210" s="111">
        <v>7</v>
      </c>
    </row>
    <row r="211" spans="1:6" x14ac:dyDescent="0.2">
      <c r="D211" s="4"/>
    </row>
  </sheetData>
  <mergeCells count="11">
    <mergeCell ref="A5:D5"/>
    <mergeCell ref="A21:D21"/>
    <mergeCell ref="A37:D37"/>
    <mergeCell ref="A54:D54"/>
    <mergeCell ref="A71:D71"/>
    <mergeCell ref="A179:D179"/>
    <mergeCell ref="A206:D206"/>
    <mergeCell ref="A88:D88"/>
    <mergeCell ref="A105:D105"/>
    <mergeCell ref="A133:D133"/>
    <mergeCell ref="A156:D156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1. Persönliche Daten</vt:lpstr>
      <vt:lpstr>2. Behandlung</vt:lpstr>
      <vt:lpstr>3. Lebensstil</vt:lpstr>
      <vt:lpstr>4. Bewertung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cp:lastPrinted>2019-05-14T19:13:58Z</cp:lastPrinted>
  <dcterms:created xsi:type="dcterms:W3CDTF">2019-05-14T18:36:44Z</dcterms:created>
  <dcterms:modified xsi:type="dcterms:W3CDTF">2019-06-11T11:29:22Z</dcterms:modified>
</cp:coreProperties>
</file>