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7A8400-D5C2-43E8-8F80-F8835EC39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deogam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C22" i="1"/>
  <c r="J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E22" i="1"/>
  <c r="E22" i="1" a="1"/>
  <c r="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<sst xmlns="http://schemas.openxmlformats.org/spreadsheetml/2006/main" count="52" uniqueCount="37">
  <si>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Game Title</t>
  </si>
  <si>
    <t>Genre</t>
  </si>
  <si>
    <t>Sales Revenue ($)</t>
  </si>
  <si>
    <t>User Rating (out of 10)</t>
  </si>
  <si>
    <t>Release Year</t>
  </si>
  <si>
    <t>Average Hours Played</t>
  </si>
  <si>
    <t>Completion Rate (%)</t>
  </si>
  <si>
    <t>Player Satisfaction (1-5)</t>
  </si>
  <si>
    <t>Red Dead Redemption 2</t>
  </si>
  <si>
    <t>Action-Adventure</t>
  </si>
  <si>
    <t>The Witcher 3: Wild Hunt</t>
  </si>
  <si>
    <t>RPG</t>
  </si>
  <si>
    <t>God of War</t>
  </si>
  <si>
    <t>Monster Hunter: World</t>
  </si>
  <si>
    <t>Action RPG</t>
  </si>
  <si>
    <t>Horizon Zero Dawn</t>
  </si>
  <si>
    <t>The Last of Us Part II</t>
  </si>
  <si>
    <t>Dark Souls III</t>
  </si>
  <si>
    <t>Sekiro: Shadows Die Twice</t>
  </si>
  <si>
    <t>Ghost of Tsushima</t>
  </si>
  <si>
    <t>Fallout 4</t>
  </si>
  <si>
    <t>Cyberpunk 2077</t>
  </si>
  <si>
    <t>Assassin's Creed Valhalla</t>
  </si>
  <si>
    <t>Final Fantasy VII Remake</t>
  </si>
  <si>
    <t>Star Wars Jedi: Fallen Order</t>
  </si>
  <si>
    <t>Spider-Man: Miles Morales</t>
  </si>
  <si>
    <t>Resident Evil Village</t>
  </si>
  <si>
    <t>Survival Horror</t>
  </si>
  <si>
    <t>Returnal</t>
  </si>
  <si>
    <t>Action</t>
  </si>
  <si>
    <t>Tom Clancy's The Division</t>
  </si>
  <si>
    <t>Persona 5</t>
  </si>
  <si>
    <t>Detroit: Become Human</t>
  </si>
  <si>
    <t>Release Status</t>
  </si>
  <si>
    <t>Rating Status</t>
  </si>
  <si>
    <t xml:space="preserve">Total </t>
  </si>
  <si>
    <t>Title and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</si>
</sst>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3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font>
        <name val="Arial"/>
      </font>
      <numFmt numFmtId="0" formatCode="General"/>
      <alignment horizontal="left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Arial"/>
      </font>
      <numFmt numFmtId="0" formatCode="General"/>
      <alignment horizontal="left"/>
    </dxf>
    <dxf>
      <font>
        <name val="Arial"/>
      </font>
      <numFmt numFmtId="0" formatCode="General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4CBDD-45FE-45C0-90A6-62C8ADFBF0CA}" name="Table1" displayName="Table1" ref="A1:K22" totalsRowShown="0" headerRowDxfId="18" dataDxfId="16" headerRowBorderDxfId="17" tableBorderDxfId="15" totalsRowBorderDxfId="14">
  <autoFilter ref="A1:K22" xr:uid="{F1A4CBDD-45FE-45C0-90A6-62C8ADFBF0CA}"/>
  <tableColumns count="11">
    <tableColumn id="1" xr3:uid="{28A0F12F-8C00-446F-A355-0FC571058B6D}" name="Game Title" dataDxfId="13"/>
    <tableColumn id="2" xr3:uid="{DEAD74BE-29E2-4CA8-B52D-B08F0DD2F411}" name="Genre" dataDxfId="12"/>
    <tableColumn id="3" xr3:uid="{1E5FE222-A029-42F5-B4C4-8691E8BBDA08}" name="Sales Revenue ($)" dataDxfId="11"/>
    <tableColumn id="4" xr3:uid="{EFA8F0A1-D73A-4869-8EBD-B8A4CBD3902D}" name="User Rating (out of 10)" dataDxfId="10"/>
    <tableColumn id="5" xr3:uid="{9513C68A-8DF1-4300-AE18-7A8DBD5F7C83}" name="Release Year" dataDxfId="9"/>
    <tableColumn id="6" xr3:uid="{55890168-FB3A-43A9-86A4-DCEC7B514950}" name="Average Hours Played" dataDxfId="8"/>
    <tableColumn id="7" xr3:uid="{EB371C6C-5B5A-45BC-8314-B6AC02031A95}" name="Completion Rate (%)" dataDxfId="7"/>
    <tableColumn id="8" xr3:uid="{7834BF6D-08EE-483D-90C6-23DC332E132E}" name="Player Satisfaction (1-5)" dataDxfId="6"/>
    <tableColumn id="9" xr3:uid="{6EE53148-9EDE-46EB-8159-05A4CEC69BAD}" name="Release Status" dataDxfId="5">
      <calculatedColumnFormula>IF(Table1[[#This Row],[Release Year]]&lt;2018,"Old","New")</calculatedColumnFormula>
    </tableColumn>
    <tableColumn id="10" xr3:uid="{F87F9033-B9A3-43B0-97CB-6BF3F4EAFD32}" name="Rating Status" dataDxfId="4">
      <calculatedColumnFormula>IF(Table1[[#This Row],[User Rating (out of 10)]]&lt;8.5,"Low",IF(Table1[[#This Row],[User Rating (out of 10)]]&lt;=9,"Average","High"))</calculatedColumnFormula>
    </tableColumn>
    <tableColumn id="11" xr3:uid="{7C5AA18B-4584-44CE-B32C-00419FD99F1F}" name="Title and Genre" dataDxfId="0">
      <calculatedColumnFormula>Table1[[#This Row],[Game Title]] &amp; " - " &amp; Table1[[#This Row],[Genre]]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B1" zoomScale="70" zoomScaleNormal="70" workbookViewId="0">
      <selection activeCell="G27" sqref="G27"/>
    </sheetView>
  </sheetViews>
  <sheetFormatPr defaultRowHeight="14.4" x14ac:dyDescent="0.3"/>
  <cols>
    <col min="1" max="1" width="28.77734375" style="14" customWidth="1"/>
    <col min="2" max="2" width="20.77734375" style="14" customWidth="1"/>
    <col min="3" max="3" width="30.21875" style="14" customWidth="1"/>
    <col min="4" max="4" width="29.44140625" style="14" customWidth="1"/>
    <col min="5" max="5" width="19.44140625" style="14" customWidth="1"/>
    <col min="6" max="6" width="27.77734375" style="14" customWidth="1"/>
    <col min="7" max="7" width="40.21875" style="14" customWidth="1"/>
    <col min="8" max="8" width="30" style="14" customWidth="1"/>
    <col min="9" max="9" width="23.21875" customWidth="1"/>
    <col min="10" max="10" width="21.5546875" customWidth="1"/>
    <col min="11" max="11" width="52.88671875" customWidth="1"/>
  </cols>
  <sheetData>
    <row r="1" spans="1:11" s="12" customFormat="1" ht="30.75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6" t="s">
        <v>33</v>
      </c>
      <c r="J1" s="16" t="s">
        <v>34</v>
      </c>
      <c r="K1" s="28" t="s">
        <v>36</v>
      </c>
    </row>
    <row r="2" spans="1:11" x14ac:dyDescent="0.3">
      <c r="A2" s="18" t="s">
        <v>8</v>
      </c>
      <c r="B2" s="19" t="s">
        <v>9</v>
      </c>
      <c r="C2" s="3">
        <v>725000000</v>
      </c>
      <c r="D2" s="2">
        <v>9.8000000000000007</v>
      </c>
      <c r="E2" s="2">
        <v>2018</v>
      </c>
      <c r="F2" s="2">
        <v>60</v>
      </c>
      <c r="G2" s="13">
        <v>0.9</v>
      </c>
      <c r="H2" s="4">
        <v>5</v>
      </c>
      <c r="I2" s="15" t="str">
        <f>IF(Table1[[#This Row],[Release Year]]&lt;2018,"Old","New")</f>
        <v>New</v>
      </c>
      <c r="J2" s="17" t="str">
        <f>IF(Table1[[#This Row],[User Rating (out of 10)]]&lt;8.5,"Low",IF(Table1[[#This Row],[User Rating (out of 10)]]&lt;=9,"Average","High"))</f>
        <v>High</v>
      </c>
      <c r="K2" s="20" t="str">
        <f>Table1[[#This Row],[Game Title]] &amp; " - " &amp; Table1[[#This Row],[Genre]]</f>
        <v>Red Dead Redemption 2 - Action-Adventure</v>
      </c>
    </row>
    <row r="3" spans="1:11" x14ac:dyDescent="0.3">
      <c r="A3" s="1" t="s">
        <v>10</v>
      </c>
      <c r="B3" s="2" t="s">
        <v>11</v>
      </c>
      <c r="C3" s="3">
        <v>50000000</v>
      </c>
      <c r="D3" s="2">
        <v>9.5</v>
      </c>
      <c r="E3" s="2">
        <v>2015</v>
      </c>
      <c r="F3" s="2">
        <v>50</v>
      </c>
      <c r="G3" s="13">
        <v>0.85</v>
      </c>
      <c r="H3" s="4">
        <v>5</v>
      </c>
      <c r="I3" s="2" t="str">
        <f>IF(Table1[[#This Row],[Release Year]]&lt;2018,"Old","New")</f>
        <v>Old</v>
      </c>
      <c r="J3" s="17" t="str">
        <f>IF(Table1[[#This Row],[User Rating (out of 10)]]&lt;8.5,"Low",IF(Table1[[#This Row],[User Rating (out of 10)]]&lt;=9,"Average","High"))</f>
        <v>High</v>
      </c>
      <c r="K3" s="20" t="str">
        <f>Table1[[#This Row],[Game Title]] &amp; " - " &amp; Table1[[#This Row],[Genre]]</f>
        <v>The Witcher 3: Wild Hunt - RPG</v>
      </c>
    </row>
    <row r="4" spans="1:11" x14ac:dyDescent="0.3">
      <c r="A4" s="1" t="s">
        <v>12</v>
      </c>
      <c r="B4" s="2" t="s">
        <v>9</v>
      </c>
      <c r="C4" s="3">
        <v>200000000</v>
      </c>
      <c r="D4" s="2">
        <v>9.6</v>
      </c>
      <c r="E4" s="2">
        <v>2018</v>
      </c>
      <c r="F4" s="2">
        <v>40</v>
      </c>
      <c r="G4" s="13">
        <v>0.8</v>
      </c>
      <c r="H4" s="4">
        <v>5</v>
      </c>
      <c r="I4" s="2" t="str">
        <f>IF(Table1[[#This Row],[Release Year]]&lt;2018,"Old","New")</f>
        <v>New</v>
      </c>
      <c r="J4" s="17" t="str">
        <f>IF(Table1[[#This Row],[User Rating (out of 10)]]&lt;8.5,"Low",IF(Table1[[#This Row],[User Rating (out of 10)]]&lt;=9,"Average","High"))</f>
        <v>High</v>
      </c>
      <c r="K4" s="20" t="str">
        <f>Table1[[#This Row],[Game Title]] &amp; " - " &amp; Table1[[#This Row],[Genre]]</f>
        <v>God of War - Action-Adventure</v>
      </c>
    </row>
    <row r="5" spans="1:11" x14ac:dyDescent="0.3">
      <c r="A5" s="1" t="s">
        <v>13</v>
      </c>
      <c r="B5" s="2" t="s">
        <v>14</v>
      </c>
      <c r="C5" s="3">
        <v>300000000</v>
      </c>
      <c r="D5" s="2">
        <v>9</v>
      </c>
      <c r="E5" s="2">
        <v>2018</v>
      </c>
      <c r="F5" s="2">
        <v>55</v>
      </c>
      <c r="G5" s="13">
        <v>0.7</v>
      </c>
      <c r="H5" s="4">
        <v>4</v>
      </c>
      <c r="I5" s="2" t="str">
        <f>IF(Table1[[#This Row],[Release Year]]&lt;2018,"Old","New")</f>
        <v>New</v>
      </c>
      <c r="J5" s="17" t="str">
        <f>IF(Table1[[#This Row],[User Rating (out of 10)]]&lt;8.5,"Low",IF(Table1[[#This Row],[User Rating (out of 10)]]&lt;=9,"Average","High"))</f>
        <v>Average</v>
      </c>
      <c r="K5" s="20" t="str">
        <f>Table1[[#This Row],[Game Title]] &amp; " - " &amp; Table1[[#This Row],[Genre]]</f>
        <v>Monster Hunter: World - Action RPG</v>
      </c>
    </row>
    <row r="6" spans="1:11" x14ac:dyDescent="0.3">
      <c r="A6" s="1" t="s">
        <v>15</v>
      </c>
      <c r="B6" s="2" t="s">
        <v>14</v>
      </c>
      <c r="C6" s="3">
        <v>300000000</v>
      </c>
      <c r="D6" s="2">
        <v>9</v>
      </c>
      <c r="E6" s="2">
        <v>2017</v>
      </c>
      <c r="F6" s="2">
        <v>40</v>
      </c>
      <c r="G6" s="13">
        <v>0.75</v>
      </c>
      <c r="H6" s="4">
        <v>4</v>
      </c>
      <c r="I6" s="2" t="str">
        <f>IF(Table1[[#This Row],[Release Year]]&lt;2018,"Old","New")</f>
        <v>Old</v>
      </c>
      <c r="J6" s="17" t="str">
        <f>IF(Table1[[#This Row],[User Rating (out of 10)]]&lt;8.5,"Low",IF(Table1[[#This Row],[User Rating (out of 10)]]&lt;=9,"Average","High"))</f>
        <v>Average</v>
      </c>
      <c r="K6" s="20" t="str">
        <f>Table1[[#This Row],[Game Title]] &amp; " - " &amp; Table1[[#This Row],[Genre]]</f>
        <v>Horizon Zero Dawn - Action RPG</v>
      </c>
    </row>
    <row r="7" spans="1:11" x14ac:dyDescent="0.3">
      <c r="A7" s="1" t="s">
        <v>16</v>
      </c>
      <c r="B7" s="2" t="s">
        <v>9</v>
      </c>
      <c r="C7" s="3">
        <v>400000000</v>
      </c>
      <c r="D7" s="2">
        <v>9.6999999999999993</v>
      </c>
      <c r="E7" s="2">
        <v>2020</v>
      </c>
      <c r="F7" s="2">
        <v>25</v>
      </c>
      <c r="G7" s="13">
        <v>0.5</v>
      </c>
      <c r="H7" s="4">
        <v>3</v>
      </c>
      <c r="I7" s="2" t="str">
        <f>IF(Table1[[#This Row],[Release Year]]&lt;2018,"Old","New")</f>
        <v>New</v>
      </c>
      <c r="J7" s="17" t="str">
        <f>IF(Table1[[#This Row],[User Rating (out of 10)]]&lt;8.5,"Low",IF(Table1[[#This Row],[User Rating (out of 10)]]&lt;=9,"Average","High"))</f>
        <v>High</v>
      </c>
      <c r="K7" s="20" t="str">
        <f>Table1[[#This Row],[Game Title]] &amp; " - " &amp; Table1[[#This Row],[Genre]]</f>
        <v>The Last of Us Part II - Action-Adventure</v>
      </c>
    </row>
    <row r="8" spans="1:11" x14ac:dyDescent="0.3">
      <c r="A8" s="1" t="s">
        <v>17</v>
      </c>
      <c r="B8" s="2" t="s">
        <v>14</v>
      </c>
      <c r="C8" s="3">
        <v>100000000</v>
      </c>
      <c r="D8" s="2">
        <v>9.1999999999999993</v>
      </c>
      <c r="E8" s="2">
        <v>2016</v>
      </c>
      <c r="F8" s="2">
        <v>35</v>
      </c>
      <c r="G8" s="13">
        <v>0.6</v>
      </c>
      <c r="H8" s="4">
        <v>3</v>
      </c>
      <c r="I8" s="2" t="str">
        <f>IF(Table1[[#This Row],[Release Year]]&lt;2018,"Old","New")</f>
        <v>Old</v>
      </c>
      <c r="J8" s="17" t="str">
        <f>IF(Table1[[#This Row],[User Rating (out of 10)]]&lt;8.5,"Low",IF(Table1[[#This Row],[User Rating (out of 10)]]&lt;=9,"Average","High"))</f>
        <v>High</v>
      </c>
      <c r="K8" s="20" t="str">
        <f>Table1[[#This Row],[Game Title]] &amp; " - " &amp; Table1[[#This Row],[Genre]]</f>
        <v>Dark Souls III - Action RPG</v>
      </c>
    </row>
    <row r="9" spans="1:11" x14ac:dyDescent="0.3">
      <c r="A9" s="1" t="s">
        <v>18</v>
      </c>
      <c r="B9" s="2" t="s">
        <v>9</v>
      </c>
      <c r="C9" s="3">
        <v>100000000</v>
      </c>
      <c r="D9" s="2">
        <v>9.5</v>
      </c>
      <c r="E9" s="2">
        <v>2019</v>
      </c>
      <c r="F9" s="2">
        <v>30</v>
      </c>
      <c r="G9" s="13">
        <v>0.5</v>
      </c>
      <c r="H9" s="4">
        <v>3</v>
      </c>
      <c r="I9" s="2" t="str">
        <f>IF(Table1[[#This Row],[Release Year]]&lt;2018,"Old","New")</f>
        <v>New</v>
      </c>
      <c r="J9" s="17" t="str">
        <f>IF(Table1[[#This Row],[User Rating (out of 10)]]&lt;8.5,"Low",IF(Table1[[#This Row],[User Rating (out of 10)]]&lt;=9,"Average","High"))</f>
        <v>High</v>
      </c>
      <c r="K9" s="20" t="str">
        <f>Table1[[#This Row],[Game Title]] &amp; " - " &amp; Table1[[#This Row],[Genre]]</f>
        <v>Sekiro: Shadows Die Twice - Action-Adventure</v>
      </c>
    </row>
    <row r="10" spans="1:11" x14ac:dyDescent="0.3">
      <c r="A10" s="1" t="s">
        <v>19</v>
      </c>
      <c r="B10" s="2" t="s">
        <v>9</v>
      </c>
      <c r="C10" s="3">
        <v>250000000</v>
      </c>
      <c r="D10" s="2">
        <v>9.5</v>
      </c>
      <c r="E10" s="2">
        <v>2020</v>
      </c>
      <c r="F10" s="2">
        <v>40</v>
      </c>
      <c r="G10" s="13">
        <v>0.65</v>
      </c>
      <c r="H10" s="4">
        <v>4</v>
      </c>
      <c r="I10" s="2" t="str">
        <f>IF(Table1[[#This Row],[Release Year]]&lt;2018,"Old","New")</f>
        <v>New</v>
      </c>
      <c r="J10" s="17" t="str">
        <f>IF(Table1[[#This Row],[User Rating (out of 10)]]&lt;8.5,"Low",IF(Table1[[#This Row],[User Rating (out of 10)]]&lt;=9,"Average","High"))</f>
        <v>High</v>
      </c>
      <c r="K10" s="20" t="str">
        <f>Table1[[#This Row],[Game Title]] &amp; " - " &amp; Table1[[#This Row],[Genre]]</f>
        <v>Ghost of Tsushima - Action-Adventure</v>
      </c>
    </row>
    <row r="11" spans="1:11" x14ac:dyDescent="0.3">
      <c r="A11" s="1" t="s">
        <v>20</v>
      </c>
      <c r="B11" s="2" t="s">
        <v>11</v>
      </c>
      <c r="C11" s="3">
        <v>750000000</v>
      </c>
      <c r="D11" s="2">
        <v>9</v>
      </c>
      <c r="E11" s="2">
        <v>2015</v>
      </c>
      <c r="F11" s="2">
        <v>45</v>
      </c>
      <c r="G11" s="13">
        <v>1</v>
      </c>
      <c r="H11" s="4">
        <v>4</v>
      </c>
      <c r="I11" s="2" t="str">
        <f>IF(Table1[[#This Row],[Release Year]]&lt;2018,"Old","New")</f>
        <v>Old</v>
      </c>
      <c r="J11" s="17" t="str">
        <f>IF(Table1[[#This Row],[User Rating (out of 10)]]&lt;8.5,"Low",IF(Table1[[#This Row],[User Rating (out of 10)]]&lt;=9,"Average","High"))</f>
        <v>Average</v>
      </c>
      <c r="K11" s="20" t="str">
        <f>Table1[[#This Row],[Game Title]] &amp; " - " &amp; Table1[[#This Row],[Genre]]</f>
        <v>Fallout 4 - RPG</v>
      </c>
    </row>
    <row r="12" spans="1:11" x14ac:dyDescent="0.3">
      <c r="A12" s="1" t="s">
        <v>21</v>
      </c>
      <c r="B12" s="2" t="s">
        <v>11</v>
      </c>
      <c r="C12" s="3">
        <v>300000000</v>
      </c>
      <c r="D12" s="2">
        <v>7.5</v>
      </c>
      <c r="E12" s="2">
        <v>2020</v>
      </c>
      <c r="F12" s="2">
        <v>40</v>
      </c>
      <c r="G12" s="13">
        <v>0.55000000000000004</v>
      </c>
      <c r="H12" s="4">
        <v>3</v>
      </c>
      <c r="I12" s="2" t="str">
        <f>IF(Table1[[#This Row],[Release Year]]&lt;2018,"Old","New")</f>
        <v>New</v>
      </c>
      <c r="J12" s="17" t="str">
        <f>IF(Table1[[#This Row],[User Rating (out of 10)]]&lt;8.5,"Low",IF(Table1[[#This Row],[User Rating (out of 10)]]&lt;=9,"Average","High"))</f>
        <v>Low</v>
      </c>
      <c r="K12" s="20" t="str">
        <f>Table1[[#This Row],[Game Title]] &amp; " - " &amp; Table1[[#This Row],[Genre]]</f>
        <v>Cyberpunk 2077 - RPG</v>
      </c>
    </row>
    <row r="13" spans="1:11" x14ac:dyDescent="0.3">
      <c r="A13" s="1" t="s">
        <v>22</v>
      </c>
      <c r="B13" s="2" t="s">
        <v>9</v>
      </c>
      <c r="C13" s="3">
        <v>200000000</v>
      </c>
      <c r="D13" s="2">
        <v>8.5</v>
      </c>
      <c r="E13" s="2">
        <v>2020</v>
      </c>
      <c r="F13" s="2">
        <v>50</v>
      </c>
      <c r="G13" s="13">
        <v>0.75</v>
      </c>
      <c r="H13" s="4">
        <v>4</v>
      </c>
      <c r="I13" s="2" t="str">
        <f>IF(Table1[[#This Row],[Release Year]]&lt;2018,"Old","New")</f>
        <v>New</v>
      </c>
      <c r="J13" s="17" t="str">
        <f>IF(Table1[[#This Row],[User Rating (out of 10)]]&lt;8.5,"Low",IF(Table1[[#This Row],[User Rating (out of 10)]]&lt;=9,"Average","High"))</f>
        <v>Average</v>
      </c>
      <c r="K13" s="20" t="str">
        <f>Table1[[#This Row],[Game Title]] &amp; " - " &amp; Table1[[#This Row],[Genre]]</f>
        <v>Assassin's Creed Valhalla - Action-Adventure</v>
      </c>
    </row>
    <row r="14" spans="1:11" x14ac:dyDescent="0.3">
      <c r="A14" s="1" t="s">
        <v>23</v>
      </c>
      <c r="B14" s="2" t="s">
        <v>11</v>
      </c>
      <c r="C14" s="3">
        <v>120000000</v>
      </c>
      <c r="D14" s="2">
        <v>8.6999999999999993</v>
      </c>
      <c r="E14" s="2">
        <v>2020</v>
      </c>
      <c r="F14" s="2">
        <v>30</v>
      </c>
      <c r="G14" s="13">
        <v>0.55000000000000004</v>
      </c>
      <c r="H14" s="4">
        <v>4</v>
      </c>
      <c r="I14" s="2" t="str">
        <f>IF(Table1[[#This Row],[Release Year]]&lt;2018,"Old","New")</f>
        <v>New</v>
      </c>
      <c r="J14" s="17" t="str">
        <f>IF(Table1[[#This Row],[User Rating (out of 10)]]&lt;8.5,"Low",IF(Table1[[#This Row],[User Rating (out of 10)]]&lt;=9,"Average","High"))</f>
        <v>Average</v>
      </c>
      <c r="K14" s="20" t="str">
        <f>Table1[[#This Row],[Game Title]] &amp; " - " &amp; Table1[[#This Row],[Genre]]</f>
        <v>Final Fantasy VII Remake - RPG</v>
      </c>
    </row>
    <row r="15" spans="1:11" x14ac:dyDescent="0.3">
      <c r="A15" s="1" t="s">
        <v>24</v>
      </c>
      <c r="B15" s="2" t="s">
        <v>9</v>
      </c>
      <c r="C15" s="3">
        <v>150000000</v>
      </c>
      <c r="D15" s="2">
        <v>8.5</v>
      </c>
      <c r="E15" s="2">
        <v>2019</v>
      </c>
      <c r="F15" s="2">
        <v>25</v>
      </c>
      <c r="G15" s="13">
        <v>0.6</v>
      </c>
      <c r="H15" s="4">
        <v>4</v>
      </c>
      <c r="I15" s="2" t="str">
        <f>IF(Table1[[#This Row],[Release Year]]&lt;2018,"Old","New")</f>
        <v>New</v>
      </c>
      <c r="J15" s="17" t="str">
        <f>IF(Table1[[#This Row],[User Rating (out of 10)]]&lt;8.5,"Low",IF(Table1[[#This Row],[User Rating (out of 10)]]&lt;=9,"Average","High"))</f>
        <v>Average</v>
      </c>
      <c r="K15" s="20" t="str">
        <f>Table1[[#This Row],[Game Title]] &amp; " - " &amp; Table1[[#This Row],[Genre]]</f>
        <v>Star Wars Jedi: Fallen Order - Action-Adventure</v>
      </c>
    </row>
    <row r="16" spans="1:11" x14ac:dyDescent="0.3">
      <c r="A16" s="1" t="s">
        <v>25</v>
      </c>
      <c r="B16" s="2" t="s">
        <v>9</v>
      </c>
      <c r="C16" s="3">
        <v>200000000</v>
      </c>
      <c r="D16" s="2">
        <v>9</v>
      </c>
      <c r="E16" s="2">
        <v>2020</v>
      </c>
      <c r="F16" s="2">
        <v>20</v>
      </c>
      <c r="G16" s="13">
        <v>0.75</v>
      </c>
      <c r="H16" s="4">
        <v>5</v>
      </c>
      <c r="I16" s="2" t="str">
        <f>IF(Table1[[#This Row],[Release Year]]&lt;2018,"Old","New")</f>
        <v>New</v>
      </c>
      <c r="J16" s="17" t="str">
        <f>IF(Table1[[#This Row],[User Rating (out of 10)]]&lt;8.5,"Low",IF(Table1[[#This Row],[User Rating (out of 10)]]&lt;=9,"Average","High"))</f>
        <v>Average</v>
      </c>
      <c r="K16" s="20" t="str">
        <f>Table1[[#This Row],[Game Title]] &amp; " - " &amp; Table1[[#This Row],[Genre]]</f>
        <v>Spider-Man: Miles Morales - Action-Adventure</v>
      </c>
    </row>
    <row r="17" spans="1:11" x14ac:dyDescent="0.3">
      <c r="A17" s="1" t="s">
        <v>26</v>
      </c>
      <c r="B17" s="2" t="s">
        <v>27</v>
      </c>
      <c r="C17" s="3">
        <v>150000000</v>
      </c>
      <c r="D17" s="2">
        <v>8.5</v>
      </c>
      <c r="E17" s="2">
        <v>2021</v>
      </c>
      <c r="F17" s="2">
        <v>15</v>
      </c>
      <c r="G17" s="13">
        <v>0.4</v>
      </c>
      <c r="H17" s="4">
        <v>4</v>
      </c>
      <c r="I17" s="2" t="str">
        <f>IF(Table1[[#This Row],[Release Year]]&lt;2018,"Old","New")</f>
        <v>New</v>
      </c>
      <c r="J17" s="17" t="str">
        <f>IF(Table1[[#This Row],[User Rating (out of 10)]]&lt;8.5,"Low",IF(Table1[[#This Row],[User Rating (out of 10)]]&lt;=9,"Average","High"))</f>
        <v>Average</v>
      </c>
      <c r="K17" s="20" t="str">
        <f>Table1[[#This Row],[Game Title]] &amp; " - " &amp; Table1[[#This Row],[Genre]]</f>
        <v>Resident Evil Village - Survival Horror</v>
      </c>
    </row>
    <row r="18" spans="1:11" x14ac:dyDescent="0.3">
      <c r="A18" s="1" t="s">
        <v>28</v>
      </c>
      <c r="B18" s="2" t="s">
        <v>29</v>
      </c>
      <c r="C18" s="3">
        <v>100000000</v>
      </c>
      <c r="D18" s="2">
        <v>8.3000000000000007</v>
      </c>
      <c r="E18" s="2">
        <v>2021</v>
      </c>
      <c r="F18" s="2">
        <v>20</v>
      </c>
      <c r="G18" s="13">
        <v>0.5</v>
      </c>
      <c r="H18" s="4">
        <v>4</v>
      </c>
      <c r="I18" s="2" t="str">
        <f>IF(Table1[[#This Row],[Release Year]]&lt;2018,"Old","New")</f>
        <v>New</v>
      </c>
      <c r="J18" s="17" t="str">
        <f>IF(Table1[[#This Row],[User Rating (out of 10)]]&lt;8.5,"Low",IF(Table1[[#This Row],[User Rating (out of 10)]]&lt;=9,"Average","High"))</f>
        <v>Low</v>
      </c>
      <c r="K18" s="20" t="str">
        <f>Table1[[#This Row],[Game Title]] &amp; " - " &amp; Table1[[#This Row],[Genre]]</f>
        <v>Returnal - Action</v>
      </c>
    </row>
    <row r="19" spans="1:11" x14ac:dyDescent="0.3">
      <c r="A19" s="1" t="s">
        <v>30</v>
      </c>
      <c r="B19" s="2" t="s">
        <v>14</v>
      </c>
      <c r="C19" s="3">
        <v>100000000</v>
      </c>
      <c r="D19" s="2">
        <v>8</v>
      </c>
      <c r="E19" s="2">
        <v>2016</v>
      </c>
      <c r="F19" s="2">
        <v>30</v>
      </c>
      <c r="G19" s="13">
        <v>0.6</v>
      </c>
      <c r="H19" s="4">
        <v>3</v>
      </c>
      <c r="I19" s="2" t="str">
        <f>IF(Table1[[#This Row],[Release Year]]&lt;2018,"Old","New")</f>
        <v>Old</v>
      </c>
      <c r="J19" s="17" t="str">
        <f>IF(Table1[[#This Row],[User Rating (out of 10)]]&lt;8.5,"Low",IF(Table1[[#This Row],[User Rating (out of 10)]]&lt;=9,"Average","High"))</f>
        <v>Low</v>
      </c>
      <c r="K19" s="20" t="str">
        <f>Table1[[#This Row],[Game Title]] &amp; " - " &amp; Table1[[#This Row],[Genre]]</f>
        <v>Tom Clancy's The Division - Action RPG</v>
      </c>
    </row>
    <row r="20" spans="1:11" x14ac:dyDescent="0.3">
      <c r="A20" s="1" t="s">
        <v>31</v>
      </c>
      <c r="B20" s="2" t="s">
        <v>11</v>
      </c>
      <c r="C20" s="3">
        <v>50000000</v>
      </c>
      <c r="D20" s="2">
        <v>9</v>
      </c>
      <c r="E20" s="2">
        <v>2016</v>
      </c>
      <c r="F20" s="2">
        <v>80</v>
      </c>
      <c r="G20" s="13">
        <v>0.95</v>
      </c>
      <c r="H20" s="4">
        <v>5</v>
      </c>
      <c r="I20" s="2" t="str">
        <f>IF(Table1[[#This Row],[Release Year]]&lt;2018,"Old","New")</f>
        <v>Old</v>
      </c>
      <c r="J20" s="17" t="str">
        <f>IF(Table1[[#This Row],[User Rating (out of 10)]]&lt;8.5,"Low",IF(Table1[[#This Row],[User Rating (out of 10)]]&lt;=9,"Average","High"))</f>
        <v>Average</v>
      </c>
      <c r="K20" s="20" t="str">
        <f>Table1[[#This Row],[Game Title]] &amp; " - " &amp; Table1[[#This Row],[Genre]]</f>
        <v>Persona 5 - RPG</v>
      </c>
    </row>
    <row r="21" spans="1:11" x14ac:dyDescent="0.3">
      <c r="A21" s="5" t="s">
        <v>32</v>
      </c>
      <c r="B21" s="6" t="s">
        <v>9</v>
      </c>
      <c r="C21" s="7">
        <v>50000000</v>
      </c>
      <c r="D21" s="6">
        <v>8.8000000000000007</v>
      </c>
      <c r="E21" s="6">
        <v>2018</v>
      </c>
      <c r="F21" s="6">
        <v>15</v>
      </c>
      <c r="G21" s="13">
        <v>0.45</v>
      </c>
      <c r="H21" s="8">
        <v>4</v>
      </c>
      <c r="I21" s="6" t="str">
        <f>IF(Table1[[#This Row],[Release Year]]&lt;2018,"Old","New")</f>
        <v>New</v>
      </c>
      <c r="J21" s="17" t="str">
        <f>IF(Table1[[#This Row],[User Rating (out of 10)]]&lt;8.5,"Low",IF(Table1[[#This Row],[User Rating (out of 10)]]&lt;=9,"Average","High"))</f>
        <v>Average</v>
      </c>
      <c r="K21" s="20" t="str">
        <f>Table1[[#This Row],[Game Title]] &amp; " - " &amp; Table1[[#This Row],[Genre]]</f>
        <v>Detroit: Become Human - Action-Adventure</v>
      </c>
    </row>
    <row r="22" spans="1:11" x14ac:dyDescent="0.3">
      <c r="A22" s="26" t="s">
        <v>35</v>
      </c>
      <c r="B22" s="21"/>
      <c r="C22" s="27">
        <f>SUMIFS(Table1[Sales Revenue ($)], Table1[Genre], "Action-Adventure")</f>
        <v>2275000000</v>
      </c>
      <c r="D22" s="21"/>
      <c r="E22" s="21" cm="1">
        <f t="array" aca="1" ref="E22" ca="1">SUMIF(E2:E21,Table1[Release Year]&gt;2018,E2:E21)</f>
        <v>0</v>
      </c>
      <c r="F22" s="21"/>
      <c r="G22" s="22"/>
      <c r="H22" s="23"/>
      <c r="I22" s="24" t="str">
        <f ca="1">IF(Table1[[#This Row],[Release Year]]&lt;2018,"Old","New")</f>
        <v>Old</v>
      </c>
      <c r="J22" s="25" t="str">
        <f>IF(Table1[[#This Row],[User Rating (out of 10)]]&lt;8.5,"Low",IF(Table1[[#This Row],[User Rating (out of 10)]]&lt;=9,"Average","High"))</f>
        <v>Low</v>
      </c>
      <c r="K22" s="20"/>
    </row>
  </sheetData>
  <conditionalFormatting sqref="J2:J22">
    <cfRule type="containsText" dxfId="1" priority="3" operator="containsText" text="High">
      <formula>NOT(ISERROR(SEARCH("High",J2)))</formula>
    </cfRule>
    <cfRule type="containsText" dxfId="2" priority="2" operator="containsText" text="Average">
      <formula>NOT(ISERROR(SEARCH("Average",J2)))</formula>
    </cfRule>
    <cfRule type="containsText" dxfId="3" priority="1" operator="containsText" text="Low">
      <formula>NOT(ISERROR(SEARCH("Low",J2)))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6AD5C-8165-41DE-A993-21B08ED94F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238F1D-5B63-4D91-A2CB-1612CBEC43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560FF-EAF1-4182-A2E3-198851F9A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2024-10-15T19:32:00Z</dcterms:created>
  <dcterms:modified xsi:type="dcterms:W3CDTF">2025-06-17T09:12:48Z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