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E78BF1-FD8C-45AD-A650-95825D9F054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Jet part sales" sheetId="2" r:id="rId1"/>
    <sheet name="Pivot Table" sheetId="3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pktW3SN4aN4bm5S1sHXjSV++WTJ0YRXdepo60hWbJI=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2" i="2"/>
  <c r="O3" i="2"/>
  <c r="O4" i="2"/>
  <c r="O5" i="2"/>
  <c r="O6" i="2"/>
  <c r="O7" i="2"/>
  <c r="O8" i="2"/>
  <c r="O9" i="2"/>
  <c r="O2" i="2"/>
</calcChain>
</file>

<file path=xl/sharedStrings.xml><?xml version="1.0" encoding="utf-8"?>
<sst xmlns="http://schemas.openxmlformats.org/spreadsheetml/2006/main" count="111" uniqueCount="102">
  <si>
    <t>Jet Info</t>
  </si>
  <si>
    <t>Min Flight Range</t>
  </si>
  <si>
    <t>Max Flight Range</t>
  </si>
  <si>
    <t>Part Name</t>
  </si>
  <si>
    <t>Size</t>
  </si>
  <si>
    <t>Part Info</t>
  </si>
  <si>
    <t>Unit Price</t>
  </si>
  <si>
    <t>Quantity Needed</t>
  </si>
  <si>
    <t>Discount</t>
  </si>
  <si>
    <t>Sales November</t>
  </si>
  <si>
    <t>Sales December</t>
  </si>
  <si>
    <t>Sales January</t>
  </si>
  <si>
    <t>Red Boeing</t>
  </si>
  <si>
    <t>1,000 miles</t>
  </si>
  <si>
    <t>2,500 miles</t>
  </si>
  <si>
    <t>Wing</t>
  </si>
  <si>
    <t>100 sq ft</t>
  </si>
  <si>
    <t>111 - ENG747L - 001</t>
  </si>
  <si>
    <t>Blue Lockheed</t>
  </si>
  <si>
    <t>1,200 miles</t>
  </si>
  <si>
    <t>2,800 miles</t>
  </si>
  <si>
    <t>Engine</t>
  </si>
  <si>
    <t>2000 lbs</t>
  </si>
  <si>
    <t>222 - ENGSR71 - 002</t>
  </si>
  <si>
    <t>Green Cessna</t>
  </si>
  <si>
    <t>800 miles</t>
  </si>
  <si>
    <t>1,500 miles</t>
  </si>
  <si>
    <t>Tail</t>
  </si>
  <si>
    <t>50 sq ft</t>
  </si>
  <si>
    <t>333 - TAILCIT - 003</t>
  </si>
  <si>
    <t>Yellow Airbus</t>
  </si>
  <si>
    <t>1,400 miles</t>
  </si>
  <si>
    <t>3,000 miles</t>
  </si>
  <si>
    <t>Cockpit</t>
  </si>
  <si>
    <t>300 sq ft</t>
  </si>
  <si>
    <t>444 - COCKPITA380 - 004</t>
  </si>
  <si>
    <t>Black Bombardier</t>
  </si>
  <si>
    <t>900 miles</t>
  </si>
  <si>
    <t>2,200 miles</t>
  </si>
  <si>
    <t>Landing Gear</t>
  </si>
  <si>
    <t>1500 lbs</t>
  </si>
  <si>
    <t>555 - LANDCRJ - 005</t>
  </si>
  <si>
    <t>Silver McDonnell</t>
  </si>
  <si>
    <t>2,300 miles</t>
  </si>
  <si>
    <t>Fuel Tank</t>
  </si>
  <si>
    <t>500 gallons</t>
  </si>
  <si>
    <t>666 - FUELMD11 - 006</t>
  </si>
  <si>
    <t>Orange Embraer</t>
  </si>
  <si>
    <t>700 miles</t>
  </si>
  <si>
    <t>1,800 miles</t>
  </si>
  <si>
    <t>Flaps</t>
  </si>
  <si>
    <t>75 sq ft</t>
  </si>
  <si>
    <t>777 - FLAPSERJ - 007</t>
  </si>
  <si>
    <t>White Dassault</t>
  </si>
  <si>
    <t>750 miles</t>
  </si>
  <si>
    <t>1,600 miles</t>
  </si>
  <si>
    <t>1800 lbs</t>
  </si>
  <si>
    <t>888 - ENGDAF - 008</t>
  </si>
  <si>
    <t>Red</t>
  </si>
  <si>
    <t>Boeing</t>
  </si>
  <si>
    <t>Blue</t>
  </si>
  <si>
    <t>Lockheed</t>
  </si>
  <si>
    <t>Green</t>
  </si>
  <si>
    <t>Cessna</t>
  </si>
  <si>
    <t>Yellow</t>
  </si>
  <si>
    <t>Airbus</t>
  </si>
  <si>
    <t>Black</t>
  </si>
  <si>
    <t>Bombardier</t>
  </si>
  <si>
    <t>Silver</t>
  </si>
  <si>
    <t>McDonnell</t>
  </si>
  <si>
    <t>Orange</t>
  </si>
  <si>
    <t>Embraer</t>
  </si>
  <si>
    <t>White</t>
  </si>
  <si>
    <t>Dassault</t>
  </si>
  <si>
    <t>color</t>
  </si>
  <si>
    <t>Model</t>
  </si>
  <si>
    <t>Combined Flight Range</t>
  </si>
  <si>
    <t xml:space="preserve"> ENG747L </t>
  </si>
  <si>
    <t xml:space="preserve"> ENGSR71 </t>
  </si>
  <si>
    <t xml:space="preserve"> TAILCIT </t>
  </si>
  <si>
    <t xml:space="preserve"> COCKPITA380 </t>
  </si>
  <si>
    <t xml:space="preserve"> LANDCRJ </t>
  </si>
  <si>
    <t xml:space="preserve"> FUELMD11 </t>
  </si>
  <si>
    <t xml:space="preserve"> FLAPSERJ </t>
  </si>
  <si>
    <t xml:space="preserve"> ENGDAF </t>
  </si>
  <si>
    <t>Part Number</t>
  </si>
  <si>
    <t>Part Model</t>
  </si>
  <si>
    <t>001</t>
  </si>
  <si>
    <t>002</t>
  </si>
  <si>
    <t>003</t>
  </si>
  <si>
    <t>004</t>
  </si>
  <si>
    <t>005</t>
  </si>
  <si>
    <t>006</t>
  </si>
  <si>
    <t>007</t>
  </si>
  <si>
    <t>008</t>
  </si>
  <si>
    <t>Part Serial Number</t>
  </si>
  <si>
    <t>Total Cost</t>
  </si>
  <si>
    <t>Row Labels</t>
  </si>
  <si>
    <t>Grand Total</t>
  </si>
  <si>
    <t>Sum of Sales November</t>
  </si>
  <si>
    <t>Sum of Sales December</t>
  </si>
  <si>
    <t>Sum of Sales 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</si>
</sst>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[Red]\-&quot;$&quot;#,##0"/>
    <numFmt numFmtId="170" formatCode="_-* #,##0\ &quot;€&quot;_-;\-* #,##0\ &quot;€&quot;_-;_-* &quot;-&quot;??\ &quot;€&quot;_-;_-@_-"/>
  </numFmts>
  <fonts count="5" x14ac:knownFonts="1">
    <font>
      <sz val="11"/>
      <color theme="1"/>
      <name val="Aptos Narrow"/>
      <scheme val="minor"/>
    </font>
    <font>
      <sz val="11"/>
      <color rgb="FF000000"/>
      <name val="Arial"/>
      <family val="2"/>
    </font>
    <font>
      <sz val="11"/>
      <color theme="1"/>
      <name val="Arial"/>
    </font>
    <font>
      <sz val="11"/>
      <color theme="2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2" xfId="0" applyNumberFormat="1" applyFont="1" applyBorder="1" applyAlignment="1">
      <alignment horizontal="left"/>
    </xf>
    <xf numFmtId="0" fontId="0" fillId="0" borderId="1" xfId="0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9" fontId="2" fillId="0" borderId="2" xfId="0" applyNumberFormat="1" applyFont="1" applyBorder="1" applyAlignment="1">
      <alignment horizontal="left"/>
    </xf>
    <xf numFmtId="9" fontId="2" fillId="0" borderId="5" xfId="0" applyNumberFormat="1" applyFont="1" applyBorder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3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left"/>
    </xf>
    <xf numFmtId="0" fontId="0" fillId="0" borderId="1" xfId="0" applyNumberFormat="1" applyBorder="1"/>
    <xf numFmtId="0" fontId="0" fillId="0" borderId="0" xfId="0" applyNumberFormat="1"/>
    <xf numFmtId="49" fontId="3" fillId="3" borderId="8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/>
    </xf>
    <xf numFmtId="49" fontId="0" fillId="0" borderId="1" xfId="0" applyNumberFormat="1" applyBorder="1"/>
    <xf numFmtId="49" fontId="0" fillId="0" borderId="0" xfId="0" applyNumberFormat="1"/>
    <xf numFmtId="170" fontId="3" fillId="3" borderId="8" xfId="0" applyNumberFormat="1" applyFont="1" applyFill="1" applyBorder="1" applyAlignment="1">
      <alignment horizontal="center" vertical="center"/>
    </xf>
    <xf numFmtId="170" fontId="1" fillId="0" borderId="2" xfId="0" applyNumberFormat="1" applyFont="1" applyBorder="1" applyAlignment="1">
      <alignment horizontal="left"/>
    </xf>
    <xf numFmtId="170" fontId="0" fillId="0" borderId="1" xfId="0" applyNumberFormat="1" applyBorder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7">
    <dxf>
      <font>
        <color rgb="FF000000"/>
        <name val="Arial"/>
        <family val="2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Arial"/>
        <family val="2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Arial"/>
        <family val="2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numFmt numFmtId="13" formatCode="0%"/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color rgb="FF000000"/>
        <name val="Arial"/>
        <family val="2"/>
        <scheme val="none"/>
      </font>
      <numFmt numFmtId="164" formatCode="&quot;$&quot;#,##0;[Red]\-&quot;$&quot;#,##0"/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name val="Arial"/>
      </font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Arial"/>
      </font>
      <alignment horizontal="left"/>
    </dxf>
    <dxf>
      <border>
        <bottom style="thin">
          <color rgb="FF000000"/>
        </bottom>
      </border>
    </dxf>
    <dxf>
      <font>
        <name val="Arial"/>
      </font>
      <fill>
        <patternFill patternType="solid">
          <fgColor indexed="64"/>
          <bgColor rgb="FF0070C0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22.562510532407" createdVersion="8" refreshedVersion="8" minRefreshableVersion="3" recordCount="8" xr:uid="{30A2B16D-834F-41BA-BE05-FAAB0E5F34F8}">
  <cacheSource type="worksheet">
    <worksheetSource ref="A1:N9" sheet="Jet part sales"/>
  </cacheSource>
  <cacheFields count="14">
    <cacheField name="Jet Info" numFmtId="0">
      <sharedItems/>
    </cacheField>
    <cacheField name="Min Flight Range" numFmtId="0">
      <sharedItems/>
    </cacheField>
    <cacheField name="Max Flight Range" numFmtId="0">
      <sharedItems/>
    </cacheField>
    <cacheField name="Part Name" numFmtId="0">
      <sharedItems count="7">
        <s v="Wing"/>
        <s v="Engine"/>
        <s v="Tail"/>
        <s v="Cockpit"/>
        <s v="Landing Gear"/>
        <s v="Fuel Tank"/>
        <s v="Flaps"/>
      </sharedItems>
    </cacheField>
    <cacheField name="Size" numFmtId="0">
      <sharedItems/>
    </cacheField>
    <cacheField name="Part Info" numFmtId="0">
      <sharedItems/>
    </cacheField>
    <cacheField name="Unit Price" numFmtId="164">
      <sharedItems containsSemiMixedTypes="0" containsString="0" containsNumber="1" containsInteger="1" minValue="2000" maxValue="15000"/>
    </cacheField>
    <cacheField name="Quantity Needed" numFmtId="0">
      <sharedItems containsSemiMixedTypes="0" containsString="0" containsNumber="1" containsInteger="1" minValue="1" maxValue="5"/>
    </cacheField>
    <cacheField name="Discount" numFmtId="9">
      <sharedItems containsSemiMixedTypes="0" containsString="0" containsNumber="1" minValue="0.05" maxValue="0.2"/>
    </cacheField>
    <cacheField name="Sales November" numFmtId="164">
      <sharedItems containsSemiMixedTypes="0" containsString="0" containsNumber="1" containsInteger="1" minValue="2500" maxValue="12000"/>
    </cacheField>
    <cacheField name="Sales December" numFmtId="164">
      <sharedItems containsSemiMixedTypes="0" containsString="0" containsNumber="1" containsInteger="1" minValue="3000" maxValue="15000"/>
    </cacheField>
    <cacheField name="Sales January" numFmtId="164">
      <sharedItems containsSemiMixedTypes="0" containsString="0" containsNumber="1" containsInteger="1" minValue="2800" maxValue="15000"/>
    </cacheField>
    <cacheField name="color" numFmtId="164">
      <sharedItems/>
    </cacheField>
    <cacheField name="Model" numFmtId="16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Red Boeing"/>
    <s v="1,000 miles"/>
    <s v="2,500 miles"/>
    <x v="0"/>
    <s v="100 sq ft"/>
    <s v="111 - ENG747L - 001"/>
    <n v="5000"/>
    <n v="2"/>
    <n v="0.1"/>
    <n v="12000"/>
    <n v="15000"/>
    <n v="10000"/>
    <s v="Red"/>
    <s v="Boeing"/>
  </r>
  <r>
    <s v="Blue Lockheed"/>
    <s v="1,200 miles"/>
    <s v="2,800 miles"/>
    <x v="1"/>
    <s v="2000 lbs"/>
    <s v="222 - ENGSR71 - 002"/>
    <n v="15000"/>
    <n v="1"/>
    <n v="0.15"/>
    <n v="5000"/>
    <n v="7000"/>
    <n v="8000"/>
    <s v="Blue"/>
    <s v="Lockheed"/>
  </r>
  <r>
    <s v="Green Cessna"/>
    <s v="800 miles"/>
    <s v="1,500 miles"/>
    <x v="2"/>
    <s v="50 sq ft"/>
    <s v="333 - TAILCIT - 003"/>
    <n v="2000"/>
    <n v="4"/>
    <n v="0.05"/>
    <n v="4500"/>
    <n v="6500"/>
    <n v="3000"/>
    <s v="Green"/>
    <s v="Cessna"/>
  </r>
  <r>
    <s v="Yellow Airbus"/>
    <s v="1,400 miles"/>
    <s v="3,000 miles"/>
    <x v="3"/>
    <s v="300 sq ft"/>
    <s v="444 - COCKPITA380 - 004"/>
    <n v="12000"/>
    <n v="1"/>
    <n v="0.2"/>
    <n v="10000"/>
    <n v="12000"/>
    <n v="15000"/>
    <s v="Yellow"/>
    <s v="Airbus"/>
  </r>
  <r>
    <s v="Black Bombardier"/>
    <s v="900 miles"/>
    <s v="2,200 miles"/>
    <x v="4"/>
    <s v="1500 lbs"/>
    <s v="555 - LANDCRJ - 005"/>
    <n v="8000"/>
    <n v="3"/>
    <n v="0.1"/>
    <n v="6000"/>
    <n v="9000"/>
    <n v="11000"/>
    <s v="Black"/>
    <s v="Bombardier"/>
  </r>
  <r>
    <s v="Silver McDonnell"/>
    <s v="1,000 miles"/>
    <s v="2,300 miles"/>
    <x v="5"/>
    <s v="500 gallons"/>
    <s v="666 - FUELMD11 - 006"/>
    <n v="3000"/>
    <n v="5"/>
    <n v="0.05"/>
    <n v="4000"/>
    <n v="3500"/>
    <n v="4200"/>
    <s v="Silver"/>
    <s v="McDonnell"/>
  </r>
  <r>
    <s v="Orange Embraer"/>
    <s v="700 miles"/>
    <s v="1,800 miles"/>
    <x v="6"/>
    <s v="75 sq ft"/>
    <s v="777 - FLAPSERJ - 007"/>
    <n v="2500"/>
    <n v="2"/>
    <n v="0.1"/>
    <n v="2500"/>
    <n v="3000"/>
    <n v="2800"/>
    <s v="Orange"/>
    <s v="Embraer"/>
  </r>
  <r>
    <s v="White Dassault"/>
    <s v="750 miles"/>
    <s v="1,600 miles"/>
    <x v="1"/>
    <s v="1800 lbs"/>
    <s v="888 - ENGDAF - 008"/>
    <n v="14000"/>
    <n v="1"/>
    <n v="0.15"/>
    <n v="9000"/>
    <n v="11000"/>
    <n v="10500"/>
    <s v="White"/>
    <s v="Dassaul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5C2AF-E2FF-4E8F-925D-54DB9E2E059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9" firstHeaderRow="0" firstDataRow="1" firstDataCol="1"/>
  <pivotFields count="14">
    <pivotField showAll="0"/>
    <pivotField showAll="0"/>
    <pivotField showAll="0"/>
    <pivotField axis="axisRow" showAll="0">
      <items count="8">
        <item x="3"/>
        <item x="1"/>
        <item x="6"/>
        <item x="5"/>
        <item x="4"/>
        <item x="2"/>
        <item x="0"/>
        <item t="default"/>
      </items>
    </pivotField>
    <pivotField showAll="0"/>
    <pivotField showAll="0"/>
    <pivotField numFmtId="164" showAll="0"/>
    <pivotField showAll="0"/>
    <pivotField numFmtId="9" showAll="0"/>
    <pivotField dataField="1" numFmtId="164" showAll="0"/>
    <pivotField dataField="1" numFmtId="164" showAll="0"/>
    <pivotField dataField="1" numFmtId="164"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November" fld="9" baseField="0" baseItem="0" numFmtId="164"/>
    <dataField name="Sum of Sales December" fld="10" baseField="0" baseItem="0" numFmtId="164"/>
    <dataField name="Sum of Sales January" fld="1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DB219-6A7A-4967-9452-3C50A6D26F9F}" name="Table2" displayName="Table2" ref="A1:L9" totalsRowShown="0" headerRowDxfId="16" dataDxfId="14" headerRowBorderDxfId="15" tableBorderDxfId="13" totalsRowBorderDxfId="12">
  <autoFilter ref="A1:L9" xr:uid="{384DB219-6A7A-4967-9452-3C50A6D26F9F}"/>
  <tableColumns count="12">
    <tableColumn id="1" xr3:uid="{85BF145C-D050-4EB3-84C8-1CF5945E846A}" name="Jet Info" dataDxfId="11"/>
    <tableColumn id="2" xr3:uid="{068D5CA1-9FC8-4B24-A75E-6E93506DEF06}" name="Min Flight Range" dataDxfId="10"/>
    <tableColumn id="3" xr3:uid="{AA6D6F87-0112-4B83-BAD5-A91938746072}" name="Max Flight Range" dataDxfId="9"/>
    <tableColumn id="4" xr3:uid="{2C9A33BB-0305-4161-8684-1EAD992F113F}" name="Part Name" dataDxfId="8"/>
    <tableColumn id="5" xr3:uid="{101F468F-72FA-41AC-BCB2-436912375340}" name="Size" dataDxfId="7"/>
    <tableColumn id="6" xr3:uid="{A312D7EC-93C0-42AE-B95E-1EC57DA3FC3B}" name="Part Info" dataDxfId="6"/>
    <tableColumn id="7" xr3:uid="{A2158B40-894A-4119-A8DB-847D0B446087}" name="Unit Price" dataDxfId="5"/>
    <tableColumn id="8" xr3:uid="{AC5FCF58-FF5E-4689-A3D8-0D3F4C8C9394}" name="Quantity Needed" dataDxfId="4"/>
    <tableColumn id="9" xr3:uid="{D3EF77B4-FF69-4BDA-90D4-7E00B23FEC54}" name="Discount" dataDxfId="3"/>
    <tableColumn id="10" xr3:uid="{44349D44-ED78-4F32-84FE-0E793A58B201}" name="Sales November" dataDxfId="2"/>
    <tableColumn id="11" xr3:uid="{C6B6F7E2-2A1F-49C5-B8ED-5D4B22898AEC}" name="Sales December" dataDxfId="1"/>
    <tableColumn id="12" xr3:uid="{0E0C3E66-E691-4DB8-AE21-39CFB3B5D33B}" name="Sales January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1D2D9BE-36BE-4DCA-A7C1-2F6AE79DE8CA}">
  <we:reference id="wa200006007" version="1.2.3.0" store="fr-FR" storeType="OMEX"/>
  <we:alternateReferences>
    <we:reference id="WA200006007" version="1.2.3.0" store="" storeType="OMEX"/>
  </we:alternateReferences>
  <we:properties>
    <we:property name="document_UID" value="&quot;e517d364-6a16-4f0d-b2ae-a1ae1a8c1a19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5A77-B1F1-4C43-B193-15C5FF3CFEEC}">
  <dimension ref="A1:S10"/>
  <sheetViews>
    <sheetView zoomScaleNormal="100" workbookViewId="0">
      <selection activeCell="E13" sqref="E13"/>
    </sheetView>
  </sheetViews>
  <sheetFormatPr defaultRowHeight="14.4" x14ac:dyDescent="0.3"/>
  <cols>
    <col min="1" max="1" width="26.5546875" customWidth="1"/>
    <col min="2" max="2" width="29.5546875" customWidth="1"/>
    <col min="3" max="3" width="30" customWidth="1"/>
    <col min="4" max="4" width="25.5546875" customWidth="1"/>
    <col min="5" max="5" width="27.21875" customWidth="1"/>
    <col min="6" max="6" width="41.44140625" customWidth="1"/>
    <col min="7" max="7" width="22.44140625" customWidth="1"/>
    <col min="8" max="8" width="31.77734375" customWidth="1"/>
    <col min="9" max="9" width="22.21875" customWidth="1"/>
    <col min="10" max="10" width="29.5546875" customWidth="1"/>
    <col min="11" max="11" width="33.21875" customWidth="1"/>
    <col min="12" max="12" width="31.77734375" customWidth="1"/>
    <col min="13" max="13" width="21.5546875" customWidth="1"/>
    <col min="14" max="14" width="16.21875" customWidth="1"/>
    <col min="15" max="15" width="28.33203125" customWidth="1"/>
    <col min="16" max="16" width="28.33203125" style="18" customWidth="1"/>
    <col min="17" max="17" width="28.33203125" customWidth="1"/>
    <col min="18" max="18" width="28.33203125" style="22" customWidth="1"/>
    <col min="19" max="19" width="21.21875" style="26" customWidth="1"/>
    <col min="20" max="20" width="13.21875" customWidth="1"/>
  </cols>
  <sheetData>
    <row r="1" spans="1:19" s="7" customFormat="1" ht="47.2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 t="s">
        <v>11</v>
      </c>
      <c r="M1" s="13" t="s">
        <v>74</v>
      </c>
      <c r="N1" s="14" t="s">
        <v>75</v>
      </c>
      <c r="O1" s="13" t="s">
        <v>76</v>
      </c>
      <c r="P1" s="15" t="s">
        <v>85</v>
      </c>
      <c r="Q1" s="13" t="s">
        <v>86</v>
      </c>
      <c r="R1" s="19" t="s">
        <v>95</v>
      </c>
      <c r="S1" s="23" t="s">
        <v>96</v>
      </c>
    </row>
    <row r="2" spans="1:19" x14ac:dyDescent="0.3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1">
        <v>5000</v>
      </c>
      <c r="H2" s="4">
        <v>2</v>
      </c>
      <c r="I2" s="11">
        <v>0.1</v>
      </c>
      <c r="J2" s="1">
        <v>12000</v>
      </c>
      <c r="K2" s="1">
        <v>15000</v>
      </c>
      <c r="L2" s="1">
        <v>10000</v>
      </c>
      <c r="M2" s="1" t="s">
        <v>58</v>
      </c>
      <c r="N2" s="1" t="s">
        <v>59</v>
      </c>
      <c r="O2" s="1" t="str">
        <f>Table2[[#This Row],[Min Flight Range]] &amp; "-" &amp; Table2[[#This Row],[Max Flight Range]]</f>
        <v>1,000 miles-2,500 miles</v>
      </c>
      <c r="P2" s="16">
        <v>111</v>
      </c>
      <c r="Q2" s="1" t="s">
        <v>77</v>
      </c>
      <c r="R2" s="20" t="s">
        <v>87</v>
      </c>
      <c r="S2" s="24">
        <f>(Table2[[#This Row],[Unit Price]]*Table2[[#This Row],[Quantity Needed]])-(Table2[[#This Row],[Discount]]*(Table2[[#This Row],[Unit Price]]*Table2[[#This Row],[Quantity Needed]]))</f>
        <v>9000</v>
      </c>
    </row>
    <row r="3" spans="1:19" x14ac:dyDescent="0.3">
      <c r="A3" s="3" t="s">
        <v>18</v>
      </c>
      <c r="B3" s="4" t="s">
        <v>19</v>
      </c>
      <c r="C3" s="4" t="s">
        <v>20</v>
      </c>
      <c r="D3" s="4" t="s">
        <v>21</v>
      </c>
      <c r="E3" s="4" t="s">
        <v>22</v>
      </c>
      <c r="F3" s="4" t="s">
        <v>23</v>
      </c>
      <c r="G3" s="1">
        <v>15000</v>
      </c>
      <c r="H3" s="4">
        <v>1</v>
      </c>
      <c r="I3" s="11">
        <v>0.15</v>
      </c>
      <c r="J3" s="1">
        <v>5000</v>
      </c>
      <c r="K3" s="1">
        <v>7000</v>
      </c>
      <c r="L3" s="1">
        <v>8000</v>
      </c>
      <c r="M3" s="1" t="s">
        <v>60</v>
      </c>
      <c r="N3" s="1" t="s">
        <v>61</v>
      </c>
      <c r="O3" s="1" t="str">
        <f>Table2[[#This Row],[Min Flight Range]] &amp; "-" &amp; Table2[[#This Row],[Max Flight Range]]</f>
        <v>1,200 miles-2,800 miles</v>
      </c>
      <c r="P3" s="16">
        <v>222</v>
      </c>
      <c r="Q3" s="1" t="s">
        <v>78</v>
      </c>
      <c r="R3" s="20" t="s">
        <v>88</v>
      </c>
      <c r="S3" s="24">
        <f>(Table2[[#This Row],[Unit Price]]*Table2[[#This Row],[Quantity Needed]])-(Table2[[#This Row],[Discount]]*(Table2[[#This Row],[Unit Price]]*Table2[[#This Row],[Quantity Needed]]))</f>
        <v>12750</v>
      </c>
    </row>
    <row r="4" spans="1:19" x14ac:dyDescent="0.3">
      <c r="A4" s="3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1">
        <v>2000</v>
      </c>
      <c r="H4" s="4">
        <v>4</v>
      </c>
      <c r="I4" s="11">
        <v>0.05</v>
      </c>
      <c r="J4" s="1">
        <v>4500</v>
      </c>
      <c r="K4" s="1">
        <v>6500</v>
      </c>
      <c r="L4" s="1">
        <v>3000</v>
      </c>
      <c r="M4" s="1" t="s">
        <v>62</v>
      </c>
      <c r="N4" s="1" t="s">
        <v>63</v>
      </c>
      <c r="O4" s="1" t="str">
        <f>Table2[[#This Row],[Min Flight Range]] &amp; "-" &amp; Table2[[#This Row],[Max Flight Range]]</f>
        <v>800 miles-1,500 miles</v>
      </c>
      <c r="P4" s="16">
        <v>333</v>
      </c>
      <c r="Q4" s="1" t="s">
        <v>79</v>
      </c>
      <c r="R4" s="20" t="s">
        <v>89</v>
      </c>
      <c r="S4" s="24">
        <f>(Table2[[#This Row],[Unit Price]]*Table2[[#This Row],[Quantity Needed]])-(Table2[[#This Row],[Discount]]*(Table2[[#This Row],[Unit Price]]*Table2[[#This Row],[Quantity Needed]]))</f>
        <v>7600</v>
      </c>
    </row>
    <row r="5" spans="1:19" x14ac:dyDescent="0.3">
      <c r="A5" s="3" t="s">
        <v>30</v>
      </c>
      <c r="B5" s="4" t="s">
        <v>31</v>
      </c>
      <c r="C5" s="4" t="s">
        <v>32</v>
      </c>
      <c r="D5" s="4" t="s">
        <v>33</v>
      </c>
      <c r="E5" s="4" t="s">
        <v>34</v>
      </c>
      <c r="F5" s="4" t="s">
        <v>35</v>
      </c>
      <c r="G5" s="1">
        <v>12000</v>
      </c>
      <c r="H5" s="4">
        <v>1</v>
      </c>
      <c r="I5" s="11">
        <v>0.2</v>
      </c>
      <c r="J5" s="1">
        <v>10000</v>
      </c>
      <c r="K5" s="1">
        <v>12000</v>
      </c>
      <c r="L5" s="1">
        <v>15000</v>
      </c>
      <c r="M5" s="1" t="s">
        <v>64</v>
      </c>
      <c r="N5" s="1" t="s">
        <v>65</v>
      </c>
      <c r="O5" s="1" t="str">
        <f>Table2[[#This Row],[Min Flight Range]] &amp; "-" &amp; Table2[[#This Row],[Max Flight Range]]</f>
        <v>1,400 miles-3,000 miles</v>
      </c>
      <c r="P5" s="16">
        <v>444</v>
      </c>
      <c r="Q5" s="1" t="s">
        <v>80</v>
      </c>
      <c r="R5" s="20" t="s">
        <v>90</v>
      </c>
      <c r="S5" s="24">
        <f>(Table2[[#This Row],[Unit Price]]*Table2[[#This Row],[Quantity Needed]])-(Table2[[#This Row],[Discount]]*(Table2[[#This Row],[Unit Price]]*Table2[[#This Row],[Quantity Needed]]))</f>
        <v>9600</v>
      </c>
    </row>
    <row r="6" spans="1:19" x14ac:dyDescent="0.3">
      <c r="A6" s="3" t="s">
        <v>36</v>
      </c>
      <c r="B6" s="4" t="s">
        <v>37</v>
      </c>
      <c r="C6" s="4" t="s">
        <v>38</v>
      </c>
      <c r="D6" s="4" t="s">
        <v>39</v>
      </c>
      <c r="E6" s="4" t="s">
        <v>40</v>
      </c>
      <c r="F6" s="4" t="s">
        <v>41</v>
      </c>
      <c r="G6" s="1">
        <v>8000</v>
      </c>
      <c r="H6" s="4">
        <v>3</v>
      </c>
      <c r="I6" s="11">
        <v>0.1</v>
      </c>
      <c r="J6" s="1">
        <v>6000</v>
      </c>
      <c r="K6" s="1">
        <v>9000</v>
      </c>
      <c r="L6" s="1">
        <v>11000</v>
      </c>
      <c r="M6" s="1" t="s">
        <v>66</v>
      </c>
      <c r="N6" s="1" t="s">
        <v>67</v>
      </c>
      <c r="O6" s="1" t="str">
        <f>Table2[[#This Row],[Min Flight Range]] &amp; "-" &amp; Table2[[#This Row],[Max Flight Range]]</f>
        <v>900 miles-2,200 miles</v>
      </c>
      <c r="P6" s="16">
        <v>555</v>
      </c>
      <c r="Q6" s="1" t="s">
        <v>81</v>
      </c>
      <c r="R6" s="20" t="s">
        <v>91</v>
      </c>
      <c r="S6" s="24">
        <f>(Table2[[#This Row],[Unit Price]]*Table2[[#This Row],[Quantity Needed]])-(Table2[[#This Row],[Discount]]*(Table2[[#This Row],[Unit Price]]*Table2[[#This Row],[Quantity Needed]]))</f>
        <v>21600</v>
      </c>
    </row>
    <row r="7" spans="1:19" x14ac:dyDescent="0.3">
      <c r="A7" s="3" t="s">
        <v>42</v>
      </c>
      <c r="B7" s="4" t="s">
        <v>13</v>
      </c>
      <c r="C7" s="4" t="s">
        <v>43</v>
      </c>
      <c r="D7" s="4" t="s">
        <v>44</v>
      </c>
      <c r="E7" s="4" t="s">
        <v>45</v>
      </c>
      <c r="F7" s="4" t="s">
        <v>46</v>
      </c>
      <c r="G7" s="1">
        <v>3000</v>
      </c>
      <c r="H7" s="4">
        <v>5</v>
      </c>
      <c r="I7" s="11">
        <v>0.05</v>
      </c>
      <c r="J7" s="1">
        <v>4000</v>
      </c>
      <c r="K7" s="1">
        <v>3500</v>
      </c>
      <c r="L7" s="1">
        <v>4200</v>
      </c>
      <c r="M7" s="1" t="s">
        <v>68</v>
      </c>
      <c r="N7" s="1" t="s">
        <v>69</v>
      </c>
      <c r="O7" s="1" t="str">
        <f>Table2[[#This Row],[Min Flight Range]] &amp; "-" &amp; Table2[[#This Row],[Max Flight Range]]</f>
        <v>1,000 miles-2,300 miles</v>
      </c>
      <c r="P7" s="16">
        <v>666</v>
      </c>
      <c r="Q7" s="1" t="s">
        <v>82</v>
      </c>
      <c r="R7" s="20" t="s">
        <v>92</v>
      </c>
      <c r="S7" s="24">
        <f>(Table2[[#This Row],[Unit Price]]*Table2[[#This Row],[Quantity Needed]])-(Table2[[#This Row],[Discount]]*(Table2[[#This Row],[Unit Price]]*Table2[[#This Row],[Quantity Needed]]))</f>
        <v>14250</v>
      </c>
    </row>
    <row r="8" spans="1:19" x14ac:dyDescent="0.3">
      <c r="A8" s="3" t="s">
        <v>47</v>
      </c>
      <c r="B8" s="4" t="s">
        <v>48</v>
      </c>
      <c r="C8" s="4" t="s">
        <v>49</v>
      </c>
      <c r="D8" s="4" t="s">
        <v>50</v>
      </c>
      <c r="E8" s="4" t="s">
        <v>51</v>
      </c>
      <c r="F8" s="4" t="s">
        <v>52</v>
      </c>
      <c r="G8" s="1">
        <v>2500</v>
      </c>
      <c r="H8" s="4">
        <v>2</v>
      </c>
      <c r="I8" s="11">
        <v>0.1</v>
      </c>
      <c r="J8" s="1">
        <v>2500</v>
      </c>
      <c r="K8" s="1">
        <v>3000</v>
      </c>
      <c r="L8" s="1">
        <v>2800</v>
      </c>
      <c r="M8" s="1" t="s">
        <v>70</v>
      </c>
      <c r="N8" s="1" t="s">
        <v>71</v>
      </c>
      <c r="O8" s="1" t="str">
        <f>Table2[[#This Row],[Min Flight Range]] &amp; "-" &amp; Table2[[#This Row],[Max Flight Range]]</f>
        <v>700 miles-1,800 miles</v>
      </c>
      <c r="P8" s="16">
        <v>777</v>
      </c>
      <c r="Q8" s="1" t="s">
        <v>83</v>
      </c>
      <c r="R8" s="20" t="s">
        <v>93</v>
      </c>
      <c r="S8" s="24">
        <f>(Table2[[#This Row],[Unit Price]]*Table2[[#This Row],[Quantity Needed]])-(Table2[[#This Row],[Discount]]*(Table2[[#This Row],[Unit Price]]*Table2[[#This Row],[Quantity Needed]]))</f>
        <v>4500</v>
      </c>
    </row>
    <row r="9" spans="1:19" x14ac:dyDescent="0.3">
      <c r="A9" s="5" t="s">
        <v>53</v>
      </c>
      <c r="B9" s="6" t="s">
        <v>54</v>
      </c>
      <c r="C9" s="6" t="s">
        <v>55</v>
      </c>
      <c r="D9" s="6" t="s">
        <v>21</v>
      </c>
      <c r="E9" s="6" t="s">
        <v>56</v>
      </c>
      <c r="F9" s="6" t="s">
        <v>57</v>
      </c>
      <c r="G9" s="1">
        <v>14000</v>
      </c>
      <c r="H9" s="6">
        <v>1</v>
      </c>
      <c r="I9" s="12">
        <v>0.15</v>
      </c>
      <c r="J9" s="1">
        <v>9000</v>
      </c>
      <c r="K9" s="1">
        <v>11000</v>
      </c>
      <c r="L9" s="1">
        <v>10500</v>
      </c>
      <c r="M9" s="1" t="s">
        <v>72</v>
      </c>
      <c r="N9" s="1" t="s">
        <v>73</v>
      </c>
      <c r="O9" s="1" t="str">
        <f>Table2[[#This Row],[Min Flight Range]] &amp; "-" &amp; Table2[[#This Row],[Max Flight Range]]</f>
        <v>750 miles-1,600 miles</v>
      </c>
      <c r="P9" s="16">
        <v>888</v>
      </c>
      <c r="Q9" s="1" t="s">
        <v>84</v>
      </c>
      <c r="R9" s="20" t="s">
        <v>94</v>
      </c>
      <c r="S9" s="24">
        <f>(Table2[[#This Row],[Unit Price]]*Table2[[#This Row],[Quantity Needed]])-(Table2[[#This Row],[Discount]]*(Table2[[#This Row],[Unit Price]]*Table2[[#This Row],[Quantity Needed]]))</f>
        <v>11900</v>
      </c>
    </row>
    <row r="10" spans="1:19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7"/>
      <c r="Q10" s="2"/>
      <c r="R10" s="21"/>
      <c r="S10" s="2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CCFB-8073-40BF-AD58-9B7FFE6D5682}">
  <dimension ref="A1:D9"/>
  <sheetViews>
    <sheetView tabSelected="1" workbookViewId="0">
      <selection activeCell="E13" sqref="E13"/>
    </sheetView>
  </sheetViews>
  <sheetFormatPr defaultRowHeight="14.4" x14ac:dyDescent="0.3"/>
  <cols>
    <col min="1" max="1" width="12.44140625" bestFit="1" customWidth="1"/>
    <col min="2" max="3" width="20.77734375" bestFit="1" customWidth="1"/>
    <col min="4" max="4" width="18.33203125" bestFit="1" customWidth="1"/>
  </cols>
  <sheetData>
    <row r="1" spans="1:4" x14ac:dyDescent="0.3">
      <c r="A1" s="27" t="s">
        <v>97</v>
      </c>
      <c r="B1" t="s">
        <v>99</v>
      </c>
      <c r="C1" t="s">
        <v>100</v>
      </c>
      <c r="D1" t="s">
        <v>101</v>
      </c>
    </row>
    <row r="2" spans="1:4" x14ac:dyDescent="0.3">
      <c r="A2" s="28" t="s">
        <v>33</v>
      </c>
      <c r="B2" s="29">
        <v>10000</v>
      </c>
      <c r="C2" s="29">
        <v>12000</v>
      </c>
      <c r="D2" s="29">
        <v>15000</v>
      </c>
    </row>
    <row r="3" spans="1:4" x14ac:dyDescent="0.3">
      <c r="A3" s="28" t="s">
        <v>21</v>
      </c>
      <c r="B3" s="29">
        <v>14000</v>
      </c>
      <c r="C3" s="29">
        <v>18000</v>
      </c>
      <c r="D3" s="29">
        <v>18500</v>
      </c>
    </row>
    <row r="4" spans="1:4" x14ac:dyDescent="0.3">
      <c r="A4" s="28" t="s">
        <v>50</v>
      </c>
      <c r="B4" s="29">
        <v>2500</v>
      </c>
      <c r="C4" s="29">
        <v>3000</v>
      </c>
      <c r="D4" s="29">
        <v>2800</v>
      </c>
    </row>
    <row r="5" spans="1:4" x14ac:dyDescent="0.3">
      <c r="A5" s="28" t="s">
        <v>44</v>
      </c>
      <c r="B5" s="29">
        <v>4000</v>
      </c>
      <c r="C5" s="29">
        <v>3500</v>
      </c>
      <c r="D5" s="29">
        <v>4200</v>
      </c>
    </row>
    <row r="6" spans="1:4" x14ac:dyDescent="0.3">
      <c r="A6" s="28" t="s">
        <v>39</v>
      </c>
      <c r="B6" s="29">
        <v>6000</v>
      </c>
      <c r="C6" s="29">
        <v>9000</v>
      </c>
      <c r="D6" s="29">
        <v>11000</v>
      </c>
    </row>
    <row r="7" spans="1:4" x14ac:dyDescent="0.3">
      <c r="A7" s="28" t="s">
        <v>27</v>
      </c>
      <c r="B7" s="29">
        <v>4500</v>
      </c>
      <c r="C7" s="29">
        <v>6500</v>
      </c>
      <c r="D7" s="29">
        <v>3000</v>
      </c>
    </row>
    <row r="8" spans="1:4" x14ac:dyDescent="0.3">
      <c r="A8" s="28" t="s">
        <v>15</v>
      </c>
      <c r="B8" s="29">
        <v>12000</v>
      </c>
      <c r="C8" s="29">
        <v>15000</v>
      </c>
      <c r="D8" s="29">
        <v>10000</v>
      </c>
    </row>
    <row r="9" spans="1:4" x14ac:dyDescent="0.3">
      <c r="A9" s="28" t="s">
        <v>98</v>
      </c>
      <c r="B9" s="29">
        <v>53000</v>
      </c>
      <c r="C9" s="29">
        <v>67000</v>
      </c>
      <c r="D9" s="29">
        <v>64500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E8A6270632B74CA44318185654C11B" ma:contentTypeVersion="8" ma:contentTypeDescription="Create a new document." ma:contentTypeScope="" ma:versionID="77481fac2354b095101de9f20f93c7b9">
  <xsd:schema xmlns:xsd="http://www.w3.org/2001/XMLSchema" xmlns:xs="http://www.w3.org/2001/XMLSchema" xmlns:p="http://schemas.microsoft.com/office/2006/metadata/properties" xmlns:ns2="597a32d3-74d6-450e-99f4-564de56639a2" targetNamespace="http://schemas.microsoft.com/office/2006/metadata/properties" ma:root="true" ma:fieldsID="1cb477133849e8d412a41ccf963e1286" ns2:_="">
    <xsd:import namespace="597a32d3-74d6-450e-99f4-564de56639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a32d3-74d6-450e-99f4-564de56639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FF45D-6AB8-427B-A4C2-D3388B040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7a32d3-74d6-450e-99f4-564de56639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044B7F-3EC5-4C35-80DD-19E025DCF16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E70BEA-2773-450F-97F0-E170D9EEAC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Jet part sales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Ackerl</dc:creator>
  <cp:keywords/>
  <dc:description/>
  <cp:lastModifiedBy>sami mazari</cp:lastModifiedBy>
  <cp:revision/>
  <dcterms:created xsi:type="dcterms:W3CDTF">2024-10-08T07:09:33Z</dcterms:created>
  <dcterms:modified xsi:type="dcterms:W3CDTF">2025-06-14T11:31:45Z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0x010100D5E8A6270632B74CA44318185654C11B</vt:lpwstr>
  </property>
</Properties>
</file>