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9B7DF3C-38BB-46FA-9D91-29D02F913E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nthly deliveries" sheetId="1" r:id="rId1"/>
    <sheet name="Totals" sheetId="4" r:id="rId2"/>
    <sheet name="Pivotale Table" sheetId="2" r:id="rId3"/>
    <sheet name="P Table" sheetId="3" r:id="rId4"/>
  </sheets>
  <calcPr calcId="191028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</calcChain>
</file>

<file path=xl/sharedStrings.xml><?xml version="1.0" encoding="utf-8"?>
<sst xmlns="http://schemas.openxmlformats.org/spreadsheetml/2006/main" count="150" uniqueCount="33">
  <si>
    <t>Delivery Type</t>
  </si>
  <si>
    <t>Month</t>
  </si>
  <si>
    <t>Petrol Costs</t>
  </si>
  <si>
    <t>Revenue (Excluding Tips)</t>
  </si>
  <si>
    <t>Tips</t>
  </si>
  <si>
    <t>Other Expenses</t>
  </si>
  <si>
    <t>Pizza Delivery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</si>
  <si>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</si>
  <si>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</si>
  <si>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</si>
  <si>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</si>
  <si>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</si>
  <si>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</si>
  <si>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</si>
  <si>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</si>
  <si>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</si>
  <si>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</si>
  <si>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</si>
  <si>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</si>
  <si>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Grocery Delivery</t>
  </si>
  <si>
    <t>Home Furniture Delivery</t>
  </si>
  <si>
    <t>Coffee Delivery</t>
  </si>
  <si>
    <t>Total Expenses</t>
  </si>
  <si>
    <t>Row Labels</t>
  </si>
  <si>
    <t>Grand Total</t>
  </si>
  <si>
    <t>Sum of Total Expenses</t>
  </si>
  <si>
    <t>Column Labels</t>
  </si>
  <si>
    <t>Total Revenue</t>
  </si>
  <si>
    <t>Sum of Total Revenue</t>
  </si>
  <si>
    <t>Comparing Total Expenses vs Total Revenues</t>
  </si>
  <si>
    <t>Net Revenue</t>
  </si>
  <si>
    <t>Sum of Net Revenue</t>
  </si>
  <si>
    <t xml:space="preserve">Revenue 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</si>
</sst>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4" borderId="0" xfId="0" applyFont="1" applyFill="1"/>
    <xf numFmtId="0" fontId="4" fillId="5" borderId="2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font>
        <name val="Arial"/>
      </font>
      <numFmt numFmtId="164" formatCode="&quot;$&quot;#,##0_);[Red]\(&quot;$&quot;#,##0\)"/>
      <alignment horizontal="left"/>
    </dxf>
    <dxf>
      <font>
        <name val="Arial"/>
      </font>
      <numFmt numFmtId="164" formatCode="&quot;$&quot;#,##0_);[Red]\(&quot;$&quot;#,##0\)"/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164" formatCode="&quot;$&quot;#,##0_);[Red]\(&quot;$&quot;#,##0\)"/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164" formatCode="&quot;$&quot;#,##0_);[Red]\(&quot;$&quot;#,##0\)"/>
      <alignment horizontal="left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/>
    </dxf>
    <dxf>
      <border>
        <bottom style="thin">
          <color rgb="FF000000"/>
        </bottom>
      </border>
    </dxf>
    <dxf>
      <font>
        <name val="Arial"/>
      </font>
      <fill>
        <patternFill patternType="solid">
          <fgColor indexed="64"/>
          <bgColor rgb="FF0070C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[Monthly-deliveries-dataset Final.xlsx]Totals!PivotTable3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Totals!$E$6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Totals!$D$7:$D$11</c:f>
              <c:strCache>
                <c:ptCount val="4"/>
                <c:pt idx="0">
                  <c:v>Coffee Delivery</c:v>
                </c:pt>
                <c:pt idx="1">
                  <c:v>Grocery Delivery</c:v>
                </c:pt>
                <c:pt idx="2">
                  <c:v>Home Furniture Delivery</c:v>
                </c:pt>
                <c:pt idx="3">
                  <c:v>Pizza Delivery</c:v>
                </c:pt>
              </c:strCache>
            </c:strRef>
          </c:cat>
          <c:val>
            <c:numRef>
              <c:f>Totals!$E$7:$E$11</c:f>
              <c:numCache>
                <c:formatCode>General</c:formatCode>
                <c:ptCount val="4"/>
                <c:pt idx="0">
                  <c:v>28270</c:v>
                </c:pt>
                <c:pt idx="1">
                  <c:v>23260</c:v>
                </c:pt>
                <c:pt idx="2">
                  <c:v>57050</c:v>
                </c:pt>
                <c:pt idx="3">
                  <c:v>12410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E-44B1-BCFF-06DE65A9C86C}"/>
            </c:ext>
          </c:extLst>
        </c:ser>
        <c:ser>
          <c:idx val="1"/>
          <c:order val="1"/>
          <c:tx>
            <c:strRef>
              <c:f>Totals!$F$6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Totals!$D$7:$D$11</c:f>
              <c:strCache>
                <c:ptCount val="4"/>
                <c:pt idx="0">
                  <c:v>Coffee Delivery</c:v>
                </c:pt>
                <c:pt idx="1">
                  <c:v>Grocery Delivery</c:v>
                </c:pt>
                <c:pt idx="2">
                  <c:v>Home Furniture Delivery</c:v>
                </c:pt>
                <c:pt idx="3">
                  <c:v>Pizza Delivery</c:v>
                </c:pt>
              </c:strCache>
            </c:strRef>
          </c:cat>
          <c:val>
            <c:numRef>
              <c:f>Totals!$F$7:$F$11</c:f>
              <c:numCache>
                <c:formatCode>General</c:formatCode>
                <c:ptCount val="4"/>
                <c:pt idx="0">
                  <c:v>218650</c:v>
                </c:pt>
                <c:pt idx="1">
                  <c:v>154620</c:v>
                </c:pt>
                <c:pt idx="2">
                  <c:v>415900</c:v>
                </c:pt>
                <c:pt idx="3">
                  <c:v>80730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E-44B1-BCFF-06DE65A9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590240"/>
        <c:axId val="160588800"/>
      </c:barChart>
      <c:catAx>
        <c:axId val="16059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8800"/>
        <c:crosses val="autoZero"/>
        <c:auto val="1"/>
        <c:lblAlgn val="ctr"/>
        <c:lblOffset val="100"/>
        <c:noMultiLvlLbl val="0"/>
      </c:catAx>
      <c:valAx>
        <c:axId val="1605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[Monthly-deliveries-dataset Final.xlsx]Totals!PivotTable4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Totals!$D$25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Totals!$C$26:$C$30</c:f>
              <c:strCache>
                <c:ptCount val="4"/>
                <c:pt idx="0">
                  <c:v>Coffee Delivery</c:v>
                </c:pt>
                <c:pt idx="1">
                  <c:v>Grocery Delivery</c:v>
                </c:pt>
                <c:pt idx="2">
                  <c:v>Home Furniture Delivery</c:v>
                </c:pt>
                <c:pt idx="3">
                  <c:v>Pizza Delivery</c:v>
                </c:pt>
              </c:strCache>
            </c:strRef>
          </c:cat>
          <c:val>
            <c:numRef>
              <c:f>Totals!$D$26:$D$30</c:f>
              <c:numCache>
                <c:formatCode>General</c:formatCode>
                <c:ptCount val="4"/>
                <c:pt idx="0">
                  <c:v>190380</c:v>
                </c:pt>
                <c:pt idx="1">
                  <c:v>131360</c:v>
                </c:pt>
                <c:pt idx="2">
                  <c:v>358850</c:v>
                </c:pt>
                <c:pt idx="3">
                  <c:v>68320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C-4D4F-8B93-52D0195A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934784"/>
        <c:axId val="2134977808"/>
      </c:barChart>
      <c:catAx>
        <c:axId val="1589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77808"/>
        <c:crosses val="autoZero"/>
        <c:auto val="1"/>
        <c:lblAlgn val="ctr"/>
        <c:lblOffset val="100"/>
        <c:noMultiLvlLbl val="0"/>
      </c:catAx>
      <c:valAx>
        <c:axId val="21349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[Monthly-deliveries-dataset Final.xlsx]Pivotale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'Pivotale Table'!$D$5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'Pivotale Table'!$C$6:$C$10</c:f>
              <c:strCache>
                <c:ptCount val="4"/>
                <c:pt idx="0">
                  <c:v>Coffee Delivery</c:v>
                </c:pt>
                <c:pt idx="1">
                  <c:v>Grocery Delivery</c:v>
                </c:pt>
                <c:pt idx="2">
                  <c:v>Home Furniture Delivery</c:v>
                </c:pt>
                <c:pt idx="3">
                  <c:v>Pizza Delivery</c:v>
                </c:pt>
              </c:strCache>
            </c:strRef>
          </c:cat>
          <c:val>
            <c:numRef>
              <c:f>'Pivotale Table'!$D$6:$D$10</c:f>
              <c:numCache>
                <c:formatCode>General</c:formatCode>
                <c:ptCount val="4"/>
                <c:pt idx="0">
                  <c:v>28270</c:v>
                </c:pt>
                <c:pt idx="1">
                  <c:v>23260</c:v>
                </c:pt>
                <c:pt idx="2">
                  <c:v>57050</c:v>
                </c:pt>
                <c:pt idx="3">
                  <c:v>12410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9-40E3-A70F-5AEA95E5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523840"/>
        <c:axId val="153523360"/>
      </c:barChart>
      <c:catAx>
        <c:axId val="15352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360"/>
        <c:crosses val="autoZero"/>
        <c:auto val="1"/>
        <c:lblAlgn val="ctr"/>
        <c:lblOffset val="100"/>
        <c:noMultiLvlLbl val="0"/>
      </c:catAx>
      <c:valAx>
        <c:axId val="1535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[Monthly-deliveries-dataset Final.xlsx]P Table!PivotTable2</c:name>
    <c:fmtId val="3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 Table'!$E$6:$E$7</c:f>
              <c:strCache>
                <c:ptCount val="1"/>
                <c:pt idx="0">
                  <c:v>Coffee 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 Table'!$D$8:$D$20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'P Table'!$E$8:$E$20</c:f>
              <c:numCache>
                <c:formatCode>General</c:formatCode>
                <c:ptCount val="12"/>
                <c:pt idx="0">
                  <c:v>1750</c:v>
                </c:pt>
                <c:pt idx="1">
                  <c:v>2470</c:v>
                </c:pt>
                <c:pt idx="2">
                  <c:v>3700</c:v>
                </c:pt>
                <c:pt idx="3">
                  <c:v>1550</c:v>
                </c:pt>
                <c:pt idx="4">
                  <c:v>1300</c:v>
                </c:pt>
                <c:pt idx="5">
                  <c:v>2550</c:v>
                </c:pt>
                <c:pt idx="6">
                  <c:v>2300</c:v>
                </c:pt>
                <c:pt idx="7">
                  <c:v>1900</c:v>
                </c:pt>
                <c:pt idx="8">
                  <c:v>2100</c:v>
                </c:pt>
                <c:pt idx="9">
                  <c:v>3150</c:v>
                </c:pt>
                <c:pt idx="10">
                  <c:v>2850</c:v>
                </c:pt>
                <c:pt idx="11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A-4CF5-B212-F79D86E6D61D}"/>
            </c:ext>
          </c:extLst>
        </c:ser>
        <c:ser>
          <c:idx val="1"/>
          <c:order val="1"/>
          <c:tx>
            <c:strRef>
              <c:f>'P Table'!$F$6:$F$7</c:f>
              <c:strCache>
                <c:ptCount val="1"/>
                <c:pt idx="0">
                  <c:v>Grocery 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 Table'!$D$8:$D$20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'P Table'!$F$8:$F$20</c:f>
              <c:numCache>
                <c:formatCode>General</c:formatCode>
                <c:ptCount val="12"/>
                <c:pt idx="0">
                  <c:v>1740</c:v>
                </c:pt>
                <c:pt idx="1">
                  <c:v>2000</c:v>
                </c:pt>
                <c:pt idx="2">
                  <c:v>2400</c:v>
                </c:pt>
                <c:pt idx="3">
                  <c:v>1530</c:v>
                </c:pt>
                <c:pt idx="4">
                  <c:v>1600</c:v>
                </c:pt>
                <c:pt idx="5">
                  <c:v>2000</c:v>
                </c:pt>
                <c:pt idx="6">
                  <c:v>1930</c:v>
                </c:pt>
                <c:pt idx="7">
                  <c:v>1670</c:v>
                </c:pt>
                <c:pt idx="8">
                  <c:v>1860</c:v>
                </c:pt>
                <c:pt idx="9">
                  <c:v>2280</c:v>
                </c:pt>
                <c:pt idx="10">
                  <c:v>2160</c:v>
                </c:pt>
                <c:pt idx="11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A-4CF5-B212-F79D86E6D61D}"/>
            </c:ext>
          </c:extLst>
        </c:ser>
        <c:ser>
          <c:idx val="2"/>
          <c:order val="2"/>
          <c:tx>
            <c:strRef>
              <c:f>'P Table'!$G$6:$G$7</c:f>
              <c:strCache>
                <c:ptCount val="1"/>
                <c:pt idx="0">
                  <c:v>Home Furniture 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 Table'!$D$8:$D$20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'P Table'!$G$8:$G$20</c:f>
              <c:numCache>
                <c:formatCode>General</c:formatCode>
                <c:ptCount val="12"/>
                <c:pt idx="0">
                  <c:v>4300</c:v>
                </c:pt>
                <c:pt idx="1">
                  <c:v>4900</c:v>
                </c:pt>
                <c:pt idx="2">
                  <c:v>6400</c:v>
                </c:pt>
                <c:pt idx="3">
                  <c:v>3200</c:v>
                </c:pt>
                <c:pt idx="4">
                  <c:v>3500</c:v>
                </c:pt>
                <c:pt idx="5">
                  <c:v>4650</c:v>
                </c:pt>
                <c:pt idx="6">
                  <c:v>5000</c:v>
                </c:pt>
                <c:pt idx="7">
                  <c:v>4000</c:v>
                </c:pt>
                <c:pt idx="8">
                  <c:v>4650</c:v>
                </c:pt>
                <c:pt idx="9">
                  <c:v>5800</c:v>
                </c:pt>
                <c:pt idx="10">
                  <c:v>5450</c:v>
                </c:pt>
                <c:pt idx="11">
                  <c:v>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A-4CF5-B212-F79D86E6D61D}"/>
            </c:ext>
          </c:extLst>
        </c:ser>
        <c:ser>
          <c:idx val="3"/>
          <c:order val="3"/>
          <c:tx>
            <c:strRef>
              <c:f>'P Table'!$H$6:$H$7</c:f>
              <c:strCache>
                <c:ptCount val="1"/>
                <c:pt idx="0">
                  <c:v>Pizza Delivery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 Table'!$D$8:$D$20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'P Table'!$H$8:$H$20</c:f>
              <c:numCache>
                <c:formatCode>General</c:formatCode>
                <c:ptCount val="12"/>
                <c:pt idx="0">
                  <c:v>860</c:v>
                </c:pt>
                <c:pt idx="1">
                  <c:v>1070</c:v>
                </c:pt>
                <c:pt idx="2">
                  <c:v>1400</c:v>
                </c:pt>
                <c:pt idx="3">
                  <c:v>730</c:v>
                </c:pt>
                <c:pt idx="4">
                  <c:v>800</c:v>
                </c:pt>
                <c:pt idx="5">
                  <c:v>1120</c:v>
                </c:pt>
                <c:pt idx="6">
                  <c:v>1050</c:v>
                </c:pt>
                <c:pt idx="7">
                  <c:v>840</c:v>
                </c:pt>
                <c:pt idx="8">
                  <c:v>950</c:v>
                </c:pt>
                <c:pt idx="9">
                  <c:v>1270</c:v>
                </c:pt>
                <c:pt idx="10">
                  <c:v>1190</c:v>
                </c:pt>
                <c:pt idx="11">
                  <c:v>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A-4CF5-B212-F79D86E6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406352"/>
        <c:axId val="2135405392"/>
      </c:lineChart>
      <c:catAx>
        <c:axId val="21354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05392"/>
        <c:crosses val="autoZero"/>
        <c:auto val="1"/>
        <c:lblAlgn val="ctr"/>
        <c:lblOffset val="100"/>
        <c:noMultiLvlLbl val="0"/>
      </c:catAx>
      <c:valAx>
        <c:axId val="21354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5</xdr:row>
      <xdr:rowOff>11430</xdr:rowOff>
    </xdr:from>
    <xdr:to>
      <xdr:col>13</xdr:col>
      <xdr:colOff>548640</xdr:colOff>
      <xdr:row>20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C5D41-BB20-89CA-68CD-88B3E6DCC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24</xdr:row>
      <xdr:rowOff>11430</xdr:rowOff>
    </xdr:from>
    <xdr:to>
      <xdr:col>9</xdr:col>
      <xdr:colOff>548640</xdr:colOff>
      <xdr:row>39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632EFF-9CB8-3E7B-399D-81A36994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3</xdr:row>
      <xdr:rowOff>171450</xdr:rowOff>
    </xdr:from>
    <xdr:to>
      <xdr:col>17</xdr:col>
      <xdr:colOff>60960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B7EF4-EE7C-FFAB-6611-6642FEEF8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25</xdr:row>
      <xdr:rowOff>118110</xdr:rowOff>
    </xdr:from>
    <xdr:to>
      <xdr:col>12</xdr:col>
      <xdr:colOff>259080</xdr:colOff>
      <xdr:row>56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3C70C-9645-1865-E83D-BAE937FB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5.504840046298" createdVersion="8" refreshedVersion="8" minRefreshableVersion="3" recordCount="48" xr:uid="{7D01769D-0DA6-4B45-88C7-69752C93418E}">
  <cacheSource type="worksheet">
    <worksheetSource name="Table1"/>
  </cacheSource>
  <cacheFields count="9">
    <cacheField name="Delivery Type" numFmtId="0">
      <sharedItems count="4">
        <s v="Pizza Delivery"/>
        <s v="Grocery Delivery"/>
        <s v="Home Furniture Delivery"/>
        <s v="Coffee Delivery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etrol Costs" numFmtId="164">
      <sharedItems containsSemiMixedTypes="0" containsString="0" containsNumber="1" containsInteger="1" minValue="450" maxValue="4500"/>
    </cacheField>
    <cacheField name="Revenue (Excluding Tips)" numFmtId="164">
      <sharedItems containsSemiMixedTypes="0" containsString="0" containsNumber="1" containsInteger="1" minValue="4350" maxValue="40500"/>
    </cacheField>
    <cacheField name="Tips" numFmtId="164">
      <sharedItems containsSemiMixedTypes="0" containsString="0" containsNumber="1" containsInteger="1" minValue="550" maxValue="7000"/>
    </cacheField>
    <cacheField name="Other Expenses" numFmtId="164">
      <sharedItems containsSemiMixedTypes="0" containsString="0" containsNumber="1" containsInteger="1" minValue="280" maxValue="1900"/>
    </cacheField>
    <cacheField name="Total Expenses" numFmtId="164">
      <sharedItems containsSemiMixedTypes="0" containsString="0" containsNumber="1" containsInteger="1" minValue="730" maxValue="6400"/>
    </cacheField>
    <cacheField name="Total Revenue" numFmtId="164">
      <sharedItems containsSemiMixedTypes="0" containsString="0" containsNumber="1" containsInteger="1" minValue="4900" maxValue="47500"/>
    </cacheField>
    <cacheField name="Net Revenue" numFmtId="164">
      <sharedItems containsSemiMixedTypes="0" containsString="0" containsNumber="1" containsInteger="1" minValue="4170" maxValue="4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500"/>
    <n v="4500"/>
    <n v="600"/>
    <n v="300"/>
    <n v="800"/>
    <n v="5100"/>
    <n v="4300"/>
  </r>
  <r>
    <x v="0"/>
    <x v="1"/>
    <n v="450"/>
    <n v="4350"/>
    <n v="550"/>
    <n v="280"/>
    <n v="730"/>
    <n v="4900"/>
    <n v="4170"/>
  </r>
  <r>
    <x v="0"/>
    <x v="2"/>
    <n v="520"/>
    <n v="4680"/>
    <n v="700"/>
    <n v="320"/>
    <n v="840"/>
    <n v="5380"/>
    <n v="4540"/>
  </r>
  <r>
    <x v="0"/>
    <x v="3"/>
    <n v="550"/>
    <n v="4950"/>
    <n v="650"/>
    <n v="310"/>
    <n v="860"/>
    <n v="5600"/>
    <n v="4740"/>
  </r>
  <r>
    <x v="0"/>
    <x v="4"/>
    <n v="600"/>
    <n v="5400"/>
    <n v="800"/>
    <n v="350"/>
    <n v="950"/>
    <n v="6200"/>
    <n v="5250"/>
  </r>
  <r>
    <x v="0"/>
    <x v="5"/>
    <n v="650"/>
    <n v="5850"/>
    <n v="750"/>
    <n v="400"/>
    <n v="1050"/>
    <n v="6600"/>
    <n v="5550"/>
  </r>
  <r>
    <x v="0"/>
    <x v="6"/>
    <n v="700"/>
    <n v="6300"/>
    <n v="900"/>
    <n v="420"/>
    <n v="1120"/>
    <n v="7200"/>
    <n v="6080"/>
  </r>
  <r>
    <x v="0"/>
    <x v="7"/>
    <n v="680"/>
    <n v="6120"/>
    <n v="850"/>
    <n v="390"/>
    <n v="1070"/>
    <n v="6970"/>
    <n v="5900"/>
  </r>
  <r>
    <x v="0"/>
    <x v="8"/>
    <n v="720"/>
    <n v="6480"/>
    <n v="950"/>
    <n v="410"/>
    <n v="1130"/>
    <n v="7430"/>
    <n v="6300"/>
  </r>
  <r>
    <x v="0"/>
    <x v="9"/>
    <n v="750"/>
    <n v="6750"/>
    <n v="1000"/>
    <n v="440"/>
    <n v="1190"/>
    <n v="7750"/>
    <n v="6560"/>
  </r>
  <r>
    <x v="0"/>
    <x v="10"/>
    <n v="800"/>
    <n v="7200"/>
    <n v="1100"/>
    <n v="470"/>
    <n v="1270"/>
    <n v="8300"/>
    <n v="7030"/>
  </r>
  <r>
    <x v="0"/>
    <x v="11"/>
    <n v="900"/>
    <n v="8100"/>
    <n v="1200"/>
    <n v="500"/>
    <n v="1400"/>
    <n v="9300"/>
    <n v="7900"/>
  </r>
  <r>
    <x v="1"/>
    <x v="0"/>
    <n v="1000"/>
    <n v="9000"/>
    <n v="1200"/>
    <n v="600"/>
    <n v="1600"/>
    <n v="10200"/>
    <n v="8600"/>
  </r>
  <r>
    <x v="1"/>
    <x v="1"/>
    <n v="950"/>
    <n v="8550"/>
    <n v="1100"/>
    <n v="580"/>
    <n v="1530"/>
    <n v="9650"/>
    <n v="8120"/>
  </r>
  <r>
    <x v="1"/>
    <x v="2"/>
    <n v="1050"/>
    <n v="9450"/>
    <n v="1300"/>
    <n v="620"/>
    <n v="1670"/>
    <n v="10750"/>
    <n v="9080"/>
  </r>
  <r>
    <x v="1"/>
    <x v="3"/>
    <n v="1100"/>
    <n v="9900"/>
    <n v="1400"/>
    <n v="640"/>
    <n v="1740"/>
    <n v="11300"/>
    <n v="9560"/>
  </r>
  <r>
    <x v="1"/>
    <x v="4"/>
    <n v="1200"/>
    <n v="10800"/>
    <n v="1500"/>
    <n v="660"/>
    <n v="1860"/>
    <n v="12300"/>
    <n v="10440"/>
  </r>
  <r>
    <x v="1"/>
    <x v="5"/>
    <n v="1250"/>
    <n v="11250"/>
    <n v="1600"/>
    <n v="680"/>
    <n v="1930"/>
    <n v="12850"/>
    <n v="10920"/>
  </r>
  <r>
    <x v="1"/>
    <x v="6"/>
    <n v="1300"/>
    <n v="11700"/>
    <n v="1700"/>
    <n v="700"/>
    <n v="2000"/>
    <n v="13400"/>
    <n v="11400"/>
  </r>
  <r>
    <x v="1"/>
    <x v="7"/>
    <n v="1280"/>
    <n v="11520"/>
    <n v="1800"/>
    <n v="720"/>
    <n v="2000"/>
    <n v="13320"/>
    <n v="11320"/>
  </r>
  <r>
    <x v="1"/>
    <x v="8"/>
    <n v="1350"/>
    <n v="12150"/>
    <n v="1900"/>
    <n v="740"/>
    <n v="2090"/>
    <n v="14050"/>
    <n v="11960"/>
  </r>
  <r>
    <x v="1"/>
    <x v="9"/>
    <n v="1400"/>
    <n v="12600"/>
    <n v="2000"/>
    <n v="760"/>
    <n v="2160"/>
    <n v="14600"/>
    <n v="12440"/>
  </r>
  <r>
    <x v="1"/>
    <x v="10"/>
    <n v="1500"/>
    <n v="13500"/>
    <n v="2100"/>
    <n v="780"/>
    <n v="2280"/>
    <n v="15600"/>
    <n v="13320"/>
  </r>
  <r>
    <x v="1"/>
    <x v="11"/>
    <n v="1600"/>
    <n v="14400"/>
    <n v="2200"/>
    <n v="800"/>
    <n v="2400"/>
    <n v="16600"/>
    <n v="14200"/>
  </r>
  <r>
    <x v="2"/>
    <x v="0"/>
    <n v="2500"/>
    <n v="22500"/>
    <n v="3000"/>
    <n v="1000"/>
    <n v="3500"/>
    <n v="25500"/>
    <n v="22000"/>
  </r>
  <r>
    <x v="2"/>
    <x v="1"/>
    <n v="2250"/>
    <n v="20250"/>
    <n v="2500"/>
    <n v="950"/>
    <n v="3200"/>
    <n v="22750"/>
    <n v="19550"/>
  </r>
  <r>
    <x v="2"/>
    <x v="2"/>
    <n v="2800"/>
    <n v="25200"/>
    <n v="3500"/>
    <n v="1200"/>
    <n v="4000"/>
    <n v="28700"/>
    <n v="24700"/>
  </r>
  <r>
    <x v="2"/>
    <x v="3"/>
    <n v="3000"/>
    <n v="27000"/>
    <n v="4000"/>
    <n v="1300"/>
    <n v="4300"/>
    <n v="31000"/>
    <n v="26700"/>
  </r>
  <r>
    <x v="2"/>
    <x v="4"/>
    <n v="3250"/>
    <n v="29250"/>
    <n v="4500"/>
    <n v="1400"/>
    <n v="4650"/>
    <n v="33750"/>
    <n v="29100"/>
  </r>
  <r>
    <x v="2"/>
    <x v="5"/>
    <n v="3500"/>
    <n v="31500"/>
    <n v="5000"/>
    <n v="1500"/>
    <n v="5000"/>
    <n v="36500"/>
    <n v="31500"/>
  </r>
  <r>
    <x v="2"/>
    <x v="6"/>
    <n v="3300"/>
    <n v="29700"/>
    <n v="4800"/>
    <n v="1350"/>
    <n v="4650"/>
    <n v="34500"/>
    <n v="29850"/>
  </r>
  <r>
    <x v="2"/>
    <x v="7"/>
    <n v="3450"/>
    <n v="31050"/>
    <n v="5200"/>
    <n v="1450"/>
    <n v="4900"/>
    <n v="36250"/>
    <n v="31350"/>
  </r>
  <r>
    <x v="2"/>
    <x v="8"/>
    <n v="3600"/>
    <n v="32400"/>
    <n v="5500"/>
    <n v="1600"/>
    <n v="5200"/>
    <n v="37900"/>
    <n v="32700"/>
  </r>
  <r>
    <x v="2"/>
    <x v="9"/>
    <n v="3750"/>
    <n v="33750"/>
    <n v="5800"/>
    <n v="1700"/>
    <n v="5450"/>
    <n v="39550"/>
    <n v="34100"/>
  </r>
  <r>
    <x v="2"/>
    <x v="10"/>
    <n v="4000"/>
    <n v="36000"/>
    <n v="6000"/>
    <n v="1800"/>
    <n v="5800"/>
    <n v="42000"/>
    <n v="36200"/>
  </r>
  <r>
    <x v="2"/>
    <x v="11"/>
    <n v="4500"/>
    <n v="40500"/>
    <n v="7000"/>
    <n v="1900"/>
    <n v="6400"/>
    <n v="47500"/>
    <n v="41100"/>
  </r>
  <r>
    <x v="3"/>
    <x v="0"/>
    <n v="1000"/>
    <n v="9000"/>
    <n v="800"/>
    <n v="300"/>
    <n v="1300"/>
    <n v="9800"/>
    <n v="8500"/>
  </r>
  <r>
    <x v="3"/>
    <x v="1"/>
    <n v="1200"/>
    <n v="10800"/>
    <n v="900"/>
    <n v="350"/>
    <n v="1550"/>
    <n v="11700"/>
    <n v="10150"/>
  </r>
  <r>
    <x v="3"/>
    <x v="2"/>
    <n v="1500"/>
    <n v="13500"/>
    <n v="1100"/>
    <n v="400"/>
    <n v="1900"/>
    <n v="14600"/>
    <n v="12700"/>
  </r>
  <r>
    <x v="3"/>
    <x v="3"/>
    <n v="1400"/>
    <n v="12600"/>
    <n v="1000"/>
    <n v="350"/>
    <n v="1750"/>
    <n v="13600"/>
    <n v="11850"/>
  </r>
  <r>
    <x v="3"/>
    <x v="4"/>
    <n v="1650"/>
    <n v="14850"/>
    <n v="1200"/>
    <n v="450"/>
    <n v="2100"/>
    <n v="16050"/>
    <n v="13950"/>
  </r>
  <r>
    <x v="3"/>
    <x v="5"/>
    <n v="1800"/>
    <n v="16200"/>
    <n v="1400"/>
    <n v="500"/>
    <n v="2300"/>
    <n v="17600"/>
    <n v="15300"/>
  </r>
  <r>
    <x v="3"/>
    <x v="6"/>
    <n v="2000"/>
    <n v="18000"/>
    <n v="1500"/>
    <n v="550"/>
    <n v="2550"/>
    <n v="19500"/>
    <n v="16950"/>
  </r>
  <r>
    <x v="3"/>
    <x v="7"/>
    <n v="1950"/>
    <n v="17550"/>
    <n v="1600"/>
    <n v="520"/>
    <n v="2470"/>
    <n v="19150"/>
    <n v="16680"/>
  </r>
  <r>
    <x v="3"/>
    <x v="8"/>
    <n v="2100"/>
    <n v="18900"/>
    <n v="1700"/>
    <n v="550"/>
    <n v="2650"/>
    <n v="20600"/>
    <n v="17950"/>
  </r>
  <r>
    <x v="3"/>
    <x v="9"/>
    <n v="2250"/>
    <n v="20250"/>
    <n v="1800"/>
    <n v="600"/>
    <n v="2850"/>
    <n v="22050"/>
    <n v="19200"/>
  </r>
  <r>
    <x v="3"/>
    <x v="10"/>
    <n v="2500"/>
    <n v="22500"/>
    <n v="2000"/>
    <n v="650"/>
    <n v="3150"/>
    <n v="24500"/>
    <n v="21350"/>
  </r>
  <r>
    <x v="3"/>
    <x v="11"/>
    <n v="3000"/>
    <n v="27000"/>
    <n v="2500"/>
    <n v="700"/>
    <n v="3700"/>
    <n v="29500"/>
    <n v="25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8E521-05FB-4331-86BB-DEB874CCE735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5:D30" firstHeaderRow="1" firstDataRow="1" firstDataCol="1"/>
  <pivotFields count="9"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et Revenue" fld="8" baseField="0" baseItem="0" numFmtId="16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0FA1A-EFF2-4951-BA3C-B300BB5DD3D4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6:F11" firstHeaderRow="0" firstDataRow="1" firstDataCol="1"/>
  <pivotFields count="9"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Expenses" fld="6" baseField="0" baseItem="0" numFmtId="164"/>
    <dataField name="Sum of Total Revenue" fld="7" baseField="0" baseItem="0" numFmtId="164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A4C00-7995-4855-A97C-78C1288621D1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5:D10" firstHeaderRow="1" firstDataRow="1" firstDataCol="1"/>
  <pivotFields count="9"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Expenses" fld="6" baseField="0" baseItem="0" numFmtId="16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AB1B6-AC49-4B9A-89CD-A59834AC40D4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D6:I20" firstHeaderRow="1" firstDataRow="2" firstDataCol="1"/>
  <pivotFields count="9">
    <pivotField axis="axisCol" showAll="0">
      <items count="5">
        <item x="3"/>
        <item x="1"/>
        <item x="2"/>
        <item x="0"/>
        <item t="default"/>
      </items>
    </pivotField>
    <pivotField axis="axisRow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Expenses" fld="6" baseField="0" baseItem="0" numFmtId="164"/>
  </dataFields>
  <chartFormats count="1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336A72-B91F-4BBB-9243-0C6CECE443CB}" name="Table1" displayName="Table1" ref="A1:I49" totalsRowShown="0" headerRowDxfId="13" dataDxfId="11" headerRowBorderDxfId="12" tableBorderDxfId="10" totalsRowBorderDxfId="9">
  <autoFilter ref="A1:I49" xr:uid="{8B336A72-B91F-4BBB-9243-0C6CECE443CB}"/>
  <tableColumns count="9">
    <tableColumn id="1" xr3:uid="{5BE27680-8671-4F9E-80E4-C67C36957131}" name="Delivery Type" dataDxfId="8"/>
    <tableColumn id="2" xr3:uid="{E0C5F167-2675-45CF-B172-82E35633C7EB}" name="Month" dataDxfId="7"/>
    <tableColumn id="4" xr3:uid="{6DD4098F-E5FA-46B5-BBC1-DFEDC02C9799}" name="Petrol Costs" dataDxfId="6"/>
    <tableColumn id="5" xr3:uid="{EB109D3A-CCC5-46BF-BFDC-9DAF50C31AAE}" name="Revenue (Excluding Tips)" dataDxfId="5"/>
    <tableColumn id="10" xr3:uid="{C24B4BCE-081C-431F-A74E-7278CE1EB8CD}" name="Tips" dataDxfId="4"/>
    <tableColumn id="3" xr3:uid="{550EC241-15B9-4400-AC02-8BF069254CDF}" name="Other Expenses" dataDxfId="3"/>
    <tableColumn id="6" xr3:uid="{9EF79C09-D97F-4878-ADAE-D1A7C286273C}" name="Total Expenses" dataDxfId="2">
      <calculatedColumnFormula>Table1[[#This Row],[Petrol Costs]]+Table1[[#This Row],[Other Expenses]]</calculatedColumnFormula>
    </tableColumn>
    <tableColumn id="7" xr3:uid="{980606C5-BCCF-429B-AD6E-0C74461743F1}" name="Total Revenue" dataDxfId="1">
      <calculatedColumnFormula>Table1[[#This Row],[Revenue (Excluding Tips)]]+Table1[[#This Row],[Tips]]</calculatedColumnFormula>
    </tableColumn>
    <tableColumn id="8" xr3:uid="{25CC7E24-9272-4CEE-A2E1-E178EC70F328}" name="Net Revenue" dataDxfId="0">
      <calculatedColumnFormula>Table1[[#This Row],[Total Revenue]]-Table1[[#This Row],[Total Expenses]]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opLeftCell="B23" workbookViewId="0">
      <selection activeCell="I3" sqref="I3"/>
    </sheetView>
  </sheetViews>
  <sheetFormatPr defaultRowHeight="14.4" x14ac:dyDescent="0.3"/>
  <cols>
    <col min="1" max="1" width="28" customWidth="1"/>
    <col min="2" max="2" width="16" customWidth="1"/>
    <col min="3" max="3" width="21.5546875" customWidth="1"/>
    <col min="4" max="4" width="36.21875" customWidth="1"/>
    <col min="5" max="5" width="13.77734375" customWidth="1"/>
    <col min="6" max="6" width="27.44140625" customWidth="1"/>
    <col min="7" max="7" width="26" customWidth="1"/>
    <col min="8" max="8" width="14.6640625" customWidth="1"/>
    <col min="9" max="9" width="22.44140625" customWidth="1"/>
  </cols>
  <sheetData>
    <row r="1" spans="1:9" ht="33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3" t="s">
        <v>22</v>
      </c>
      <c r="H1" s="13" t="s">
        <v>27</v>
      </c>
      <c r="I1" s="18" t="s">
        <v>30</v>
      </c>
    </row>
    <row r="2" spans="1:9" x14ac:dyDescent="0.3">
      <c r="A2" s="1" t="s">
        <v>6</v>
      </c>
      <c r="B2" s="2" t="s">
        <v>7</v>
      </c>
      <c r="C2" s="3">
        <v>500</v>
      </c>
      <c r="D2" s="3">
        <v>4500</v>
      </c>
      <c r="E2" s="3">
        <v>600</v>
      </c>
      <c r="F2" s="4">
        <v>300</v>
      </c>
      <c r="G2" s="12">
        <f>Table1[[#This Row],[Petrol Costs]]+Table1[[#This Row],[Other Expenses]]</f>
        <v>800</v>
      </c>
      <c r="H2" s="12">
        <f>Table1[[#This Row],[Revenue (Excluding Tips)]]+Table1[[#This Row],[Tips]]</f>
        <v>5100</v>
      </c>
      <c r="I2" s="19">
        <f>Table1[[#This Row],[Total Revenue]]-Table1[[#This Row],[Total Expenses]]</f>
        <v>4300</v>
      </c>
    </row>
    <row r="3" spans="1:9" x14ac:dyDescent="0.3">
      <c r="A3" s="1" t="s">
        <v>6</v>
      </c>
      <c r="B3" s="2" t="s">
        <v>8</v>
      </c>
      <c r="C3" s="3">
        <v>450</v>
      </c>
      <c r="D3" s="3">
        <v>4350</v>
      </c>
      <c r="E3" s="3">
        <v>550</v>
      </c>
      <c r="F3" s="4">
        <v>280</v>
      </c>
      <c r="G3" s="3">
        <f>Table1[[#This Row],[Petrol Costs]]+Table1[[#This Row],[Other Expenses]]</f>
        <v>730</v>
      </c>
      <c r="H3" s="3">
        <f>Table1[[#This Row],[Revenue (Excluding Tips)]]+Table1[[#This Row],[Tips]]</f>
        <v>4900</v>
      </c>
      <c r="I3" s="19">
        <f>Table1[[#This Row],[Total Revenue]]-Table1[[#This Row],[Total Expenses]]</f>
        <v>4170</v>
      </c>
    </row>
    <row r="4" spans="1:9" x14ac:dyDescent="0.3">
      <c r="A4" s="1" t="s">
        <v>6</v>
      </c>
      <c r="B4" s="2" t="s">
        <v>9</v>
      </c>
      <c r="C4" s="3">
        <v>520</v>
      </c>
      <c r="D4" s="3">
        <v>4680</v>
      </c>
      <c r="E4" s="3">
        <v>700</v>
      </c>
      <c r="F4" s="4">
        <v>320</v>
      </c>
      <c r="G4" s="3">
        <f>Table1[[#This Row],[Petrol Costs]]+Table1[[#This Row],[Other Expenses]]</f>
        <v>840</v>
      </c>
      <c r="H4" s="3">
        <f>Table1[[#This Row],[Revenue (Excluding Tips)]]+Table1[[#This Row],[Tips]]</f>
        <v>5380</v>
      </c>
      <c r="I4" s="19">
        <f>Table1[[#This Row],[Total Revenue]]-Table1[[#This Row],[Total Expenses]]</f>
        <v>4540</v>
      </c>
    </row>
    <row r="5" spans="1:9" x14ac:dyDescent="0.3">
      <c r="A5" s="1" t="s">
        <v>6</v>
      </c>
      <c r="B5" s="2" t="s">
        <v>10</v>
      </c>
      <c r="C5" s="3">
        <v>550</v>
      </c>
      <c r="D5" s="3">
        <v>4950</v>
      </c>
      <c r="E5" s="3">
        <v>650</v>
      </c>
      <c r="F5" s="4">
        <v>310</v>
      </c>
      <c r="G5" s="3">
        <f>Table1[[#This Row],[Petrol Costs]]+Table1[[#This Row],[Other Expenses]]</f>
        <v>860</v>
      </c>
      <c r="H5" s="3">
        <f>Table1[[#This Row],[Revenue (Excluding Tips)]]+Table1[[#This Row],[Tips]]</f>
        <v>5600</v>
      </c>
      <c r="I5" s="19">
        <f>Table1[[#This Row],[Total Revenue]]-Table1[[#This Row],[Total Expenses]]</f>
        <v>4740</v>
      </c>
    </row>
    <row r="6" spans="1:9" x14ac:dyDescent="0.3">
      <c r="A6" s="1" t="s">
        <v>6</v>
      </c>
      <c r="B6" s="2" t="s">
        <v>11</v>
      </c>
      <c r="C6" s="3">
        <v>600</v>
      </c>
      <c r="D6" s="3">
        <v>5400</v>
      </c>
      <c r="E6" s="3">
        <v>800</v>
      </c>
      <c r="F6" s="4">
        <v>350</v>
      </c>
      <c r="G6" s="3">
        <f>Table1[[#This Row],[Petrol Costs]]+Table1[[#This Row],[Other Expenses]]</f>
        <v>950</v>
      </c>
      <c r="H6" s="3">
        <f>Table1[[#This Row],[Revenue (Excluding Tips)]]+Table1[[#This Row],[Tips]]</f>
        <v>6200</v>
      </c>
      <c r="I6" s="19">
        <f>Table1[[#This Row],[Total Revenue]]-Table1[[#This Row],[Total Expenses]]</f>
        <v>5250</v>
      </c>
    </row>
    <row r="7" spans="1:9" x14ac:dyDescent="0.3">
      <c r="A7" s="1" t="s">
        <v>6</v>
      </c>
      <c r="B7" s="2" t="s">
        <v>12</v>
      </c>
      <c r="C7" s="3">
        <v>650</v>
      </c>
      <c r="D7" s="3">
        <v>5850</v>
      </c>
      <c r="E7" s="3">
        <v>750</v>
      </c>
      <c r="F7" s="4">
        <v>400</v>
      </c>
      <c r="G7" s="3">
        <f>Table1[[#This Row],[Petrol Costs]]+Table1[[#This Row],[Other Expenses]]</f>
        <v>1050</v>
      </c>
      <c r="H7" s="3">
        <f>Table1[[#This Row],[Revenue (Excluding Tips)]]+Table1[[#This Row],[Tips]]</f>
        <v>6600</v>
      </c>
      <c r="I7" s="19">
        <f>Table1[[#This Row],[Total Revenue]]-Table1[[#This Row],[Total Expenses]]</f>
        <v>5550</v>
      </c>
    </row>
    <row r="8" spans="1:9" x14ac:dyDescent="0.3">
      <c r="A8" s="1" t="s">
        <v>6</v>
      </c>
      <c r="B8" s="2" t="s">
        <v>13</v>
      </c>
      <c r="C8" s="3">
        <v>700</v>
      </c>
      <c r="D8" s="3">
        <v>6300</v>
      </c>
      <c r="E8" s="3">
        <v>900</v>
      </c>
      <c r="F8" s="4">
        <v>420</v>
      </c>
      <c r="G8" s="3">
        <f>Table1[[#This Row],[Petrol Costs]]+Table1[[#This Row],[Other Expenses]]</f>
        <v>1120</v>
      </c>
      <c r="H8" s="3">
        <f>Table1[[#This Row],[Revenue (Excluding Tips)]]+Table1[[#This Row],[Tips]]</f>
        <v>7200</v>
      </c>
      <c r="I8" s="19">
        <f>Table1[[#This Row],[Total Revenue]]-Table1[[#This Row],[Total Expenses]]</f>
        <v>6080</v>
      </c>
    </row>
    <row r="9" spans="1:9" x14ac:dyDescent="0.3">
      <c r="A9" s="1" t="s">
        <v>6</v>
      </c>
      <c r="B9" s="2" t="s">
        <v>14</v>
      </c>
      <c r="C9" s="3">
        <v>680</v>
      </c>
      <c r="D9" s="3">
        <v>6120</v>
      </c>
      <c r="E9" s="3">
        <v>850</v>
      </c>
      <c r="F9" s="4">
        <v>390</v>
      </c>
      <c r="G9" s="3">
        <f>Table1[[#This Row],[Petrol Costs]]+Table1[[#This Row],[Other Expenses]]</f>
        <v>1070</v>
      </c>
      <c r="H9" s="3">
        <f>Table1[[#This Row],[Revenue (Excluding Tips)]]+Table1[[#This Row],[Tips]]</f>
        <v>6970</v>
      </c>
      <c r="I9" s="19">
        <f>Table1[[#This Row],[Total Revenue]]-Table1[[#This Row],[Total Expenses]]</f>
        <v>5900</v>
      </c>
    </row>
    <row r="10" spans="1:9" x14ac:dyDescent="0.3">
      <c r="A10" s="1" t="s">
        <v>6</v>
      </c>
      <c r="B10" s="2" t="s">
        <v>15</v>
      </c>
      <c r="C10" s="3">
        <v>720</v>
      </c>
      <c r="D10" s="3">
        <v>6480</v>
      </c>
      <c r="E10" s="3">
        <v>950</v>
      </c>
      <c r="F10" s="4">
        <v>410</v>
      </c>
      <c r="G10" s="3">
        <f>Table1[[#This Row],[Petrol Costs]]+Table1[[#This Row],[Other Expenses]]</f>
        <v>1130</v>
      </c>
      <c r="H10" s="3">
        <f>Table1[[#This Row],[Revenue (Excluding Tips)]]+Table1[[#This Row],[Tips]]</f>
        <v>7430</v>
      </c>
      <c r="I10" s="19">
        <f>Table1[[#This Row],[Total Revenue]]-Table1[[#This Row],[Total Expenses]]</f>
        <v>6300</v>
      </c>
    </row>
    <row r="11" spans="1:9" x14ac:dyDescent="0.3">
      <c r="A11" s="1" t="s">
        <v>6</v>
      </c>
      <c r="B11" s="2" t="s">
        <v>16</v>
      </c>
      <c r="C11" s="3">
        <v>750</v>
      </c>
      <c r="D11" s="3">
        <v>6750</v>
      </c>
      <c r="E11" s="3">
        <v>1000</v>
      </c>
      <c r="F11" s="4">
        <v>440</v>
      </c>
      <c r="G11" s="3">
        <f>Table1[[#This Row],[Petrol Costs]]+Table1[[#This Row],[Other Expenses]]</f>
        <v>1190</v>
      </c>
      <c r="H11" s="3">
        <f>Table1[[#This Row],[Revenue (Excluding Tips)]]+Table1[[#This Row],[Tips]]</f>
        <v>7750</v>
      </c>
      <c r="I11" s="19">
        <f>Table1[[#This Row],[Total Revenue]]-Table1[[#This Row],[Total Expenses]]</f>
        <v>6560</v>
      </c>
    </row>
    <row r="12" spans="1:9" x14ac:dyDescent="0.3">
      <c r="A12" s="1" t="s">
        <v>6</v>
      </c>
      <c r="B12" s="2" t="s">
        <v>17</v>
      </c>
      <c r="C12" s="3">
        <v>800</v>
      </c>
      <c r="D12" s="3">
        <v>7200</v>
      </c>
      <c r="E12" s="3">
        <v>1100</v>
      </c>
      <c r="F12" s="4">
        <v>470</v>
      </c>
      <c r="G12" s="3">
        <f>Table1[[#This Row],[Petrol Costs]]+Table1[[#This Row],[Other Expenses]]</f>
        <v>1270</v>
      </c>
      <c r="H12" s="3">
        <f>Table1[[#This Row],[Revenue (Excluding Tips)]]+Table1[[#This Row],[Tips]]</f>
        <v>8300</v>
      </c>
      <c r="I12" s="19">
        <f>Table1[[#This Row],[Total Revenue]]-Table1[[#This Row],[Total Expenses]]</f>
        <v>7030</v>
      </c>
    </row>
    <row r="13" spans="1:9" x14ac:dyDescent="0.3">
      <c r="A13" s="1" t="s">
        <v>6</v>
      </c>
      <c r="B13" s="2" t="s">
        <v>18</v>
      </c>
      <c r="C13" s="3">
        <v>900</v>
      </c>
      <c r="D13" s="3">
        <v>8100</v>
      </c>
      <c r="E13" s="3">
        <v>1200</v>
      </c>
      <c r="F13" s="4">
        <v>500</v>
      </c>
      <c r="G13" s="3">
        <f>Table1[[#This Row],[Petrol Costs]]+Table1[[#This Row],[Other Expenses]]</f>
        <v>1400</v>
      </c>
      <c r="H13" s="3">
        <f>Table1[[#This Row],[Revenue (Excluding Tips)]]+Table1[[#This Row],[Tips]]</f>
        <v>9300</v>
      </c>
      <c r="I13" s="19">
        <f>Table1[[#This Row],[Total Revenue]]-Table1[[#This Row],[Total Expenses]]</f>
        <v>7900</v>
      </c>
    </row>
    <row r="14" spans="1:9" x14ac:dyDescent="0.3">
      <c r="A14" s="1" t="s">
        <v>19</v>
      </c>
      <c r="B14" s="2" t="s">
        <v>7</v>
      </c>
      <c r="C14" s="3">
        <v>1000</v>
      </c>
      <c r="D14" s="3">
        <v>9000</v>
      </c>
      <c r="E14" s="3">
        <v>1200</v>
      </c>
      <c r="F14" s="4">
        <v>600</v>
      </c>
      <c r="G14" s="3">
        <f>Table1[[#This Row],[Petrol Costs]]+Table1[[#This Row],[Other Expenses]]</f>
        <v>1600</v>
      </c>
      <c r="H14" s="3">
        <f>Table1[[#This Row],[Revenue (Excluding Tips)]]+Table1[[#This Row],[Tips]]</f>
        <v>10200</v>
      </c>
      <c r="I14" s="19">
        <f>Table1[[#This Row],[Total Revenue]]-Table1[[#This Row],[Total Expenses]]</f>
        <v>8600</v>
      </c>
    </row>
    <row r="15" spans="1:9" x14ac:dyDescent="0.3">
      <c r="A15" s="1" t="s">
        <v>19</v>
      </c>
      <c r="B15" s="2" t="s">
        <v>8</v>
      </c>
      <c r="C15" s="3">
        <v>950</v>
      </c>
      <c r="D15" s="3">
        <v>8550</v>
      </c>
      <c r="E15" s="3">
        <v>1100</v>
      </c>
      <c r="F15" s="4">
        <v>580</v>
      </c>
      <c r="G15" s="3">
        <f>Table1[[#This Row],[Petrol Costs]]+Table1[[#This Row],[Other Expenses]]</f>
        <v>1530</v>
      </c>
      <c r="H15" s="3">
        <f>Table1[[#This Row],[Revenue (Excluding Tips)]]+Table1[[#This Row],[Tips]]</f>
        <v>9650</v>
      </c>
      <c r="I15" s="19">
        <f>Table1[[#This Row],[Total Revenue]]-Table1[[#This Row],[Total Expenses]]</f>
        <v>8120</v>
      </c>
    </row>
    <row r="16" spans="1:9" x14ac:dyDescent="0.3">
      <c r="A16" s="1" t="s">
        <v>19</v>
      </c>
      <c r="B16" s="2" t="s">
        <v>9</v>
      </c>
      <c r="C16" s="3">
        <v>1050</v>
      </c>
      <c r="D16" s="3">
        <v>9450</v>
      </c>
      <c r="E16" s="3">
        <v>1300</v>
      </c>
      <c r="F16" s="4">
        <v>620</v>
      </c>
      <c r="G16" s="3">
        <f>Table1[[#This Row],[Petrol Costs]]+Table1[[#This Row],[Other Expenses]]</f>
        <v>1670</v>
      </c>
      <c r="H16" s="3">
        <f>Table1[[#This Row],[Revenue (Excluding Tips)]]+Table1[[#This Row],[Tips]]</f>
        <v>10750</v>
      </c>
      <c r="I16" s="19">
        <f>Table1[[#This Row],[Total Revenue]]-Table1[[#This Row],[Total Expenses]]</f>
        <v>9080</v>
      </c>
    </row>
    <row r="17" spans="1:9" x14ac:dyDescent="0.3">
      <c r="A17" s="1" t="s">
        <v>19</v>
      </c>
      <c r="B17" s="2" t="s">
        <v>10</v>
      </c>
      <c r="C17" s="3">
        <v>1100</v>
      </c>
      <c r="D17" s="3">
        <v>9900</v>
      </c>
      <c r="E17" s="3">
        <v>1400</v>
      </c>
      <c r="F17" s="4">
        <v>640</v>
      </c>
      <c r="G17" s="3">
        <f>Table1[[#This Row],[Petrol Costs]]+Table1[[#This Row],[Other Expenses]]</f>
        <v>1740</v>
      </c>
      <c r="H17" s="3">
        <f>Table1[[#This Row],[Revenue (Excluding Tips)]]+Table1[[#This Row],[Tips]]</f>
        <v>11300</v>
      </c>
      <c r="I17" s="19">
        <f>Table1[[#This Row],[Total Revenue]]-Table1[[#This Row],[Total Expenses]]</f>
        <v>9560</v>
      </c>
    </row>
    <row r="18" spans="1:9" x14ac:dyDescent="0.3">
      <c r="A18" s="1" t="s">
        <v>19</v>
      </c>
      <c r="B18" s="2" t="s">
        <v>11</v>
      </c>
      <c r="C18" s="3">
        <v>1200</v>
      </c>
      <c r="D18" s="3">
        <v>10800</v>
      </c>
      <c r="E18" s="3">
        <v>1500</v>
      </c>
      <c r="F18" s="4">
        <v>660</v>
      </c>
      <c r="G18" s="3">
        <f>Table1[[#This Row],[Petrol Costs]]+Table1[[#This Row],[Other Expenses]]</f>
        <v>1860</v>
      </c>
      <c r="H18" s="3">
        <f>Table1[[#This Row],[Revenue (Excluding Tips)]]+Table1[[#This Row],[Tips]]</f>
        <v>12300</v>
      </c>
      <c r="I18" s="19">
        <f>Table1[[#This Row],[Total Revenue]]-Table1[[#This Row],[Total Expenses]]</f>
        <v>10440</v>
      </c>
    </row>
    <row r="19" spans="1:9" x14ac:dyDescent="0.3">
      <c r="A19" s="1" t="s">
        <v>19</v>
      </c>
      <c r="B19" s="2" t="s">
        <v>12</v>
      </c>
      <c r="C19" s="3">
        <v>1250</v>
      </c>
      <c r="D19" s="3">
        <v>11250</v>
      </c>
      <c r="E19" s="3">
        <v>1600</v>
      </c>
      <c r="F19" s="4">
        <v>680</v>
      </c>
      <c r="G19" s="3">
        <f>Table1[[#This Row],[Petrol Costs]]+Table1[[#This Row],[Other Expenses]]</f>
        <v>1930</v>
      </c>
      <c r="H19" s="3">
        <f>Table1[[#This Row],[Revenue (Excluding Tips)]]+Table1[[#This Row],[Tips]]</f>
        <v>12850</v>
      </c>
      <c r="I19" s="19">
        <f>Table1[[#This Row],[Total Revenue]]-Table1[[#This Row],[Total Expenses]]</f>
        <v>10920</v>
      </c>
    </row>
    <row r="20" spans="1:9" x14ac:dyDescent="0.3">
      <c r="A20" s="1" t="s">
        <v>19</v>
      </c>
      <c r="B20" s="2" t="s">
        <v>13</v>
      </c>
      <c r="C20" s="3">
        <v>1300</v>
      </c>
      <c r="D20" s="3">
        <v>11700</v>
      </c>
      <c r="E20" s="3">
        <v>1700</v>
      </c>
      <c r="F20" s="4">
        <v>700</v>
      </c>
      <c r="G20" s="3">
        <f>Table1[[#This Row],[Petrol Costs]]+Table1[[#This Row],[Other Expenses]]</f>
        <v>2000</v>
      </c>
      <c r="H20" s="3">
        <f>Table1[[#This Row],[Revenue (Excluding Tips)]]+Table1[[#This Row],[Tips]]</f>
        <v>13400</v>
      </c>
      <c r="I20" s="19">
        <f>Table1[[#This Row],[Total Revenue]]-Table1[[#This Row],[Total Expenses]]</f>
        <v>11400</v>
      </c>
    </row>
    <row r="21" spans="1:9" x14ac:dyDescent="0.3">
      <c r="A21" s="1" t="s">
        <v>19</v>
      </c>
      <c r="B21" s="2" t="s">
        <v>14</v>
      </c>
      <c r="C21" s="3">
        <v>1280</v>
      </c>
      <c r="D21" s="3">
        <v>11520</v>
      </c>
      <c r="E21" s="3">
        <v>1800</v>
      </c>
      <c r="F21" s="4">
        <v>720</v>
      </c>
      <c r="G21" s="3">
        <f>Table1[[#This Row],[Petrol Costs]]+Table1[[#This Row],[Other Expenses]]</f>
        <v>2000</v>
      </c>
      <c r="H21" s="3">
        <f>Table1[[#This Row],[Revenue (Excluding Tips)]]+Table1[[#This Row],[Tips]]</f>
        <v>13320</v>
      </c>
      <c r="I21" s="19">
        <f>Table1[[#This Row],[Total Revenue]]-Table1[[#This Row],[Total Expenses]]</f>
        <v>11320</v>
      </c>
    </row>
    <row r="22" spans="1:9" x14ac:dyDescent="0.3">
      <c r="A22" s="1" t="s">
        <v>19</v>
      </c>
      <c r="B22" s="2" t="s">
        <v>15</v>
      </c>
      <c r="C22" s="3">
        <v>1350</v>
      </c>
      <c r="D22" s="3">
        <v>12150</v>
      </c>
      <c r="E22" s="3">
        <v>1900</v>
      </c>
      <c r="F22" s="4">
        <v>740</v>
      </c>
      <c r="G22" s="3">
        <f>Table1[[#This Row],[Petrol Costs]]+Table1[[#This Row],[Other Expenses]]</f>
        <v>2090</v>
      </c>
      <c r="H22" s="3">
        <f>Table1[[#This Row],[Revenue (Excluding Tips)]]+Table1[[#This Row],[Tips]]</f>
        <v>14050</v>
      </c>
      <c r="I22" s="19">
        <f>Table1[[#This Row],[Total Revenue]]-Table1[[#This Row],[Total Expenses]]</f>
        <v>11960</v>
      </c>
    </row>
    <row r="23" spans="1:9" x14ac:dyDescent="0.3">
      <c r="A23" s="1" t="s">
        <v>19</v>
      </c>
      <c r="B23" s="2" t="s">
        <v>16</v>
      </c>
      <c r="C23" s="3">
        <v>1400</v>
      </c>
      <c r="D23" s="3">
        <v>12600</v>
      </c>
      <c r="E23" s="3">
        <v>2000</v>
      </c>
      <c r="F23" s="4">
        <v>760</v>
      </c>
      <c r="G23" s="3">
        <f>Table1[[#This Row],[Petrol Costs]]+Table1[[#This Row],[Other Expenses]]</f>
        <v>2160</v>
      </c>
      <c r="H23" s="3">
        <f>Table1[[#This Row],[Revenue (Excluding Tips)]]+Table1[[#This Row],[Tips]]</f>
        <v>14600</v>
      </c>
      <c r="I23" s="19">
        <f>Table1[[#This Row],[Total Revenue]]-Table1[[#This Row],[Total Expenses]]</f>
        <v>12440</v>
      </c>
    </row>
    <row r="24" spans="1:9" x14ac:dyDescent="0.3">
      <c r="A24" s="1" t="s">
        <v>19</v>
      </c>
      <c r="B24" s="2" t="s">
        <v>17</v>
      </c>
      <c r="C24" s="3">
        <v>1500</v>
      </c>
      <c r="D24" s="3">
        <v>13500</v>
      </c>
      <c r="E24" s="3">
        <v>2100</v>
      </c>
      <c r="F24" s="4">
        <v>780</v>
      </c>
      <c r="G24" s="3">
        <f>Table1[[#This Row],[Petrol Costs]]+Table1[[#This Row],[Other Expenses]]</f>
        <v>2280</v>
      </c>
      <c r="H24" s="3">
        <f>Table1[[#This Row],[Revenue (Excluding Tips)]]+Table1[[#This Row],[Tips]]</f>
        <v>15600</v>
      </c>
      <c r="I24" s="19">
        <f>Table1[[#This Row],[Total Revenue]]-Table1[[#This Row],[Total Expenses]]</f>
        <v>13320</v>
      </c>
    </row>
    <row r="25" spans="1:9" x14ac:dyDescent="0.3">
      <c r="A25" s="1" t="s">
        <v>19</v>
      </c>
      <c r="B25" s="2" t="s">
        <v>18</v>
      </c>
      <c r="C25" s="3">
        <v>1600</v>
      </c>
      <c r="D25" s="3">
        <v>14400</v>
      </c>
      <c r="E25" s="3">
        <v>2200</v>
      </c>
      <c r="F25" s="4">
        <v>800</v>
      </c>
      <c r="G25" s="3">
        <f>Table1[[#This Row],[Petrol Costs]]+Table1[[#This Row],[Other Expenses]]</f>
        <v>2400</v>
      </c>
      <c r="H25" s="3">
        <f>Table1[[#This Row],[Revenue (Excluding Tips)]]+Table1[[#This Row],[Tips]]</f>
        <v>16600</v>
      </c>
      <c r="I25" s="19">
        <f>Table1[[#This Row],[Total Revenue]]-Table1[[#This Row],[Total Expenses]]</f>
        <v>14200</v>
      </c>
    </row>
    <row r="26" spans="1:9" x14ac:dyDescent="0.3">
      <c r="A26" s="1" t="s">
        <v>20</v>
      </c>
      <c r="B26" s="2" t="s">
        <v>7</v>
      </c>
      <c r="C26" s="3">
        <v>2500</v>
      </c>
      <c r="D26" s="3">
        <v>22500</v>
      </c>
      <c r="E26" s="3">
        <v>3000</v>
      </c>
      <c r="F26" s="4">
        <v>1000</v>
      </c>
      <c r="G26" s="3">
        <f>Table1[[#This Row],[Petrol Costs]]+Table1[[#This Row],[Other Expenses]]</f>
        <v>3500</v>
      </c>
      <c r="H26" s="3">
        <f>Table1[[#This Row],[Revenue (Excluding Tips)]]+Table1[[#This Row],[Tips]]</f>
        <v>25500</v>
      </c>
      <c r="I26" s="19">
        <f>Table1[[#This Row],[Total Revenue]]-Table1[[#This Row],[Total Expenses]]</f>
        <v>22000</v>
      </c>
    </row>
    <row r="27" spans="1:9" x14ac:dyDescent="0.3">
      <c r="A27" s="1" t="s">
        <v>20</v>
      </c>
      <c r="B27" s="2" t="s">
        <v>8</v>
      </c>
      <c r="C27" s="3">
        <v>2250</v>
      </c>
      <c r="D27" s="3">
        <v>20250</v>
      </c>
      <c r="E27" s="3">
        <v>2500</v>
      </c>
      <c r="F27" s="4">
        <v>950</v>
      </c>
      <c r="G27" s="3">
        <f>Table1[[#This Row],[Petrol Costs]]+Table1[[#This Row],[Other Expenses]]</f>
        <v>3200</v>
      </c>
      <c r="H27" s="3">
        <f>Table1[[#This Row],[Revenue (Excluding Tips)]]+Table1[[#This Row],[Tips]]</f>
        <v>22750</v>
      </c>
      <c r="I27" s="19">
        <f>Table1[[#This Row],[Total Revenue]]-Table1[[#This Row],[Total Expenses]]</f>
        <v>19550</v>
      </c>
    </row>
    <row r="28" spans="1:9" x14ac:dyDescent="0.3">
      <c r="A28" s="1" t="s">
        <v>20</v>
      </c>
      <c r="B28" s="2" t="s">
        <v>9</v>
      </c>
      <c r="C28" s="3">
        <v>2800</v>
      </c>
      <c r="D28" s="3">
        <v>25200</v>
      </c>
      <c r="E28" s="3">
        <v>3500</v>
      </c>
      <c r="F28" s="4">
        <v>1200</v>
      </c>
      <c r="G28" s="3">
        <f>Table1[[#This Row],[Petrol Costs]]+Table1[[#This Row],[Other Expenses]]</f>
        <v>4000</v>
      </c>
      <c r="H28" s="3">
        <f>Table1[[#This Row],[Revenue (Excluding Tips)]]+Table1[[#This Row],[Tips]]</f>
        <v>28700</v>
      </c>
      <c r="I28" s="19">
        <f>Table1[[#This Row],[Total Revenue]]-Table1[[#This Row],[Total Expenses]]</f>
        <v>24700</v>
      </c>
    </row>
    <row r="29" spans="1:9" x14ac:dyDescent="0.3">
      <c r="A29" s="1" t="s">
        <v>20</v>
      </c>
      <c r="B29" s="2" t="s">
        <v>10</v>
      </c>
      <c r="C29" s="3">
        <v>3000</v>
      </c>
      <c r="D29" s="3">
        <v>27000</v>
      </c>
      <c r="E29" s="3">
        <v>4000</v>
      </c>
      <c r="F29" s="4">
        <v>1300</v>
      </c>
      <c r="G29" s="3">
        <f>Table1[[#This Row],[Petrol Costs]]+Table1[[#This Row],[Other Expenses]]</f>
        <v>4300</v>
      </c>
      <c r="H29" s="3">
        <f>Table1[[#This Row],[Revenue (Excluding Tips)]]+Table1[[#This Row],[Tips]]</f>
        <v>31000</v>
      </c>
      <c r="I29" s="19">
        <f>Table1[[#This Row],[Total Revenue]]-Table1[[#This Row],[Total Expenses]]</f>
        <v>26700</v>
      </c>
    </row>
    <row r="30" spans="1:9" x14ac:dyDescent="0.3">
      <c r="A30" s="1" t="s">
        <v>20</v>
      </c>
      <c r="B30" s="2" t="s">
        <v>11</v>
      </c>
      <c r="C30" s="3">
        <v>3250</v>
      </c>
      <c r="D30" s="3">
        <v>29250</v>
      </c>
      <c r="E30" s="3">
        <v>4500</v>
      </c>
      <c r="F30" s="4">
        <v>1400</v>
      </c>
      <c r="G30" s="3">
        <f>Table1[[#This Row],[Petrol Costs]]+Table1[[#This Row],[Other Expenses]]</f>
        <v>4650</v>
      </c>
      <c r="H30" s="3">
        <f>Table1[[#This Row],[Revenue (Excluding Tips)]]+Table1[[#This Row],[Tips]]</f>
        <v>33750</v>
      </c>
      <c r="I30" s="19">
        <f>Table1[[#This Row],[Total Revenue]]-Table1[[#This Row],[Total Expenses]]</f>
        <v>29100</v>
      </c>
    </row>
    <row r="31" spans="1:9" x14ac:dyDescent="0.3">
      <c r="A31" s="1" t="s">
        <v>20</v>
      </c>
      <c r="B31" s="2" t="s">
        <v>12</v>
      </c>
      <c r="C31" s="3">
        <v>3500</v>
      </c>
      <c r="D31" s="3">
        <v>31500</v>
      </c>
      <c r="E31" s="3">
        <v>5000</v>
      </c>
      <c r="F31" s="4">
        <v>1500</v>
      </c>
      <c r="G31" s="3">
        <f>Table1[[#This Row],[Petrol Costs]]+Table1[[#This Row],[Other Expenses]]</f>
        <v>5000</v>
      </c>
      <c r="H31" s="3">
        <f>Table1[[#This Row],[Revenue (Excluding Tips)]]+Table1[[#This Row],[Tips]]</f>
        <v>36500</v>
      </c>
      <c r="I31" s="19">
        <f>Table1[[#This Row],[Total Revenue]]-Table1[[#This Row],[Total Expenses]]</f>
        <v>31500</v>
      </c>
    </row>
    <row r="32" spans="1:9" x14ac:dyDescent="0.3">
      <c r="A32" s="1" t="s">
        <v>20</v>
      </c>
      <c r="B32" s="2" t="s">
        <v>13</v>
      </c>
      <c r="C32" s="3">
        <v>3300</v>
      </c>
      <c r="D32" s="3">
        <v>29700</v>
      </c>
      <c r="E32" s="3">
        <v>4800</v>
      </c>
      <c r="F32" s="4">
        <v>1350</v>
      </c>
      <c r="G32" s="3">
        <f>Table1[[#This Row],[Petrol Costs]]+Table1[[#This Row],[Other Expenses]]</f>
        <v>4650</v>
      </c>
      <c r="H32" s="3">
        <f>Table1[[#This Row],[Revenue (Excluding Tips)]]+Table1[[#This Row],[Tips]]</f>
        <v>34500</v>
      </c>
      <c r="I32" s="19">
        <f>Table1[[#This Row],[Total Revenue]]-Table1[[#This Row],[Total Expenses]]</f>
        <v>29850</v>
      </c>
    </row>
    <row r="33" spans="1:9" x14ac:dyDescent="0.3">
      <c r="A33" s="1" t="s">
        <v>20</v>
      </c>
      <c r="B33" s="2" t="s">
        <v>14</v>
      </c>
      <c r="C33" s="3">
        <v>3450</v>
      </c>
      <c r="D33" s="3">
        <v>31050</v>
      </c>
      <c r="E33" s="3">
        <v>5200</v>
      </c>
      <c r="F33" s="4">
        <v>1450</v>
      </c>
      <c r="G33" s="3">
        <f>Table1[[#This Row],[Petrol Costs]]+Table1[[#This Row],[Other Expenses]]</f>
        <v>4900</v>
      </c>
      <c r="H33" s="3">
        <f>Table1[[#This Row],[Revenue (Excluding Tips)]]+Table1[[#This Row],[Tips]]</f>
        <v>36250</v>
      </c>
      <c r="I33" s="19">
        <f>Table1[[#This Row],[Total Revenue]]-Table1[[#This Row],[Total Expenses]]</f>
        <v>31350</v>
      </c>
    </row>
    <row r="34" spans="1:9" x14ac:dyDescent="0.3">
      <c r="A34" s="1" t="s">
        <v>20</v>
      </c>
      <c r="B34" s="2" t="s">
        <v>15</v>
      </c>
      <c r="C34" s="3">
        <v>3600</v>
      </c>
      <c r="D34" s="3">
        <v>32400</v>
      </c>
      <c r="E34" s="3">
        <v>5500</v>
      </c>
      <c r="F34" s="4">
        <v>1600</v>
      </c>
      <c r="G34" s="3">
        <f>Table1[[#This Row],[Petrol Costs]]+Table1[[#This Row],[Other Expenses]]</f>
        <v>5200</v>
      </c>
      <c r="H34" s="3">
        <f>Table1[[#This Row],[Revenue (Excluding Tips)]]+Table1[[#This Row],[Tips]]</f>
        <v>37900</v>
      </c>
      <c r="I34" s="19">
        <f>Table1[[#This Row],[Total Revenue]]-Table1[[#This Row],[Total Expenses]]</f>
        <v>32700</v>
      </c>
    </row>
    <row r="35" spans="1:9" x14ac:dyDescent="0.3">
      <c r="A35" s="1" t="s">
        <v>20</v>
      </c>
      <c r="B35" s="2" t="s">
        <v>16</v>
      </c>
      <c r="C35" s="3">
        <v>3750</v>
      </c>
      <c r="D35" s="3">
        <v>33750</v>
      </c>
      <c r="E35" s="3">
        <v>5800</v>
      </c>
      <c r="F35" s="4">
        <v>1700</v>
      </c>
      <c r="G35" s="3">
        <f>Table1[[#This Row],[Petrol Costs]]+Table1[[#This Row],[Other Expenses]]</f>
        <v>5450</v>
      </c>
      <c r="H35" s="3">
        <f>Table1[[#This Row],[Revenue (Excluding Tips)]]+Table1[[#This Row],[Tips]]</f>
        <v>39550</v>
      </c>
      <c r="I35" s="19">
        <f>Table1[[#This Row],[Total Revenue]]-Table1[[#This Row],[Total Expenses]]</f>
        <v>34100</v>
      </c>
    </row>
    <row r="36" spans="1:9" x14ac:dyDescent="0.3">
      <c r="A36" s="1" t="s">
        <v>20</v>
      </c>
      <c r="B36" s="2" t="s">
        <v>17</v>
      </c>
      <c r="C36" s="3">
        <v>4000</v>
      </c>
      <c r="D36" s="3">
        <v>36000</v>
      </c>
      <c r="E36" s="3">
        <v>6000</v>
      </c>
      <c r="F36" s="4">
        <v>1800</v>
      </c>
      <c r="G36" s="3">
        <f>Table1[[#This Row],[Petrol Costs]]+Table1[[#This Row],[Other Expenses]]</f>
        <v>5800</v>
      </c>
      <c r="H36" s="3">
        <f>Table1[[#This Row],[Revenue (Excluding Tips)]]+Table1[[#This Row],[Tips]]</f>
        <v>42000</v>
      </c>
      <c r="I36" s="19">
        <f>Table1[[#This Row],[Total Revenue]]-Table1[[#This Row],[Total Expenses]]</f>
        <v>36200</v>
      </c>
    </row>
    <row r="37" spans="1:9" x14ac:dyDescent="0.3">
      <c r="A37" s="1" t="s">
        <v>20</v>
      </c>
      <c r="B37" s="2" t="s">
        <v>18</v>
      </c>
      <c r="C37" s="3">
        <v>4500</v>
      </c>
      <c r="D37" s="3">
        <v>40500</v>
      </c>
      <c r="E37" s="3">
        <v>7000</v>
      </c>
      <c r="F37" s="4">
        <v>1900</v>
      </c>
      <c r="G37" s="3">
        <f>Table1[[#This Row],[Petrol Costs]]+Table1[[#This Row],[Other Expenses]]</f>
        <v>6400</v>
      </c>
      <c r="H37" s="3">
        <f>Table1[[#This Row],[Revenue (Excluding Tips)]]+Table1[[#This Row],[Tips]]</f>
        <v>47500</v>
      </c>
      <c r="I37" s="19">
        <f>Table1[[#This Row],[Total Revenue]]-Table1[[#This Row],[Total Expenses]]</f>
        <v>41100</v>
      </c>
    </row>
    <row r="38" spans="1:9" x14ac:dyDescent="0.3">
      <c r="A38" s="1" t="s">
        <v>21</v>
      </c>
      <c r="B38" s="2" t="s">
        <v>7</v>
      </c>
      <c r="C38" s="3">
        <v>1000</v>
      </c>
      <c r="D38" s="3">
        <v>9000</v>
      </c>
      <c r="E38" s="3">
        <v>800</v>
      </c>
      <c r="F38" s="4">
        <v>300</v>
      </c>
      <c r="G38" s="3">
        <f>Table1[[#This Row],[Petrol Costs]]+Table1[[#This Row],[Other Expenses]]</f>
        <v>1300</v>
      </c>
      <c r="H38" s="3">
        <f>Table1[[#This Row],[Revenue (Excluding Tips)]]+Table1[[#This Row],[Tips]]</f>
        <v>9800</v>
      </c>
      <c r="I38" s="19">
        <f>Table1[[#This Row],[Total Revenue]]-Table1[[#This Row],[Total Expenses]]</f>
        <v>8500</v>
      </c>
    </row>
    <row r="39" spans="1:9" x14ac:dyDescent="0.3">
      <c r="A39" s="1" t="s">
        <v>21</v>
      </c>
      <c r="B39" s="2" t="s">
        <v>8</v>
      </c>
      <c r="C39" s="3">
        <v>1200</v>
      </c>
      <c r="D39" s="3">
        <v>10800</v>
      </c>
      <c r="E39" s="3">
        <v>900</v>
      </c>
      <c r="F39" s="4">
        <v>350</v>
      </c>
      <c r="G39" s="3">
        <f>Table1[[#This Row],[Petrol Costs]]+Table1[[#This Row],[Other Expenses]]</f>
        <v>1550</v>
      </c>
      <c r="H39" s="3">
        <f>Table1[[#This Row],[Revenue (Excluding Tips)]]+Table1[[#This Row],[Tips]]</f>
        <v>11700</v>
      </c>
      <c r="I39" s="19">
        <f>Table1[[#This Row],[Total Revenue]]-Table1[[#This Row],[Total Expenses]]</f>
        <v>10150</v>
      </c>
    </row>
    <row r="40" spans="1:9" x14ac:dyDescent="0.3">
      <c r="A40" s="1" t="s">
        <v>21</v>
      </c>
      <c r="B40" s="2" t="s">
        <v>9</v>
      </c>
      <c r="C40" s="3">
        <v>1500</v>
      </c>
      <c r="D40" s="3">
        <v>13500</v>
      </c>
      <c r="E40" s="3">
        <v>1100</v>
      </c>
      <c r="F40" s="4">
        <v>400</v>
      </c>
      <c r="G40" s="3">
        <f>Table1[[#This Row],[Petrol Costs]]+Table1[[#This Row],[Other Expenses]]</f>
        <v>1900</v>
      </c>
      <c r="H40" s="3">
        <f>Table1[[#This Row],[Revenue (Excluding Tips)]]+Table1[[#This Row],[Tips]]</f>
        <v>14600</v>
      </c>
      <c r="I40" s="19">
        <f>Table1[[#This Row],[Total Revenue]]-Table1[[#This Row],[Total Expenses]]</f>
        <v>12700</v>
      </c>
    </row>
    <row r="41" spans="1:9" x14ac:dyDescent="0.3">
      <c r="A41" s="1" t="s">
        <v>21</v>
      </c>
      <c r="B41" s="2" t="s">
        <v>10</v>
      </c>
      <c r="C41" s="3">
        <v>1400</v>
      </c>
      <c r="D41" s="3">
        <v>12600</v>
      </c>
      <c r="E41" s="3">
        <v>1000</v>
      </c>
      <c r="F41" s="4">
        <v>350</v>
      </c>
      <c r="G41" s="3">
        <f>Table1[[#This Row],[Petrol Costs]]+Table1[[#This Row],[Other Expenses]]</f>
        <v>1750</v>
      </c>
      <c r="H41" s="3">
        <f>Table1[[#This Row],[Revenue (Excluding Tips)]]+Table1[[#This Row],[Tips]]</f>
        <v>13600</v>
      </c>
      <c r="I41" s="19">
        <f>Table1[[#This Row],[Total Revenue]]-Table1[[#This Row],[Total Expenses]]</f>
        <v>11850</v>
      </c>
    </row>
    <row r="42" spans="1:9" x14ac:dyDescent="0.3">
      <c r="A42" s="1" t="s">
        <v>21</v>
      </c>
      <c r="B42" s="2" t="s">
        <v>11</v>
      </c>
      <c r="C42" s="3">
        <v>1650</v>
      </c>
      <c r="D42" s="3">
        <v>14850</v>
      </c>
      <c r="E42" s="3">
        <v>1200</v>
      </c>
      <c r="F42" s="4">
        <v>450</v>
      </c>
      <c r="G42" s="3">
        <f>Table1[[#This Row],[Petrol Costs]]+Table1[[#This Row],[Other Expenses]]</f>
        <v>2100</v>
      </c>
      <c r="H42" s="3">
        <f>Table1[[#This Row],[Revenue (Excluding Tips)]]+Table1[[#This Row],[Tips]]</f>
        <v>16050</v>
      </c>
      <c r="I42" s="19">
        <f>Table1[[#This Row],[Total Revenue]]-Table1[[#This Row],[Total Expenses]]</f>
        <v>13950</v>
      </c>
    </row>
    <row r="43" spans="1:9" x14ac:dyDescent="0.3">
      <c r="A43" s="1" t="s">
        <v>21</v>
      </c>
      <c r="B43" s="2" t="s">
        <v>12</v>
      </c>
      <c r="C43" s="3">
        <v>1800</v>
      </c>
      <c r="D43" s="3">
        <v>16200</v>
      </c>
      <c r="E43" s="3">
        <v>1400</v>
      </c>
      <c r="F43" s="4">
        <v>500</v>
      </c>
      <c r="G43" s="3">
        <f>Table1[[#This Row],[Petrol Costs]]+Table1[[#This Row],[Other Expenses]]</f>
        <v>2300</v>
      </c>
      <c r="H43" s="3">
        <f>Table1[[#This Row],[Revenue (Excluding Tips)]]+Table1[[#This Row],[Tips]]</f>
        <v>17600</v>
      </c>
      <c r="I43" s="19">
        <f>Table1[[#This Row],[Total Revenue]]-Table1[[#This Row],[Total Expenses]]</f>
        <v>15300</v>
      </c>
    </row>
    <row r="44" spans="1:9" x14ac:dyDescent="0.3">
      <c r="A44" s="1" t="s">
        <v>21</v>
      </c>
      <c r="B44" s="2" t="s">
        <v>13</v>
      </c>
      <c r="C44" s="3">
        <v>2000</v>
      </c>
      <c r="D44" s="3">
        <v>18000</v>
      </c>
      <c r="E44" s="3">
        <v>1500</v>
      </c>
      <c r="F44" s="4">
        <v>550</v>
      </c>
      <c r="G44" s="3">
        <f>Table1[[#This Row],[Petrol Costs]]+Table1[[#This Row],[Other Expenses]]</f>
        <v>2550</v>
      </c>
      <c r="H44" s="3">
        <f>Table1[[#This Row],[Revenue (Excluding Tips)]]+Table1[[#This Row],[Tips]]</f>
        <v>19500</v>
      </c>
      <c r="I44" s="19">
        <f>Table1[[#This Row],[Total Revenue]]-Table1[[#This Row],[Total Expenses]]</f>
        <v>16950</v>
      </c>
    </row>
    <row r="45" spans="1:9" x14ac:dyDescent="0.3">
      <c r="A45" s="1" t="s">
        <v>21</v>
      </c>
      <c r="B45" s="2" t="s">
        <v>14</v>
      </c>
      <c r="C45" s="3">
        <v>1950</v>
      </c>
      <c r="D45" s="3">
        <v>17550</v>
      </c>
      <c r="E45" s="3">
        <v>1600</v>
      </c>
      <c r="F45" s="4">
        <v>520</v>
      </c>
      <c r="G45" s="3">
        <f>Table1[[#This Row],[Petrol Costs]]+Table1[[#This Row],[Other Expenses]]</f>
        <v>2470</v>
      </c>
      <c r="H45" s="3">
        <f>Table1[[#This Row],[Revenue (Excluding Tips)]]+Table1[[#This Row],[Tips]]</f>
        <v>19150</v>
      </c>
      <c r="I45" s="19">
        <f>Table1[[#This Row],[Total Revenue]]-Table1[[#This Row],[Total Expenses]]</f>
        <v>16680</v>
      </c>
    </row>
    <row r="46" spans="1:9" x14ac:dyDescent="0.3">
      <c r="A46" s="1" t="s">
        <v>21</v>
      </c>
      <c r="B46" s="2" t="s">
        <v>15</v>
      </c>
      <c r="C46" s="3">
        <v>2100</v>
      </c>
      <c r="D46" s="3">
        <v>18900</v>
      </c>
      <c r="E46" s="3">
        <v>1700</v>
      </c>
      <c r="F46" s="4">
        <v>550</v>
      </c>
      <c r="G46" s="3">
        <f>Table1[[#This Row],[Petrol Costs]]+Table1[[#This Row],[Other Expenses]]</f>
        <v>2650</v>
      </c>
      <c r="H46" s="3">
        <f>Table1[[#This Row],[Revenue (Excluding Tips)]]+Table1[[#This Row],[Tips]]</f>
        <v>20600</v>
      </c>
      <c r="I46" s="19">
        <f>Table1[[#This Row],[Total Revenue]]-Table1[[#This Row],[Total Expenses]]</f>
        <v>17950</v>
      </c>
    </row>
    <row r="47" spans="1:9" x14ac:dyDescent="0.3">
      <c r="A47" s="1" t="s">
        <v>21</v>
      </c>
      <c r="B47" s="2" t="s">
        <v>16</v>
      </c>
      <c r="C47" s="3">
        <v>2250</v>
      </c>
      <c r="D47" s="3">
        <v>20250</v>
      </c>
      <c r="E47" s="3">
        <v>1800</v>
      </c>
      <c r="F47" s="4">
        <v>600</v>
      </c>
      <c r="G47" s="3">
        <f>Table1[[#This Row],[Petrol Costs]]+Table1[[#This Row],[Other Expenses]]</f>
        <v>2850</v>
      </c>
      <c r="H47" s="3">
        <f>Table1[[#This Row],[Revenue (Excluding Tips)]]+Table1[[#This Row],[Tips]]</f>
        <v>22050</v>
      </c>
      <c r="I47" s="19">
        <f>Table1[[#This Row],[Total Revenue]]-Table1[[#This Row],[Total Expenses]]</f>
        <v>19200</v>
      </c>
    </row>
    <row r="48" spans="1:9" x14ac:dyDescent="0.3">
      <c r="A48" s="1" t="s">
        <v>21</v>
      </c>
      <c r="B48" s="2" t="s">
        <v>17</v>
      </c>
      <c r="C48" s="3">
        <v>2500</v>
      </c>
      <c r="D48" s="3">
        <v>22500</v>
      </c>
      <c r="E48" s="3">
        <v>2000</v>
      </c>
      <c r="F48" s="4">
        <v>650</v>
      </c>
      <c r="G48" s="3">
        <f>Table1[[#This Row],[Petrol Costs]]+Table1[[#This Row],[Other Expenses]]</f>
        <v>3150</v>
      </c>
      <c r="H48" s="3">
        <f>Table1[[#This Row],[Revenue (Excluding Tips)]]+Table1[[#This Row],[Tips]]</f>
        <v>24500</v>
      </c>
      <c r="I48" s="19">
        <f>Table1[[#This Row],[Total Revenue]]-Table1[[#This Row],[Total Expenses]]</f>
        <v>21350</v>
      </c>
    </row>
    <row r="49" spans="1:9" x14ac:dyDescent="0.3">
      <c r="A49" s="5" t="s">
        <v>21</v>
      </c>
      <c r="B49" s="6" t="s">
        <v>18</v>
      </c>
      <c r="C49" s="11">
        <v>3000</v>
      </c>
      <c r="D49" s="11">
        <v>27000</v>
      </c>
      <c r="E49" s="11">
        <v>2500</v>
      </c>
      <c r="F49" s="7">
        <v>700</v>
      </c>
      <c r="G49" s="11">
        <f>Table1[[#This Row],[Petrol Costs]]+Table1[[#This Row],[Other Expenses]]</f>
        <v>3700</v>
      </c>
      <c r="H49" s="11">
        <f>Table1[[#This Row],[Revenue (Excluding Tips)]]+Table1[[#This Row],[Tips]]</f>
        <v>29500</v>
      </c>
      <c r="I49" s="19">
        <f>Table1[[#This Row],[Total Revenue]]-Table1[[#This Row],[Total Expenses]]</f>
        <v>25800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B7C6-2757-4F3E-A570-205AACB9A175}">
  <dimension ref="B2:F30"/>
  <sheetViews>
    <sheetView tabSelected="1" topLeftCell="A16" workbookViewId="0">
      <selection activeCell="D36" sqref="D36"/>
    </sheetView>
  </sheetViews>
  <sheetFormatPr defaultRowHeight="14.4" x14ac:dyDescent="0.3"/>
  <cols>
    <col min="3" max="3" width="20.44140625" bestFit="1" customWidth="1"/>
    <col min="4" max="4" width="17.5546875" bestFit="1" customWidth="1"/>
    <col min="5" max="5" width="19.44140625" bestFit="1" customWidth="1"/>
    <col min="6" max="6" width="18.6640625" bestFit="1" customWidth="1"/>
  </cols>
  <sheetData>
    <row r="2" spans="2:6" x14ac:dyDescent="0.3">
      <c r="B2" s="17" t="s">
        <v>29</v>
      </c>
      <c r="C2" s="17"/>
      <c r="D2" s="17"/>
    </row>
    <row r="6" spans="2:6" x14ac:dyDescent="0.3">
      <c r="D6" s="14" t="s">
        <v>23</v>
      </c>
      <c r="E6" t="s">
        <v>25</v>
      </c>
      <c r="F6" t="s">
        <v>28</v>
      </c>
    </row>
    <row r="7" spans="2:6" x14ac:dyDescent="0.3">
      <c r="D7" s="15" t="s">
        <v>21</v>
      </c>
      <c r="E7" s="16">
        <v>28270</v>
      </c>
      <c r="F7" s="16">
        <v>218650</v>
      </c>
    </row>
    <row r="8" spans="2:6" x14ac:dyDescent="0.3">
      <c r="D8" s="15" t="s">
        <v>19</v>
      </c>
      <c r="E8" s="16">
        <v>23260</v>
      </c>
      <c r="F8" s="16">
        <v>154620</v>
      </c>
    </row>
    <row r="9" spans="2:6" x14ac:dyDescent="0.3">
      <c r="D9" s="15" t="s">
        <v>20</v>
      </c>
      <c r="E9" s="16">
        <v>57050</v>
      </c>
      <c r="F9" s="16">
        <v>415900</v>
      </c>
    </row>
    <row r="10" spans="2:6" x14ac:dyDescent="0.3">
      <c r="D10" s="15" t="s">
        <v>6</v>
      </c>
      <c r="E10" s="16">
        <v>12410</v>
      </c>
      <c r="F10" s="16">
        <v>80730</v>
      </c>
    </row>
    <row r="11" spans="2:6" x14ac:dyDescent="0.3">
      <c r="D11" s="15" t="s">
        <v>24</v>
      </c>
      <c r="E11" s="16">
        <v>120990</v>
      </c>
      <c r="F11" s="16">
        <v>869900</v>
      </c>
    </row>
    <row r="22" spans="3:4" x14ac:dyDescent="0.3">
      <c r="C22" s="17" t="s">
        <v>32</v>
      </c>
    </row>
    <row r="25" spans="3:4" x14ac:dyDescent="0.3">
      <c r="C25" s="14" t="s">
        <v>23</v>
      </c>
      <c r="D25" t="s">
        <v>31</v>
      </c>
    </row>
    <row r="26" spans="3:4" x14ac:dyDescent="0.3">
      <c r="C26" s="15" t="s">
        <v>21</v>
      </c>
      <c r="D26" s="16">
        <v>190380</v>
      </c>
    </row>
    <row r="27" spans="3:4" x14ac:dyDescent="0.3">
      <c r="C27" s="15" t="s">
        <v>19</v>
      </c>
      <c r="D27" s="16">
        <v>131360</v>
      </c>
    </row>
    <row r="28" spans="3:4" x14ac:dyDescent="0.3">
      <c r="C28" s="15" t="s">
        <v>20</v>
      </c>
      <c r="D28" s="16">
        <v>358850</v>
      </c>
    </row>
    <row r="29" spans="3:4" x14ac:dyDescent="0.3">
      <c r="C29" s="15" t="s">
        <v>6</v>
      </c>
      <c r="D29" s="16">
        <v>68320</v>
      </c>
    </row>
    <row r="30" spans="3:4" x14ac:dyDescent="0.3">
      <c r="C30" s="15" t="s">
        <v>24</v>
      </c>
      <c r="D30" s="16">
        <v>748910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80D0-2667-46A2-B045-F196A93244A1}">
  <dimension ref="C5:D10"/>
  <sheetViews>
    <sheetView workbookViewId="0">
      <selection activeCell="D21" sqref="D21"/>
    </sheetView>
  </sheetViews>
  <sheetFormatPr defaultRowHeight="14.4" x14ac:dyDescent="0.3"/>
  <cols>
    <col min="3" max="3" width="20.44140625" bestFit="1" customWidth="1"/>
    <col min="4" max="4" width="19.44140625" bestFit="1" customWidth="1"/>
  </cols>
  <sheetData>
    <row r="5" spans="3:4" x14ac:dyDescent="0.3">
      <c r="C5" s="14" t="s">
        <v>23</v>
      </c>
      <c r="D5" t="s">
        <v>25</v>
      </c>
    </row>
    <row r="6" spans="3:4" x14ac:dyDescent="0.3">
      <c r="C6" s="15" t="s">
        <v>21</v>
      </c>
      <c r="D6" s="16">
        <v>28270</v>
      </c>
    </row>
    <row r="7" spans="3:4" x14ac:dyDescent="0.3">
      <c r="C7" s="15" t="s">
        <v>19</v>
      </c>
      <c r="D7" s="16">
        <v>23260</v>
      </c>
    </row>
    <row r="8" spans="3:4" x14ac:dyDescent="0.3">
      <c r="C8" s="15" t="s">
        <v>20</v>
      </c>
      <c r="D8" s="16">
        <v>57050</v>
      </c>
    </row>
    <row r="9" spans="3:4" x14ac:dyDescent="0.3">
      <c r="C9" s="15" t="s">
        <v>6</v>
      </c>
      <c r="D9" s="16">
        <v>12410</v>
      </c>
    </row>
    <row r="10" spans="3:4" x14ac:dyDescent="0.3">
      <c r="C10" s="15" t="s">
        <v>24</v>
      </c>
      <c r="D10" s="16">
        <v>120990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8F42-8EE3-4DDC-9CE1-95D4F8614895}">
  <dimension ref="D6:I20"/>
  <sheetViews>
    <sheetView topLeftCell="A22" workbookViewId="0">
      <selection activeCell="D6" sqref="D6:I20"/>
    </sheetView>
  </sheetViews>
  <sheetFormatPr defaultRowHeight="14.4" x14ac:dyDescent="0.3"/>
  <cols>
    <col min="4" max="4" width="19.44140625" bestFit="1" customWidth="1"/>
    <col min="5" max="5" width="15.5546875" bestFit="1" customWidth="1"/>
    <col min="6" max="6" width="14.77734375" bestFit="1" customWidth="1"/>
    <col min="7" max="7" width="21.33203125" bestFit="1" customWidth="1"/>
    <col min="8" max="8" width="12.5546875" bestFit="1" customWidth="1"/>
    <col min="9" max="9" width="10.5546875" bestFit="1" customWidth="1"/>
  </cols>
  <sheetData>
    <row r="6" spans="4:9" x14ac:dyDescent="0.3">
      <c r="D6" s="14" t="s">
        <v>25</v>
      </c>
      <c r="E6" s="14" t="s">
        <v>26</v>
      </c>
    </row>
    <row r="7" spans="4:9" x14ac:dyDescent="0.3">
      <c r="D7" s="14" t="s">
        <v>23</v>
      </c>
      <c r="E7" t="s">
        <v>21</v>
      </c>
      <c r="F7" t="s">
        <v>19</v>
      </c>
      <c r="G7" t="s">
        <v>20</v>
      </c>
      <c r="H7" t="s">
        <v>6</v>
      </c>
      <c r="I7" t="s">
        <v>24</v>
      </c>
    </row>
    <row r="8" spans="4:9" x14ac:dyDescent="0.3">
      <c r="D8" s="15" t="s">
        <v>10</v>
      </c>
      <c r="E8" s="16">
        <v>1750</v>
      </c>
      <c r="F8" s="16">
        <v>1740</v>
      </c>
      <c r="G8" s="16">
        <v>4300</v>
      </c>
      <c r="H8" s="16">
        <v>860</v>
      </c>
      <c r="I8" s="16">
        <v>8650</v>
      </c>
    </row>
    <row r="9" spans="4:9" x14ac:dyDescent="0.3">
      <c r="D9" s="15" t="s">
        <v>14</v>
      </c>
      <c r="E9" s="16">
        <v>2470</v>
      </c>
      <c r="F9" s="16">
        <v>2000</v>
      </c>
      <c r="G9" s="16">
        <v>4900</v>
      </c>
      <c r="H9" s="16">
        <v>1070</v>
      </c>
      <c r="I9" s="16">
        <v>10440</v>
      </c>
    </row>
    <row r="10" spans="4:9" x14ac:dyDescent="0.3">
      <c r="D10" s="15" t="s">
        <v>18</v>
      </c>
      <c r="E10" s="16">
        <v>3700</v>
      </c>
      <c r="F10" s="16">
        <v>2400</v>
      </c>
      <c r="G10" s="16">
        <v>6400</v>
      </c>
      <c r="H10" s="16">
        <v>1400</v>
      </c>
      <c r="I10" s="16">
        <v>13900</v>
      </c>
    </row>
    <row r="11" spans="4:9" x14ac:dyDescent="0.3">
      <c r="D11" s="15" t="s">
        <v>8</v>
      </c>
      <c r="E11" s="16">
        <v>1550</v>
      </c>
      <c r="F11" s="16">
        <v>1530</v>
      </c>
      <c r="G11" s="16">
        <v>3200</v>
      </c>
      <c r="H11" s="16">
        <v>730</v>
      </c>
      <c r="I11" s="16">
        <v>7010</v>
      </c>
    </row>
    <row r="12" spans="4:9" x14ac:dyDescent="0.3">
      <c r="D12" s="15" t="s">
        <v>7</v>
      </c>
      <c r="E12" s="16">
        <v>1300</v>
      </c>
      <c r="F12" s="16">
        <v>1600</v>
      </c>
      <c r="G12" s="16">
        <v>3500</v>
      </c>
      <c r="H12" s="16">
        <v>800</v>
      </c>
      <c r="I12" s="16">
        <v>7200</v>
      </c>
    </row>
    <row r="13" spans="4:9" x14ac:dyDescent="0.3">
      <c r="D13" s="15" t="s">
        <v>13</v>
      </c>
      <c r="E13" s="16">
        <v>2550</v>
      </c>
      <c r="F13" s="16">
        <v>2000</v>
      </c>
      <c r="G13" s="16">
        <v>4650</v>
      </c>
      <c r="H13" s="16">
        <v>1120</v>
      </c>
      <c r="I13" s="16">
        <v>10320</v>
      </c>
    </row>
    <row r="14" spans="4:9" x14ac:dyDescent="0.3">
      <c r="D14" s="15" t="s">
        <v>12</v>
      </c>
      <c r="E14" s="16">
        <v>2300</v>
      </c>
      <c r="F14" s="16">
        <v>1930</v>
      </c>
      <c r="G14" s="16">
        <v>5000</v>
      </c>
      <c r="H14" s="16">
        <v>1050</v>
      </c>
      <c r="I14" s="16">
        <v>10280</v>
      </c>
    </row>
    <row r="15" spans="4:9" x14ac:dyDescent="0.3">
      <c r="D15" s="15" t="s">
        <v>9</v>
      </c>
      <c r="E15" s="16">
        <v>1900</v>
      </c>
      <c r="F15" s="16">
        <v>1670</v>
      </c>
      <c r="G15" s="16">
        <v>4000</v>
      </c>
      <c r="H15" s="16">
        <v>840</v>
      </c>
      <c r="I15" s="16">
        <v>8410</v>
      </c>
    </row>
    <row r="16" spans="4:9" x14ac:dyDescent="0.3">
      <c r="D16" s="15" t="s">
        <v>11</v>
      </c>
      <c r="E16" s="16">
        <v>2100</v>
      </c>
      <c r="F16" s="16">
        <v>1860</v>
      </c>
      <c r="G16" s="16">
        <v>4650</v>
      </c>
      <c r="H16" s="16">
        <v>950</v>
      </c>
      <c r="I16" s="16">
        <v>9560</v>
      </c>
    </row>
    <row r="17" spans="4:9" x14ac:dyDescent="0.3">
      <c r="D17" s="15" t="s">
        <v>17</v>
      </c>
      <c r="E17" s="16">
        <v>3150</v>
      </c>
      <c r="F17" s="16">
        <v>2280</v>
      </c>
      <c r="G17" s="16">
        <v>5800</v>
      </c>
      <c r="H17" s="16">
        <v>1270</v>
      </c>
      <c r="I17" s="16">
        <v>12500</v>
      </c>
    </row>
    <row r="18" spans="4:9" x14ac:dyDescent="0.3">
      <c r="D18" s="15" t="s">
        <v>16</v>
      </c>
      <c r="E18" s="16">
        <v>2850</v>
      </c>
      <c r="F18" s="16">
        <v>2160</v>
      </c>
      <c r="G18" s="16">
        <v>5450</v>
      </c>
      <c r="H18" s="16">
        <v>1190</v>
      </c>
      <c r="I18" s="16">
        <v>11650</v>
      </c>
    </row>
    <row r="19" spans="4:9" x14ac:dyDescent="0.3">
      <c r="D19" s="15" t="s">
        <v>15</v>
      </c>
      <c r="E19" s="16">
        <v>2650</v>
      </c>
      <c r="F19" s="16">
        <v>2090</v>
      </c>
      <c r="G19" s="16">
        <v>5200</v>
      </c>
      <c r="H19" s="16">
        <v>1130</v>
      </c>
      <c r="I19" s="16">
        <v>11070</v>
      </c>
    </row>
    <row r="20" spans="4:9" x14ac:dyDescent="0.3">
      <c r="D20" s="15" t="s">
        <v>24</v>
      </c>
      <c r="E20" s="16">
        <v>28270</v>
      </c>
      <c r="F20" s="16">
        <v>23260</v>
      </c>
      <c r="G20" s="16">
        <v>57050</v>
      </c>
      <c r="H20" s="16">
        <v>12410</v>
      </c>
      <c r="I20" s="16">
        <v>120990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553E46-DB04-4C66-A7F2-339660FE5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815038-CE0D-4F5D-8602-C5133B0E0F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2F38F36-2686-4C07-8E17-1FFF4089A2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deliveries</vt:lpstr>
      <vt:lpstr>Totals</vt:lpstr>
      <vt:lpstr>Pivotale Table</vt:lpstr>
      <vt:lpstr>P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mazari</cp:lastModifiedBy>
  <cp:revision/>
  <dcterms:created xsi:type="dcterms:W3CDTF">2024-10-15T23:38:19Z</dcterms:created>
  <dcterms:modified xsi:type="dcterms:W3CDTF">2025-06-17T10:15:08Z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