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oN MSc Degree projects\Excel\"/>
    </mc:Choice>
  </mc:AlternateContent>
  <xr:revisionPtr revIDLastSave="0" documentId="13_ncr:1_{4EBCF3F5-4217-47A4-B359-EB76B06F282F}" xr6:coauthVersionLast="47" xr6:coauthVersionMax="47" xr10:uidLastSave="{00000000-0000-0000-0000-000000000000}"/>
  <bookViews>
    <workbookView xWindow="-110" yWindow="-110" windowWidth="19420" windowHeight="11020" xr2:uid="{00000000-000D-0000-FFFF-FFFF00000000}"/>
  </bookViews>
  <sheets>
    <sheet name="Data" sheetId="1" r:id="rId1"/>
    <sheet name="Combo Chart" sheetId="3" r:id="rId2"/>
    <sheet name="Sheet17" sheetId="20" r:id="rId3"/>
    <sheet name="Waterfall Chart" sheetId="4" r:id="rId4"/>
    <sheet name="Donut chart" sheetId="5" r:id="rId5"/>
    <sheet name="Map Chart" sheetId="7" r:id="rId6"/>
    <sheet name="Top 5" sheetId="9" r:id="rId7"/>
    <sheet name="KPI" sheetId="10" r:id="rId8"/>
    <sheet name="KPI YOY" sheetId="11" r:id="rId9"/>
    <sheet name="DASHBOARD" sheetId="18" r:id="rId10"/>
  </sheets>
  <definedNames>
    <definedName name="_xlchart.v1.0" hidden="1">'Waterfall Chart'!$D$5:$D$8</definedName>
    <definedName name="_xlchart.v1.1" hidden="1">'Waterfall Chart'!$E$4</definedName>
    <definedName name="_xlchart.v1.10" hidden="1">'Waterfall Chart'!$E$5:$E$8</definedName>
    <definedName name="_xlchart.v1.2" hidden="1">'Waterfall Chart'!$E$5:$E$8</definedName>
    <definedName name="_xlchart.v1.8" hidden="1">'Waterfall Chart'!$D$5:$D$8</definedName>
    <definedName name="_xlchart.v1.9" hidden="1">'Waterfall Chart'!$E$4</definedName>
    <definedName name="_xlchart.v5.11" hidden="1">'Map Chart'!$E$3</definedName>
    <definedName name="_xlchart.v5.12" hidden="1">'Map Chart'!$E$4:$E$52</definedName>
    <definedName name="_xlchart.v5.13" hidden="1">'Map Chart'!$F$3</definedName>
    <definedName name="_xlchart.v5.14" hidden="1">'Map Chart'!$F$4:$F$52</definedName>
    <definedName name="_xlchart.v5.15" hidden="1">'Map Chart'!$E$3</definedName>
    <definedName name="_xlchart.v5.16" hidden="1">'Map Chart'!$E$4:$E$52</definedName>
    <definedName name="_xlchart.v5.17" hidden="1">'Map Chart'!$F$3</definedName>
    <definedName name="_xlchart.v5.18" hidden="1">'Map Chart'!$F$4:$F$52</definedName>
    <definedName name="_xlchart.v5.3" hidden="1">'Map Chart'!$E$3</definedName>
    <definedName name="_xlchart.v5.4" hidden="1">'Map Chart'!$E$4:$E$52</definedName>
    <definedName name="_xlchart.v5.5" hidden="1">'Map Chart'!$F$2</definedName>
    <definedName name="_xlchart.v5.6" hidden="1">'Map Chart'!$F$3</definedName>
    <definedName name="_xlchart.v5.7" hidden="1">'Map Chart'!$F$4:$F$52</definedName>
    <definedName name="Slicer_Region">#N/A</definedName>
    <definedName name="Slicer_Segment">#N/A</definedName>
    <definedName name="Slicer_Year">#N/A</definedName>
  </definedNames>
  <calcPr calcId="191029"/>
  <pivotCaches>
    <pivotCache cacheId="2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E29" i="7" l="1"/>
  <c r="E30" i="7"/>
  <c r="E31" i="7"/>
  <c r="E32" i="7"/>
  <c r="E33" i="7"/>
  <c r="E34" i="7"/>
  <c r="E35" i="7"/>
  <c r="E36" i="7"/>
  <c r="E37" i="7"/>
  <c r="E38" i="7"/>
  <c r="E39" i="7"/>
  <c r="E40" i="7"/>
  <c r="E41" i="7"/>
  <c r="E42" i="7"/>
  <c r="E43" i="7"/>
  <c r="E44" i="7"/>
  <c r="E45" i="7"/>
  <c r="E46" i="7"/>
  <c r="E47" i="7"/>
  <c r="E48" i="7"/>
  <c r="E49" i="7"/>
  <c r="E50" i="7"/>
  <c r="E51" i="7"/>
  <c r="E52" i="7"/>
  <c r="E10" i="7"/>
  <c r="E11" i="7"/>
  <c r="E12" i="7"/>
  <c r="E13" i="7"/>
  <c r="E14" i="7"/>
  <c r="E15" i="7"/>
  <c r="E16" i="7"/>
  <c r="E17" i="7"/>
  <c r="E18" i="7"/>
  <c r="E19" i="7"/>
  <c r="E20" i="7"/>
  <c r="E21" i="7"/>
  <c r="E22" i="7"/>
  <c r="E23" i="7"/>
  <c r="E24" i="7"/>
  <c r="E25" i="7"/>
  <c r="E26" i="7"/>
  <c r="E27" i="7"/>
  <c r="E28" i="7"/>
  <c r="E5" i="7"/>
  <c r="E6" i="7"/>
  <c r="E7" i="7"/>
  <c r="E8" i="7"/>
  <c r="E9" i="7"/>
  <c r="E4" i="7"/>
  <c r="D6" i="4"/>
  <c r="D7" i="4"/>
  <c r="D8" i="4"/>
  <c r="D5"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9" i="11"/>
  <c r="L9" i="11"/>
  <c r="K9" i="11"/>
  <c r="J9" i="11"/>
  <c r="I9" i="11"/>
  <c r="L18" i="10"/>
  <c r="O18" i="10"/>
  <c r="I18" i="10"/>
  <c r="F18" i="10"/>
  <c r="B18" i="10"/>
  <c r="F5" i="7"/>
  <c r="F17" i="7"/>
  <c r="F29" i="7"/>
  <c r="F41" i="7"/>
  <c r="F6" i="7"/>
  <c r="F20" i="7"/>
  <c r="F21" i="7"/>
  <c r="F23" i="7"/>
  <c r="F27" i="7"/>
  <c r="F18" i="7"/>
  <c r="F30" i="7"/>
  <c r="F42" i="7"/>
  <c r="F7" i="7"/>
  <c r="F19" i="7"/>
  <c r="F31" i="7"/>
  <c r="F43" i="7"/>
  <c r="F8" i="7"/>
  <c r="F32" i="7"/>
  <c r="F44" i="7"/>
  <c r="F9" i="7"/>
  <c r="F33" i="7"/>
  <c r="F45" i="7"/>
  <c r="F10" i="7"/>
  <c r="F22" i="7"/>
  <c r="F34" i="7"/>
  <c r="F46" i="7"/>
  <c r="F11" i="7"/>
  <c r="F35" i="7"/>
  <c r="F47" i="7"/>
  <c r="F12" i="7"/>
  <c r="F24" i="7"/>
  <c r="F36" i="7"/>
  <c r="F48" i="7"/>
  <c r="F13" i="7"/>
  <c r="F25" i="7"/>
  <c r="F37" i="7"/>
  <c r="F49" i="7"/>
  <c r="F14" i="7"/>
  <c r="F26" i="7"/>
  <c r="F38" i="7"/>
  <c r="F50" i="7"/>
  <c r="F15" i="7"/>
  <c r="F39" i="7"/>
  <c r="F51" i="7"/>
  <c r="F16" i="7"/>
  <c r="F28" i="7"/>
  <c r="F40" i="7"/>
  <c r="F52" i="7"/>
  <c r="F4" i="7"/>
  <c r="E8" i="4"/>
  <c r="E7" i="4"/>
  <c r="E6" i="4"/>
  <c r="E5" i="4"/>
</calcChain>
</file>

<file path=xl/sharedStrings.xml><?xml version="1.0" encoding="utf-8"?>
<sst xmlns="http://schemas.openxmlformats.org/spreadsheetml/2006/main" count="130133" uniqueCount="10958">
  <si>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</si>
  <si>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</si>
  <si>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</si>
  <si>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</si>
  <si>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</si>
  <si>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</si>
  <si>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</si>
  <si>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</si>
  <si>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</si>
  <si>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</si>
  <si>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</si>
  <si>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</si>
  <si>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</si>
  <si>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</si>
  <si>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</si>
  <si>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</si>
  <si>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</si>
  <si>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</si>
  <si>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</si>
  <si>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</si>
  <si>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</si>
  <si>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</si>
  <si>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</si>
  <si>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</si>
  <si>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</si>
  <si>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</si>
  <si>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</si>
  <si>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</si>
  <si>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</si>
  <si>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</si>
  <si>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</si>
  <si>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</si>
  <si>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</si>
  <si>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</si>
  <si>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</si>
  <si>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</si>
  <si>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</si>
  <si>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</si>
  <si>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</si>
  <si>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</si>
  <si>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</si>
  <si>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</si>
  <si>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</si>
  <si>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</si>
  <si>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</si>
  <si>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</si>
  <si>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</si>
  <si>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</si>
  <si>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</si>
  <si>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</si>
  <si>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</si>
  <si>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</si>
  <si>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</si>
  <si>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</si>
  <si>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</si>
  <si>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</si>
  <si>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</si>
  <si>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</si>
  <si>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</si>
  <si>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</si>
  <si>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</si>
  <si>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</si>
  <si>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</si>
  <si>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</si>
  <si>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</si>
  <si>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</si>
  <si>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</si>
  <si>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</si>
  <si>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</si>
  <si>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</si>
  <si>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</si>
  <si>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</si>
  <si>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</si>
  <si>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</si>
  <si>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</si>
  <si>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</si>
  <si>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</si>
  <si>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</si>
  <si>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</si>
  <si>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</si>
  <si>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</si>
  <si>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</si>
  <si>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</si>
  <si>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</si>
  <si>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</si>
  <si>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</si>
  <si>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</si>
  <si>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</si>
  <si>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</si>
  <si>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</si>
  <si>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</si>
  <si>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</si>
  <si>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</si>
  <si>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</si>
  <si>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</si>
  <si>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</si>
  <si>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</si>
  <si>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</si>
  <si>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</si>
  <si>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</si>
  <si>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</si>
  <si>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</si>
  <si>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</si>
  <si>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</si>
  <si>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</si>
  <si>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</si>
  <si>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</si>
  <si>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</si>
  <si>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</si>
  <si>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</si>
  <si>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</si>
  <si>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</si>
  <si>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</si>
  <si>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</si>
  <si>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</si>
  <si>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</si>
  <si>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</si>
  <si>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</si>
  <si>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</si>
  <si>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</si>
  <si>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</si>
  <si>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</si>
  <si>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</si>
  <si>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</si>
  <si>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</si>
  <si>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</si>
  <si>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</si>
  <si>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</si>
  <si>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</si>
  <si>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</si>
  <si>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</si>
  <si>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</si>
  <si>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</si>
  <si>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</si>
  <si>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</si>
  <si>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</si>
  <si>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</si>
  <si>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</si>
  <si>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</si>
  <si>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</si>
  <si>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</si>
  <si>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</si>
  <si>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</si>
  <si>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</si>
  <si>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</si>
  <si>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</si>
  <si>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</si>
  <si>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</si>
  <si>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</si>
  <si>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</si>
  <si>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</si>
  <si>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</si>
  <si>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</si>
  <si>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</si>
  <si>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</si>
  <si>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</si>
  <si>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</si>
  <si>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</si>
  <si>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</si>
  <si>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</si>
  <si>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</si>
  <si>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</si>
  <si>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</si>
  <si>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</si>
  <si>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</si>
  <si>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</si>
  <si>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</si>
  <si>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</si>
  <si>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</si>
  <si>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</si>
  <si>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</si>
  <si>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</si>
  <si>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</si>
  <si>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</si>
  <si>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</si>
  <si>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</si>
  <si>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</si>
  <si>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</si>
  <si>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</si>
  <si>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</si>
  <si>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</si>
  <si>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</si>
  <si>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</si>
  <si>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</si>
  <si>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</si>
  <si>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</si>
  <si>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</si>
  <si>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</si>
  <si>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</si>
  <si>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</si>
  <si>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</si>
  <si>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</si>
  <si>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</si>
  <si>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</si>
  <si>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</si>
  <si>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</si>
  <si>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</si>
  <si>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</si>
  <si>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</si>
  <si>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</si>
  <si>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</si>
  <si>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</si>
  <si>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</si>
  <si>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</si>
  <si>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</si>
  <si>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</si>
  <si>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</si>
  <si>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</si>
  <si>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</si>
  <si>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</si>
  <si>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</si>
  <si>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</si>
  <si>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</si>
  <si>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</si>
  <si>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</si>
  <si>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</si>
  <si>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</si>
  <si>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</si>
  <si>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</si>
  <si>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</si>
  <si>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</si>
  <si>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</si>
  <si>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</si>
  <si>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</si>
  <si>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</si>
  <si>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</si>
  <si>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</si>
  <si>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</si>
  <si>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</si>
  <si>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</si>
  <si>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</si>
  <si>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</si>
  <si>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</si>
  <si>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</si>
  <si>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</si>
  <si>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</si>
  <si>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</si>
  <si>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</si>
  <si>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</si>
  <si>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</si>
  <si>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</si>
  <si>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</si>
  <si>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</si>
  <si>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</si>
  <si>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</si>
  <si>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</si>
  <si>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</si>
  <si>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</si>
  <si>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</si>
  <si>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</si>
  <si>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</si>
  <si>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</si>
  <si>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</si>
  <si>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</si>
  <si>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</si>
  <si>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</si>
  <si>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</si>
  <si>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</si>
  <si>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</si>
  <si>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</si>
  <si>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</si>
  <si>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</si>
  <si>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</si>
  <si>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</si>
  <si>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</si>
  <si>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</si>
  <si>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</si>
  <si>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</si>
  <si>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</si>
  <si>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</si>
  <si>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</si>
  <si>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</si>
  <si>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</si>
  <si>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</si>
  <si>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</si>
  <si>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</si>
  <si>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</si>
  <si>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</si>
  <si>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</si>
  <si>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</si>
  <si>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</si>
  <si>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</si>
  <si>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</si>
  <si>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</si>
  <si>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</si>
  <si>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</si>
  <si>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</si>
  <si>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</si>
  <si>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</si>
  <si>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</si>
  <si>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</si>
  <si>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</si>
  <si>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</si>
  <si>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</si>
  <si>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</si>
  <si>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</si>
  <si>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</si>
  <si>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</si>
  <si>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</si>
  <si>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</si>
  <si>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</si>
  <si>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</si>
  <si>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</si>
  <si>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</si>
  <si>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</si>
  <si>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</si>
  <si>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</si>
  <si>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</si>
  <si>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</si>
  <si>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</si>
  <si>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</si>
  <si>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</si>
  <si>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</si>
  <si>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</si>
  <si>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</si>
  <si>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</si>
  <si>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</si>
  <si>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</si>
  <si>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</si>
  <si>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</si>
  <si>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</si>
  <si>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</si>
  <si>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</si>
  <si>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</si>
  <si>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</si>
  <si>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</si>
  <si>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</si>
  <si>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</si>
  <si>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</si>
  <si>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</si>
  <si>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</si>
  <si>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</si>
  <si>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</si>
  <si>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</si>
  <si>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</si>
  <si>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</si>
  <si>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</si>
  <si>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</si>
  <si>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</si>
  <si>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</si>
  <si>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</si>
  <si>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</si>
  <si>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</si>
  <si>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</si>
  <si>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</si>
  <si>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</si>
  <si>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</si>
  <si>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</si>
  <si>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</si>
  <si>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</si>
  <si>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</si>
  <si>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</si>
  <si>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</si>
  <si>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</si>
  <si>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</si>
  <si>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</si>
  <si>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</si>
  <si>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</si>
  <si>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</si>
  <si>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</si>
  <si>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</si>
  <si>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</si>
  <si>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</si>
  <si>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</si>
  <si>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</si>
  <si>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</si>
  <si>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</si>
  <si>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</si>
  <si>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</si>
  <si>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</si>
  <si>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</si>
  <si>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</si>
  <si>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</si>
  <si>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</si>
  <si>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</si>
  <si>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</si>
  <si>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</si>
  <si>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</si>
  <si>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</si>
  <si>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</si>
  <si>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</si>
  <si>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</si>
  <si>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</si>
  <si>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</si>
  <si>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</si>
  <si>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</si>
  <si>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</si>
  <si>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</si>
  <si>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</si>
  <si>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</si>
  <si>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</si>
  <si>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</si>
  <si>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</si>
  <si>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</si>
  <si>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</si>
  <si>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</si>
  <si>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</si>
  <si>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</si>
  <si>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</si>
  <si>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</si>
  <si>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</si>
  <si>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</si>
  <si>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</si>
  <si>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</si>
  <si>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</si>
  <si>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</si>
  <si>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</si>
  <si>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</si>
  <si>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</si>
  <si>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</si>
  <si>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</si>
  <si>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</si>
  <si>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</si>
  <si>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</si>
  <si>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</si>
  <si>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</si>
  <si>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</si>
  <si>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</si>
  <si>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</si>
  <si>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</si>
  <si>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</si>
  <si>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</si>
  <si>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</si>
  <si>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</si>
  <si>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</si>
  <si>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</si>
  <si>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</si>
  <si>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</si>
  <si>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</si>
  <si>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</si>
  <si>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</si>
  <si>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</si>
  <si>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</si>
  <si>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</si>
  <si>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</si>
  <si>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</si>
  <si>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</si>
  <si>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</si>
  <si>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</si>
  <si>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</si>
  <si>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</si>
  <si>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</si>
  <si>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</si>
  <si>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</si>
  <si>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</si>
  <si>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</si>
  <si>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</si>
  <si>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</si>
  <si>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</si>
  <si>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</si>
  <si>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</si>
  <si>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</si>
  <si>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</si>
  <si>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</si>
  <si>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</si>
  <si>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</si>
  <si>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</si>
  <si>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</si>
  <si>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</si>
  <si>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</si>
  <si>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</si>
  <si>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</si>
  <si>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</si>
  <si>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</si>
  <si>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</si>
  <si>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</si>
  <si>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</si>
  <si>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</si>
  <si>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</si>
  <si>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</si>
  <si>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</si>
  <si>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</si>
  <si>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</si>
  <si>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</si>
  <si>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</si>
  <si>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</si>
  <si>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</si>
  <si>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</si>
  <si>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</si>
  <si>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</si>
  <si>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</si>
  <si>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</si>
  <si>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</si>
  <si>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</si>
  <si>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</si>
  <si>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</si>
  <si>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</si>
  <si>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</si>
  <si>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</si>
  <si>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</si>
  <si>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</si>
  <si>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</si>
  <si>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</si>
  <si>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</si>
  <si>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</si>
  <si>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</si>
  <si>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</si>
  <si>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</si>
  <si>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</si>
  <si>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</si>
  <si>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</si>
  <si>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</si>
  <si>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</si>
  <si>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</si>
  <si>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</si>
  <si>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</si>
  <si>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</si>
  <si>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</si>
  <si>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</si>
  <si>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</si>
  <si>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</si>
  <si>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</si>
  <si>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</si>
  <si>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</si>
  <si>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</si>
  <si>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</si>
  <si>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</si>
  <si>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</si>
  <si>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</si>
  <si>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</si>
  <si>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</si>
  <si>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</si>
  <si>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</si>
  <si>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</si>
  <si>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</si>
  <si>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</si>
  <si>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</si>
  <si>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</si>
  <si>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</si>
  <si>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</si>
  <si>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</si>
  <si>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</si>
  <si>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</si>
  <si>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</si>
  <si>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</si>
  <si>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</si>
  <si>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</si>
  <si>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</si>
  <si>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</si>
  <si>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</si>
  <si>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</si>
  <si>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</si>
  <si>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</si>
  <si>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</si>
  <si>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</si>
  <si>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</si>
  <si>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</si>
  <si>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</si>
  <si>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</si>
  <si>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</si>
  <si>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</si>
  <si>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</si>
  <si>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</si>
  <si>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</si>
  <si>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</si>
  <si>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</si>
  <si>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</si>
  <si>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</si>
  <si>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</si>
  <si>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</si>
  <si>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</si>
  <si>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</si>
  <si>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</si>
  <si>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</si>
  <si>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</si>
  <si>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</si>
  <si>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</si>
  <si>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</si>
  <si>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</si>
  <si>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</si>
  <si>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</si>
  <si>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</si>
  <si>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</si>
  <si>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</si>
  <si>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</si>
  <si>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</si>
  <si>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</si>
  <si>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</si>
  <si>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</si>
  <si>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</si>
  <si>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</si>
  <si>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</si>
  <si>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</si>
  <si>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</si>
  <si>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</si>
  <si>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</si>
  <si>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</si>
  <si>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</si>
  <si>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</si>
  <si>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</si>
  <si>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</si>
  <si>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</si>
  <si>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</si>
  <si>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</si>
  <si>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</si>
  <si>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</si>
  <si>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</si>
  <si>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</si>
  <si>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</si>
  <si>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</si>
  <si>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</si>
  <si>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</si>
  <si>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</si>
  <si>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</si>
  <si>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</si>
  <si>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</si>
  <si>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</si>
  <si>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</si>
  <si>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</si>
  <si>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</si>
  <si>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</si>
  <si>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</si>
  <si>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</si>
  <si>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</si>
  <si>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</si>
  <si>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</si>
  <si>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</si>
  <si>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</si>
  <si>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</si>
  <si>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</si>
  <si>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</si>
  <si>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</si>
  <si>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</si>
  <si>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</si>
  <si>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</si>
  <si>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</si>
  <si>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</si>
  <si>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</si>
  <si>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</si>
  <si>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</si>
  <si>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</si>
  <si>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</si>
  <si>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</si>
  <si>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</si>
  <si>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</si>
  <si>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</si>
  <si>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</si>
  <si>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</si>
  <si>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</si>
  <si>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</si>
  <si>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</si>
  <si>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</si>
  <si>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</si>
  <si>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</si>
  <si>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</si>
  <si>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</si>
  <si>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</si>
  <si>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</si>
  <si>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</si>
  <si>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</si>
  <si>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</si>
  <si>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</si>
  <si>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</si>
  <si>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</si>
  <si>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</si>
  <si>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</si>
  <si>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</si>
  <si>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</si>
  <si>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</si>
  <si>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</si>
  <si>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</si>
  <si>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</si>
  <si>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</si>
  <si>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</si>
  <si>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</si>
  <si>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</si>
  <si>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</si>
  <si>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</si>
  <si>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</si>
  <si>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</si>
  <si>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</si>
  <si>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</si>
  <si>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</si>
  <si>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</si>
  <si>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</si>
  <si>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</si>
  <si>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</si>
  <si>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</si>
  <si>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</si>
  <si>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</si>
  <si>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</si>
  <si>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</si>
  <si>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</si>
  <si>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</si>
  <si>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</si>
  <si>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</si>
  <si>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</si>
  <si>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</si>
  <si>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</si>
  <si>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</si>
  <si>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</si>
  <si>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</si>
  <si>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</si>
  <si>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</si>
  <si>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</si>
  <si>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</si>
  <si>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</si>
  <si>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</si>
  <si>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</si>
  <si>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</si>
  <si>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</si>
  <si>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</si>
  <si>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</si>
  <si>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</si>
  <si>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</si>
  <si>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</si>
  <si>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</si>
  <si>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</si>
  <si>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</si>
  <si>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</si>
  <si>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</si>
  <si>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</si>
  <si>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</si>
  <si>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</si>
  <si>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</si>
  <si>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</si>
  <si>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</si>
  <si>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</si>
  <si>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</si>
  <si>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</si>
  <si>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</si>
  <si>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</si>
  <si>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</si>
  <si>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</si>
  <si>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</si>
  <si>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</si>
  <si>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</si>
  <si>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</si>
  <si>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</si>
  <si>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</si>
  <si>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</si>
  <si>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</si>
  <si>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</si>
  <si>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</si>
  <si>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</si>
  <si>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</si>
  <si>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</si>
  <si>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</si>
  <si>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</si>
  <si>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</si>
  <si>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</si>
  <si>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</si>
  <si>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</si>
  <si>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</si>
  <si>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</si>
  <si>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</si>
  <si>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</si>
  <si>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</si>
  <si>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</si>
  <si>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</si>
  <si>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</si>
  <si>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</si>
  <si>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</si>
  <si>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</si>
  <si>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</si>
  <si>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</si>
  <si>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</si>
  <si>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</si>
  <si>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</si>
  <si>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</si>
  <si>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</si>
  <si>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</si>
  <si>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</si>
  <si>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</si>
  <si>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</si>
  <si>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</si>
  <si>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</si>
  <si>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</si>
  <si>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</si>
  <si>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</si>
  <si>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</si>
  <si>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</si>
  <si>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</si>
  <si>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</si>
  <si>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</si>
  <si>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</si>
  <si>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</si>
  <si>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</si>
  <si>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</si>
  <si>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</si>
  <si>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</si>
  <si>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</si>
  <si>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</si>
  <si>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</si>
  <si>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</si>
  <si>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</si>
  <si>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</si>
  <si>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</si>
  <si>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</si>
  <si>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</si>
  <si>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</si>
  <si>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</si>
  <si>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</si>
  <si>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</si>
  <si>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</si>
  <si>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</si>
  <si>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</si>
  <si>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</si>
  <si>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</si>
  <si>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</si>
  <si>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</si>
  <si>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</si>
  <si>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</si>
  <si>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</si>
  <si>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</si>
  <si>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</si>
  <si>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</si>
  <si>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</si>
  <si>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</si>
  <si>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</si>
  <si>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</si>
  <si>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</si>
  <si>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</si>
  <si>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</si>
  <si>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</si>
  <si>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</si>
  <si>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</si>
  <si>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</si>
  <si>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</si>
  <si>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</si>
  <si>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</si>
  <si>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</si>
  <si>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</si>
  <si>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</si>
  <si>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</si>
  <si>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</si>
  <si>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</si>
  <si>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</si>
  <si>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</si>
  <si>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</si>
  <si>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</si>
  <si>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</si>
  <si>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</si>
  <si>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</si>
  <si>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</si>
  <si>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</si>
  <si>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</si>
  <si>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</si>
  <si>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</si>
  <si>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</si>
  <si>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</si>
  <si>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</si>
  <si>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</si>
  <si>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</si>
  <si>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</si>
  <si>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</si>
  <si>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</si>
  <si>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</si>
  <si>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</si>
  <si>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</si>
  <si>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</si>
  <si>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</si>
  <si>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</si>
  <si>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</si>
  <si>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</si>
  <si>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</si>
  <si>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</si>
  <si>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</si>
  <si>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</si>
  <si>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</si>
  <si>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</si>
  <si>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</si>
  <si>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</si>
  <si>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</si>
  <si>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</si>
  <si>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</si>
  <si>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</si>
  <si>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</si>
  <si>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</si>
  <si>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</si>
  <si>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</si>
  <si>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</si>
  <si>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</si>
  <si>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</si>
  <si>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</si>
  <si>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</si>
  <si>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</si>
  <si>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</si>
  <si>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</si>
  <si>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</si>
  <si>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</si>
  <si>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</si>
  <si>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</si>
  <si>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</si>
  <si>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</si>
  <si>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</si>
  <si>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</si>
  <si>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</si>
  <si>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</si>
  <si>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</si>
  <si>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</si>
  <si>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</si>
  <si>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</si>
  <si>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</si>
  <si>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</si>
  <si>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</si>
  <si>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</si>
  <si>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</si>
  <si>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</si>
  <si>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</si>
  <si>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</si>
  <si>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</si>
  <si>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</si>
  <si>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</si>
  <si>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</si>
  <si>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</si>
  <si>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</si>
  <si>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</si>
  <si>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</si>
  <si>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</si>
  <si>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</si>
  <si>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</si>
  <si>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</si>
  <si>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</si>
  <si>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</si>
  <si>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</si>
  <si>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</si>
  <si>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</si>
  <si>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</si>
  <si>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</si>
  <si>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</si>
  <si>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</si>
  <si>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</si>
  <si>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</si>
  <si>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</si>
  <si>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</si>
  <si>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</si>
  <si>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</si>
  <si>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</si>
  <si>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</si>
  <si>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</si>
  <si>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</si>
  <si>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</si>
  <si>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</si>
  <si>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</si>
  <si>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</si>
  <si>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</si>
  <si>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</si>
  <si>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</si>
  <si>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</si>
  <si>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</si>
  <si>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</si>
  <si>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</si>
  <si>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</si>
  <si>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</si>
  <si>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</si>
  <si>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</si>
  <si>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</si>
  <si>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</si>
  <si>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</si>
  <si>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</si>
  <si>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</si>
  <si>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</si>
  <si>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</si>
  <si>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</si>
  <si>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</si>
  <si>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</si>
  <si>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</si>
  <si>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</si>
  <si>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</si>
  <si>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</si>
  <si>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</si>
  <si>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</si>
  <si>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</si>
  <si>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</si>
  <si>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</si>
  <si>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</si>
  <si>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</si>
  <si>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</si>
  <si>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</si>
  <si>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</si>
  <si>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</si>
  <si>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</si>
  <si>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</si>
  <si>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</si>
  <si>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</si>
  <si>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</si>
  <si>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</si>
  <si>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</si>
  <si>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</si>
  <si>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</si>
  <si>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</si>
  <si>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</si>
  <si>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</si>
  <si>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</si>
  <si>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</si>
  <si>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</si>
  <si>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</si>
  <si>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</si>
  <si>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</si>
  <si>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</si>
  <si>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</si>
  <si>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</si>
  <si>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</si>
  <si>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</si>
  <si>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</si>
  <si>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</si>
  <si>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</si>
  <si>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</si>
  <si>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</si>
  <si>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</si>
  <si>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</si>
  <si>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</si>
  <si>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</si>
  <si>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</si>
  <si>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</si>
  <si>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</si>
  <si>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</si>
  <si>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</si>
  <si>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</si>
  <si>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</si>
  <si>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</si>
  <si>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</si>
  <si>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</si>
  <si>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</si>
  <si>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</si>
  <si>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</si>
  <si>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</si>
  <si>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</si>
  <si>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</si>
  <si>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</si>
  <si>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</si>
  <si>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</si>
  <si>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</si>
  <si>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</si>
  <si>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</si>
  <si>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</si>
  <si>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</si>
  <si>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</si>
  <si>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</si>
  <si>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</si>
  <si>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</si>
  <si>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</si>
  <si>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</si>
  <si>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</si>
  <si>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</si>
  <si>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</si>
  <si>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</si>
  <si>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</si>
  <si>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</si>
  <si>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</si>
  <si>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</si>
  <si>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</si>
  <si>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</si>
  <si>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</si>
  <si>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</si>
  <si>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</si>
  <si>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</si>
  <si>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</si>
  <si>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</si>
  <si>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</si>
  <si>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</si>
  <si>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</si>
  <si>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</si>
  <si>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</si>
  <si>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</si>
  <si>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</si>
  <si>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</si>
  <si>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</si>
  <si>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</si>
  <si>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</si>
  <si>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</si>
  <si>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</si>
  <si>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</si>
  <si>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</si>
  <si>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</si>
  <si>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</si>
  <si>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</si>
  <si>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</si>
  <si>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</si>
  <si>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</si>
  <si>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</si>
  <si>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</si>
  <si>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</si>
  <si>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</si>
  <si>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</si>
  <si>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</si>
  <si>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</si>
  <si>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</si>
  <si>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</si>
  <si>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</si>
  <si>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</si>
  <si>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</si>
  <si>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</si>
  <si>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</si>
  <si>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</si>
  <si>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</si>
  <si>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</si>
  <si>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</si>
  <si>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</si>
  <si>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</si>
  <si>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</si>
  <si>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</si>
  <si>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</si>
  <si>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</si>
  <si>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</si>
  <si>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</si>
  <si>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</si>
  <si>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</si>
  <si>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</si>
  <si>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</si>
  <si>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</si>
  <si>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</si>
  <si>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</si>
  <si>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</si>
  <si>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</si>
  <si>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</si>
  <si>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</si>
  <si>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</si>
  <si>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</si>
  <si>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</si>
  <si>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</si>
  <si>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</si>
  <si>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</si>
  <si>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</si>
  <si>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</si>
  <si>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</si>
  <si>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</si>
  <si>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</si>
  <si>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</si>
  <si>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</si>
  <si>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</si>
  <si>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</si>
  <si>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</si>
  <si>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</si>
  <si>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</si>
  <si>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</si>
  <si>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</si>
  <si>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</si>
  <si>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</si>
  <si>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</si>
  <si>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</si>
  <si>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</si>
  <si>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</si>
  <si>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</si>
  <si>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</si>
  <si>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</si>
  <si>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</si>
  <si>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</si>
  <si>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</si>
  <si>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</si>
  <si>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</si>
  <si>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</si>
  <si>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</si>
  <si>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</si>
  <si>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</si>
  <si>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</si>
  <si>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</si>
  <si>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</si>
  <si>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</si>
  <si>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</si>
  <si>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</si>
  <si>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</si>
  <si>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</si>
  <si>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</si>
  <si>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</si>
  <si>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</si>
  <si>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</si>
  <si>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</si>
  <si>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</si>
  <si>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</si>
  <si>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</si>
  <si>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</si>
  <si>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</si>
  <si>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</si>
  <si>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</si>
  <si>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</si>
  <si>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</si>
  <si>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</si>
  <si>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</si>
  <si>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</si>
  <si>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</si>
  <si>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</si>
  <si>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</si>
  <si>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</si>
  <si>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</si>
  <si>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</si>
  <si>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</si>
  <si>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</si>
  <si>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</si>
  <si>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</si>
  <si>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</si>
  <si>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</si>
  <si>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</si>
  <si>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</si>
  <si>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</si>
  <si>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</si>
  <si>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</si>
  <si>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</si>
  <si>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</si>
  <si>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</si>
  <si>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</si>
  <si>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</si>
  <si>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</si>
  <si>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</si>
  <si>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</si>
  <si>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</si>
  <si>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</si>
  <si>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</si>
  <si>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</si>
  <si>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</si>
  <si>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</si>
  <si>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</si>
  <si>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</si>
  <si>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</si>
  <si>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</si>
  <si>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</si>
  <si>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</si>
  <si>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</si>
  <si>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</si>
  <si>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</si>
  <si>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</si>
  <si>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</si>
  <si>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</si>
  <si>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</si>
  <si>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</si>
  <si>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</si>
  <si>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</si>
  <si>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</si>
  <si>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</si>
  <si>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</si>
  <si>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</si>
  <si>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</si>
  <si>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</si>
  <si>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</si>
  <si>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</si>
  <si>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</si>
  <si>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</si>
  <si>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</si>
  <si>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</si>
  <si>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</si>
  <si>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</si>
  <si>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</si>
  <si>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</si>
  <si>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</si>
  <si>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</si>
  <si>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</si>
  <si>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</si>
  <si>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</si>
  <si>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</si>
  <si>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</si>
  <si>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</si>
  <si>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</si>
  <si>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</si>
  <si>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</si>
  <si>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</si>
  <si>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</si>
  <si>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</si>
  <si>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</si>
  <si>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</si>
  <si>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</si>
  <si>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</si>
  <si>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</si>
  <si>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</si>
  <si>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</si>
  <si>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</si>
  <si>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</si>
  <si>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</si>
  <si>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</si>
  <si>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</si>
  <si>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</si>
  <si>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</si>
  <si>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</si>
  <si>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</si>
  <si>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</si>
  <si>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</si>
  <si>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</si>
  <si>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</si>
  <si>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</si>
  <si>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</si>
  <si>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</si>
  <si>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</si>
  <si>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</si>
  <si>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</si>
  <si>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</si>
  <si>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</si>
  <si>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</si>
  <si>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</si>
  <si>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</si>
  <si>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</si>
  <si>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</si>
  <si>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</si>
  <si>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</si>
  <si>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</si>
  <si>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</si>
  <si>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</si>
  <si>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</si>
  <si>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</si>
  <si>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</si>
  <si>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</si>
  <si>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</si>
  <si>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</si>
  <si>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</si>
  <si>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</si>
  <si>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</si>
  <si>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</si>
  <si>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</si>
  <si>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</si>
  <si>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</si>
  <si>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</si>
  <si>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</si>
  <si>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</si>
  <si>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</si>
  <si>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</si>
  <si>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</si>
  <si>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</si>
  <si>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</si>
  <si>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</si>
  <si>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</si>
  <si>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</si>
  <si>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</si>
  <si>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</si>
  <si>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</si>
  <si>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</si>
  <si>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</si>
  <si>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</si>
  <si>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</si>
  <si>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</si>
  <si>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</si>
  <si>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</si>
  <si>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</si>
  <si>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</si>
  <si>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</si>
  <si>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</si>
  <si>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</si>
  <si>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</si>
  <si>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</si>
  <si>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</si>
  <si>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</si>
  <si>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</si>
  <si>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</si>
  <si>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</si>
  <si>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</si>
  <si>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</si>
  <si>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</si>
  <si>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</si>
  <si>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</si>
  <si>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</si>
  <si>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</si>
  <si>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</si>
  <si>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</si>
  <si>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</si>
  <si>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</si>
  <si>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</si>
  <si>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</si>
  <si>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</si>
  <si>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</si>
  <si>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</si>
  <si>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</si>
  <si>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</si>
  <si>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</si>
  <si>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</si>
  <si>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</si>
  <si>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</si>
  <si>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</si>
  <si>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</si>
  <si>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</si>
  <si>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</si>
  <si>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</si>
  <si>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</si>
  <si>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</si>
  <si>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</si>
  <si>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</si>
  <si>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</si>
  <si>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</si>
  <si>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</si>
  <si>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</si>
  <si>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</si>
  <si>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</si>
  <si>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</si>
  <si>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</si>
  <si>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</si>
  <si>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</si>
  <si>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</si>
  <si>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</si>
  <si>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</si>
  <si>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</si>
  <si>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</si>
  <si>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</si>
  <si>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</si>
  <si>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</si>
  <si>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</si>
  <si>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</si>
  <si>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</si>
  <si>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</si>
  <si>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</si>
  <si>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</si>
  <si>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</si>
  <si>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</si>
  <si>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</si>
  <si>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</si>
  <si>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</si>
  <si>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</si>
  <si>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</si>
  <si>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</si>
  <si>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</si>
  <si>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</si>
  <si>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</si>
  <si>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</si>
  <si>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</si>
  <si>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</si>
  <si>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</si>
  <si>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</si>
  <si>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</si>
  <si>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</si>
  <si>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</si>
  <si>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</si>
  <si>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</si>
  <si>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</si>
  <si>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</si>
  <si>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</si>
  <si>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</si>
  <si>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</si>
  <si>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</si>
  <si>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</si>
  <si>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</si>
  <si>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</si>
  <si>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</si>
  <si>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</si>
  <si>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</si>
  <si>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</si>
  <si>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</si>
  <si>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</si>
  <si>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</si>
  <si>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</si>
  <si>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</si>
  <si>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</si>
  <si>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</si>
  <si>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</si>
  <si>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</si>
  <si>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</si>
  <si>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</si>
  <si>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</si>
  <si>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</si>
  <si>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</si>
  <si>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</si>
  <si>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</si>
  <si>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</si>
  <si>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</si>
  <si>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</si>
  <si>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</si>
  <si>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</si>
  <si>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</si>
  <si>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</si>
  <si>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</si>
  <si>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</si>
  <si>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</si>
  <si>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</si>
  <si>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</si>
  <si>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</si>
  <si>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</si>
  <si>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</si>
  <si>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</si>
  <si>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</si>
  <si>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</si>
  <si>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</si>
  <si>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</si>
  <si>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</si>
  <si>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</si>
  <si>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</si>
  <si>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</si>
  <si>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</si>
  <si>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</si>
  <si>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</si>
  <si>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</si>
  <si>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</si>
  <si>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</si>
  <si>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</si>
  <si>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</si>
  <si>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</si>
  <si>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</si>
  <si>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</si>
  <si>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</si>
  <si>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</si>
  <si>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</si>
  <si>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</si>
  <si>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</si>
  <si>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</si>
  <si>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</si>
  <si>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</si>
  <si>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</si>
  <si>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</si>
  <si>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</si>
  <si>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</si>
  <si>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</si>
  <si>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</si>
  <si>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</si>
  <si>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</si>
  <si>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</si>
  <si>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</si>
  <si>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</si>
  <si>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</si>
  <si>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</si>
  <si>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</si>
  <si>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</si>
  <si>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</si>
  <si>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</si>
  <si>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</si>
  <si>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</si>
  <si>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</si>
  <si>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</si>
  <si>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</si>
  <si>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</si>
  <si>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</si>
  <si>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</si>
  <si>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</si>
  <si>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</si>
  <si>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</si>
  <si>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</si>
  <si>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</si>
  <si>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</si>
  <si>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</si>
  <si>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</si>
  <si>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</si>
  <si>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</si>
  <si>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</si>
  <si>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</si>
  <si>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</si>
  <si>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</si>
  <si>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</si>
  <si>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</si>
  <si>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</si>
  <si>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</si>
  <si>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</si>
  <si>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</si>
  <si>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</si>
  <si>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</si>
  <si>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</si>
  <si>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</si>
  <si>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</si>
  <si>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</si>
  <si>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</si>
  <si>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</si>
  <si>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</si>
  <si>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</si>
  <si>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</si>
  <si>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</si>
  <si>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</si>
  <si>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</si>
  <si>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</si>
  <si>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</si>
  <si>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</si>
  <si>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</si>
  <si>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</si>
  <si>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</si>
  <si>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</si>
  <si>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</si>
  <si>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</si>
  <si>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</si>
  <si>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</si>
  <si>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</si>
  <si>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</si>
  <si>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</si>
  <si>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</si>
  <si>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</si>
  <si>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</si>
  <si>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</si>
  <si>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</si>
  <si>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</si>
  <si>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</si>
  <si>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</si>
  <si>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</si>
  <si>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</si>
  <si>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</si>
  <si>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</si>
  <si>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</si>
  <si>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</si>
  <si>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</si>
  <si>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</si>
  <si>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</si>
  <si>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</si>
  <si>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</si>
  <si>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</si>
  <si>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</si>
  <si>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</si>
  <si>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</si>
  <si>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</si>
  <si>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</si>
  <si>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</si>
  <si>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</si>
  <si>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</si>
  <si>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</si>
  <si>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</si>
  <si>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</si>
  <si>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</si>
  <si>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</si>
  <si>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</si>
  <si>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</si>
  <si>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</si>
  <si>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</si>
  <si>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</si>
  <si>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</si>
  <si>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</si>
  <si>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</si>
  <si>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</si>
  <si>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</si>
  <si>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</si>
  <si>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</si>
  <si>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</si>
  <si>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</si>
  <si>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</si>
  <si>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</si>
  <si>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</si>
  <si>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</si>
  <si>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</si>
  <si>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</si>
  <si>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</si>
  <si>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</si>
  <si>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</si>
  <si>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</si>
  <si>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</si>
  <si>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</si>
  <si>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</si>
  <si>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</si>
  <si>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</si>
  <si>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</si>
  <si>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</si>
  <si>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</si>
  <si>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</si>
  <si>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</si>
  <si>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</si>
  <si>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</si>
  <si>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</si>
  <si>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</si>
  <si>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</si>
  <si>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</si>
  <si>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</si>
  <si>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</si>
  <si>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</si>
  <si>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</si>
  <si>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</si>
  <si>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</si>
  <si>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</si>
  <si>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</si>
  <si>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</si>
  <si>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</si>
  <si>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</si>
  <si>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</si>
  <si>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</si>
  <si>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</si>
  <si>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</si>
  <si>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</si>
  <si>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</si>
  <si>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</si>
  <si>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</si>
  <si>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</si>
  <si>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</si>
  <si>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</si>
  <si>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</si>
  <si>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</si>
  <si>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</si>
  <si>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</si>
  <si>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</si>
  <si>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</si>
  <si>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</si>
  <si>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</si>
  <si>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</si>
  <si>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</si>
  <si>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</si>
  <si>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</si>
  <si>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</si>
  <si>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</si>
  <si>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</si>
  <si>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</si>
  <si>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</si>
  <si>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</si>
  <si>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</si>
  <si>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</si>
  <si>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</si>
  <si>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</si>
  <si>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</si>
  <si>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</si>
  <si>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</si>
  <si>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</si>
  <si>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</si>
  <si>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</si>
  <si>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</si>
  <si>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</si>
  <si>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</si>
  <si>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</si>
  <si>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</si>
  <si>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</si>
  <si>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</si>
  <si>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</si>
  <si>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</si>
  <si>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</si>
  <si>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</si>
  <si>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</si>
  <si>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</si>
  <si>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</si>
  <si>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</si>
  <si>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</si>
  <si>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</si>
  <si>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</si>
  <si>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</si>
  <si>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</si>
  <si>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</si>
  <si>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</si>
  <si>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</si>
  <si>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</si>
  <si>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</si>
  <si>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</si>
  <si>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</si>
  <si>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</si>
  <si>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</si>
  <si>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</si>
  <si>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</si>
  <si>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</si>
  <si>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</si>
  <si>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</si>
  <si>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</si>
  <si>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</si>
  <si>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</si>
  <si>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</si>
  <si>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</si>
  <si>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</si>
  <si>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</si>
  <si>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</si>
  <si>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</si>
  <si>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</si>
  <si>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</si>
  <si>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</si>
  <si>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</si>
  <si>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</si>
  <si>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</si>
  <si>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</si>
  <si>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</si>
  <si>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</si>
  <si>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</si>
  <si>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</si>
  <si>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</si>
  <si>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</si>
  <si>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</si>
  <si>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</si>
  <si>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</si>
  <si>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</si>
  <si>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</si>
  <si>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</si>
  <si>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</si>
  <si>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</si>
  <si>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</si>
  <si>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</si>
  <si>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</si>
  <si>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</si>
  <si>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</si>
  <si>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</si>
  <si>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</si>
  <si>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</si>
  <si>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</si>
  <si>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</si>
  <si>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</si>
  <si>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</si>
  <si>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</si>
  <si>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</si>
  <si>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</si>
  <si>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</si>
  <si>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</si>
  <si>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</si>
  <si>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</si>
  <si>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</si>
  <si>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</si>
  <si>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</si>
  <si>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</si>
  <si>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</si>
  <si>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</si>
  <si>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</si>
  <si>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</si>
  <si>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</si>
  <si>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</si>
  <si>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</si>
  <si>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</si>
  <si>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</si>
  <si>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</si>
  <si>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</si>
  <si>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</si>
  <si>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</si>
  <si>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</si>
  <si>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</si>
  <si>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</si>
  <si>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</si>
  <si>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</si>
  <si>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</si>
  <si>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</si>
  <si>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</si>
  <si>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</si>
  <si>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</si>
  <si>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</si>
  <si>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</si>
  <si>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</si>
  <si>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</si>
  <si>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</si>
  <si>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</si>
  <si>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</si>
  <si>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</si>
  <si>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</si>
  <si>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</si>
  <si>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</si>
  <si>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</si>
  <si>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</si>
  <si>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</si>
  <si>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</si>
  <si>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</si>
  <si>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</si>
  <si>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</si>
  <si>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</si>
  <si>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</si>
  <si>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</si>
  <si>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</si>
  <si>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</si>
  <si>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</si>
  <si>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</si>
  <si>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</si>
  <si>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</si>
  <si>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</si>
  <si>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</si>
  <si>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</si>
  <si>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</si>
  <si>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</si>
  <si>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</si>
  <si>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</si>
  <si>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</si>
  <si>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</si>
  <si>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</si>
  <si>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</si>
  <si>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</si>
  <si>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</si>
  <si>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</si>
  <si>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</si>
  <si>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</si>
  <si>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</si>
  <si>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</si>
  <si>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</si>
  <si>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</si>
  <si>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</si>
  <si>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</si>
  <si>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</si>
  <si>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</si>
  <si>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</si>
  <si>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</si>
  <si>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</si>
  <si>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</si>
  <si>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</si>
  <si>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</si>
  <si>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</si>
  <si>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</si>
  <si>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</si>
  <si>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</si>
  <si>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</si>
  <si>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</si>
  <si>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</si>
  <si>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</si>
  <si>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</si>
  <si>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</si>
  <si>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</si>
  <si>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</si>
  <si>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</si>
  <si>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</si>
  <si>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</si>
  <si>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</si>
  <si>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</si>
  <si>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</si>
  <si>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</si>
  <si>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</si>
  <si>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</si>
  <si>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</si>
  <si>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</si>
  <si>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</si>
  <si>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</si>
  <si>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</si>
  <si>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</si>
  <si>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</si>
  <si>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</si>
  <si>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</si>
  <si>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</si>
  <si>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</si>
  <si>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</si>
  <si>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</si>
  <si>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</si>
  <si>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</si>
  <si>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</si>
  <si>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</si>
  <si>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</si>
  <si>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</si>
  <si>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</si>
  <si>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</si>
  <si>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</si>
  <si>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</si>
  <si>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</si>
  <si>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</si>
  <si>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</si>
  <si>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</si>
  <si>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</si>
  <si>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</si>
  <si>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</si>
  <si>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</si>
  <si>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</si>
  <si>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</si>
  <si>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</si>
  <si>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</si>
  <si>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</si>
  <si>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</si>
  <si>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</si>
  <si>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</si>
  <si>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</si>
  <si>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</si>
  <si>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</si>
  <si>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</si>
  <si>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</si>
  <si>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</si>
  <si>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</si>
  <si>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</si>
  <si>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</si>
  <si>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</si>
  <si>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</si>
  <si>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</si>
  <si>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</si>
  <si>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</si>
  <si>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</si>
  <si>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</si>
  <si>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</si>
  <si>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</si>
  <si>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</si>
  <si>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</si>
  <si>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</si>
  <si>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</si>
  <si>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</si>
  <si>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</si>
  <si>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</si>
  <si>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</si>
  <si>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</si>
  <si>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</si>
  <si>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</si>
  <si>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</si>
  <si>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</si>
  <si>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</si>
  <si>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</si>
  <si>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</si>
  <si>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</si>
  <si>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</si>
  <si>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</si>
  <si>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</si>
  <si>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</si>
  <si>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</si>
  <si>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</si>
  <si>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</si>
  <si>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</si>
  <si>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</si>
  <si>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</si>
  <si>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</si>
  <si>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</si>
  <si>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</si>
  <si>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</si>
  <si>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</si>
  <si>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</si>
  <si>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</si>
  <si>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</si>
  <si>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</si>
  <si>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</si>
  <si>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</si>
  <si>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</si>
  <si>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</si>
  <si>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</si>
  <si>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</si>
  <si>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</si>
  <si>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</si>
  <si>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</si>
  <si>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</si>
  <si>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</si>
  <si>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</si>
  <si>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</si>
  <si>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</si>
  <si>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</si>
  <si>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</si>
  <si>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</si>
  <si>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</si>
  <si>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</si>
  <si>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</si>
  <si>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</si>
  <si>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</si>
  <si>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</si>
  <si>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</si>
  <si>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</si>
  <si>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</si>
  <si>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</si>
  <si>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</si>
  <si>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</si>
  <si>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</si>
  <si>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</si>
  <si>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</si>
  <si>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</si>
  <si>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</si>
  <si>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</si>
  <si>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</si>
  <si>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</si>
  <si>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</si>
  <si>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</si>
  <si>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</si>
  <si>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</si>
  <si>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</si>
  <si>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</si>
  <si>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</si>
  <si>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</si>
  <si>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</si>
  <si>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</si>
  <si>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</si>
  <si>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</si>
  <si>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</si>
  <si>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</si>
  <si>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</si>
  <si>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</si>
  <si>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</si>
  <si>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</si>
  <si>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</si>
  <si>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</si>
  <si>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</si>
  <si>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</si>
  <si>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</si>
  <si>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</si>
  <si>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</si>
  <si>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</si>
  <si>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</si>
  <si>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</si>
  <si>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</si>
  <si>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</si>
  <si>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</si>
  <si>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</si>
  <si>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</si>
  <si>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</si>
  <si>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</si>
  <si>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</si>
  <si>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</si>
  <si>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</si>
  <si>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</si>
  <si>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</si>
  <si>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</si>
  <si>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</si>
  <si>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</si>
  <si>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</si>
  <si>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</si>
  <si>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</si>
  <si>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</si>
  <si>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</si>
  <si>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</si>
  <si>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</si>
  <si>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</si>
  <si>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</si>
  <si>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</si>
  <si>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</si>
  <si>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</si>
  <si>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</si>
  <si>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</si>
  <si>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</si>
  <si>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</si>
  <si>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</si>
  <si>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</si>
  <si>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</si>
  <si>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</si>
  <si>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</si>
  <si>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</si>
  <si>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</si>
  <si>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</si>
  <si>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</si>
  <si>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</si>
  <si>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</si>
  <si>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</si>
  <si>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</si>
  <si>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</si>
  <si>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</si>
  <si>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</si>
  <si>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</si>
  <si>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</si>
  <si>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</si>
  <si>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</si>
  <si>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</si>
  <si>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</si>
  <si>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</si>
  <si>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</si>
  <si>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</si>
  <si>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</si>
  <si>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</si>
  <si>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</si>
  <si>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</si>
  <si>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</si>
  <si>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</si>
  <si>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</si>
  <si>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</si>
  <si>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</si>
  <si>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</si>
  <si>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</si>
  <si>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</si>
  <si>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</si>
  <si>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</si>
  <si>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</si>
  <si>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</si>
  <si>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</si>
  <si>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</si>
  <si>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</si>
  <si>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</si>
  <si>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</si>
  <si>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</si>
  <si>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</si>
  <si>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</si>
  <si>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</si>
  <si>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</si>
  <si>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</si>
  <si>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</si>
  <si>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</si>
  <si>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</si>
  <si>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</si>
  <si>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</si>
  <si>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</si>
  <si>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</si>
  <si>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</si>
  <si>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</si>
  <si>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</si>
  <si>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</si>
  <si>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</si>
  <si>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</si>
  <si>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</si>
  <si>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</si>
  <si>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</si>
  <si>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</si>
  <si>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</si>
  <si>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</si>
  <si>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</si>
  <si>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</si>
  <si>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</si>
  <si>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</si>
  <si>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</si>
  <si>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</si>
  <si>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</si>
  <si>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</si>
  <si>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</si>
  <si>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</si>
  <si>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</si>
  <si>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</si>
  <si>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</si>
  <si>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</si>
  <si>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</si>
  <si>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</si>
  <si>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</si>
  <si>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</si>
  <si>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</si>
  <si>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</si>
  <si>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</si>
  <si>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</si>
  <si>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</si>
  <si>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</si>
  <si>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</si>
  <si>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</si>
  <si>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</si>
  <si>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</si>
  <si>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</si>
  <si>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</si>
  <si>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</si>
  <si>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</si>
  <si>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</si>
  <si>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</si>
  <si>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</si>
  <si>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</si>
  <si>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</si>
  <si>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</si>
  <si>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</si>
  <si>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</si>
  <si>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</si>
  <si>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</si>
  <si>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</si>
  <si>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</si>
  <si>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</si>
  <si>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</si>
  <si>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</si>
  <si>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</si>
  <si>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</si>
  <si>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</si>
  <si>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</si>
  <si>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</si>
  <si>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</si>
  <si>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</si>
  <si>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</si>
  <si>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</si>
  <si>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</si>
  <si>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</si>
  <si>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</si>
  <si>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</si>
  <si>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</si>
  <si>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</si>
  <si>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</si>
  <si>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</si>
  <si>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</si>
  <si>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</si>
  <si>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</si>
  <si>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</si>
  <si>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</si>
  <si>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</si>
  <si>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</si>
  <si>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</si>
  <si>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</si>
  <si>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</si>
  <si>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</si>
  <si>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</si>
  <si>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</si>
  <si>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</si>
  <si>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</si>
  <si>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</si>
  <si>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</si>
  <si>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</si>
  <si>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</si>
  <si>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</si>
  <si>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</si>
  <si>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</si>
  <si>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</si>
  <si>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</si>
  <si>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</si>
  <si>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</si>
  <si>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</si>
  <si>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</si>
  <si>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</si>
  <si>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</si>
  <si>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</si>
  <si>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</si>
  <si>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</si>
  <si>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</si>
  <si>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</si>
  <si>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</si>
  <si>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</si>
  <si>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</si>
  <si>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</si>
  <si>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</si>
  <si>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</si>
  <si>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</si>
  <si>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</si>
  <si>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</si>
  <si>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</si>
  <si>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</si>
  <si>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</si>
  <si>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</si>
  <si>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</si>
  <si>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</si>
  <si>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</si>
  <si>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</si>
  <si>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</si>
  <si>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</si>
  <si>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</si>
  <si>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</si>
  <si>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</si>
  <si>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</si>
  <si>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</si>
  <si>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</si>
  <si>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</si>
  <si>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</si>
  <si>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</si>
  <si>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</si>
  <si>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</si>
  <si>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</si>
  <si>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</si>
  <si>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</si>
  <si>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</si>
  <si>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</si>
  <si>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</si>
  <si>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</si>
  <si>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</si>
  <si>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</si>
  <si>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</si>
  <si>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</si>
  <si>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</si>
  <si>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</si>
  <si>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</si>
  <si>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</si>
  <si>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</si>
  <si>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</si>
  <si>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</si>
  <si>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</si>
  <si>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</si>
  <si>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</si>
  <si>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</si>
  <si>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</si>
  <si>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</si>
  <si>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</si>
  <si>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</si>
  <si>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</si>
  <si>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</si>
  <si>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</si>
  <si>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</si>
  <si>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</si>
  <si>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</si>
  <si>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</si>
  <si>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</si>
  <si>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</si>
  <si>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</si>
  <si>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</si>
  <si>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</si>
  <si>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</si>
  <si>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</si>
  <si>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</si>
  <si>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</si>
  <si>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</si>
  <si>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</si>
  <si>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</si>
  <si>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</si>
  <si>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</si>
  <si>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</si>
  <si>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</si>
  <si>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</si>
  <si>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</si>
  <si>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</si>
  <si>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</si>
  <si>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</si>
  <si>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</si>
  <si>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</si>
  <si>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</si>
  <si>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</si>
  <si>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</si>
  <si>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</si>
  <si>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</si>
  <si>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</si>
  <si>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</si>
  <si>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</si>
  <si>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</si>
  <si>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</si>
  <si>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</si>
  <si>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</si>
  <si>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</si>
  <si>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</si>
  <si>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</si>
  <si>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</si>
  <si>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</si>
  <si>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</si>
  <si>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</si>
  <si>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</si>
  <si>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</si>
  <si>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</si>
  <si>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</si>
  <si>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</si>
  <si>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</si>
  <si>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</si>
  <si>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</si>
  <si>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</si>
  <si>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</si>
  <si>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</si>
  <si>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</si>
  <si>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</si>
  <si>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</si>
  <si>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</si>
  <si>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</si>
  <si>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</si>
  <si>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</si>
  <si>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</si>
  <si>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</si>
  <si>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</si>
  <si>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</si>
  <si>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</si>
  <si>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</si>
  <si>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</si>
  <si>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</si>
  <si>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</si>
  <si>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</si>
  <si>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</si>
  <si>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</si>
  <si>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</si>
  <si>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</si>
  <si>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</si>
  <si>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</si>
  <si>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</si>
  <si>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</si>
  <si>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</si>
  <si>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</si>
  <si>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</si>
  <si>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</si>
  <si>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</si>
  <si>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</si>
  <si>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</si>
  <si>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</si>
  <si>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</si>
  <si>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</si>
  <si>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</si>
  <si>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</si>
  <si>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</si>
  <si>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</si>
  <si>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</si>
  <si>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</si>
  <si>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</si>
  <si>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</si>
  <si>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</si>
  <si>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</si>
  <si>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</si>
  <si>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</si>
  <si>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</si>
  <si>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</si>
  <si>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</si>
  <si>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</si>
  <si>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</si>
  <si>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</si>
  <si>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</si>
  <si>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</si>
  <si>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</si>
  <si>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</si>
  <si>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</si>
  <si>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</si>
  <si>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</si>
  <si>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</si>
  <si>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</si>
  <si>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</si>
  <si>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</si>
  <si>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</si>
  <si>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</si>
  <si>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</si>
  <si>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</si>
  <si>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</si>
  <si>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</si>
  <si>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</si>
  <si>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</si>
  <si>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</si>
  <si>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</si>
  <si>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</si>
  <si>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</si>
  <si>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</si>
  <si>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</si>
  <si>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</si>
  <si>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</si>
  <si>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</si>
  <si>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</si>
  <si>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</si>
  <si>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</si>
  <si>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</si>
  <si>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</si>
  <si>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</si>
  <si>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</si>
  <si>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</si>
  <si>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</si>
  <si>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</si>
  <si>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</si>
  <si>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</si>
  <si>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</si>
  <si>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</si>
  <si>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</si>
  <si>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</si>
  <si>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</si>
  <si>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</si>
  <si>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</si>
  <si>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</si>
  <si>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</si>
  <si>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</si>
  <si>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</si>
  <si>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</si>
  <si>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</si>
  <si>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</si>
  <si>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</si>
  <si>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</si>
  <si>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</si>
  <si>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</si>
  <si>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</si>
  <si>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</si>
  <si>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</si>
  <si>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</si>
  <si>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</si>
  <si>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</si>
  <si>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</si>
  <si>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</si>
  <si>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</si>
  <si>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</si>
  <si>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</si>
  <si>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</si>
  <si>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</si>
  <si>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</si>
  <si>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</si>
  <si>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</si>
  <si>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</si>
  <si>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</si>
  <si>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</si>
  <si>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</si>
  <si>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</si>
  <si>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</si>
  <si>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</si>
  <si>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</si>
  <si>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</si>
  <si>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</si>
  <si>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</si>
  <si>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</si>
  <si>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</si>
  <si>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</si>
  <si>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</si>
  <si>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</si>
  <si>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</si>
  <si>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</si>
  <si>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</si>
  <si>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</si>
  <si>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</si>
  <si>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</si>
  <si>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</si>
  <si>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</si>
  <si>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</si>
  <si>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</si>
  <si>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</si>
  <si>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</si>
  <si>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</si>
  <si>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</si>
  <si>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</si>
  <si>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</si>
  <si>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</si>
  <si>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</si>
  <si>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</si>
  <si>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</si>
  <si>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</si>
  <si>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</si>
  <si>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</si>
  <si>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</si>
  <si>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</si>
  <si>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</si>
  <si>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</si>
  <si>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</si>
  <si>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</si>
  <si>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</si>
  <si>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</si>
  <si>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</si>
  <si>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</si>
  <si>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</si>
  <si>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</si>
  <si>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</si>
  <si>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</si>
  <si>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</si>
  <si>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</si>
  <si>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</si>
  <si>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</si>
  <si>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</si>
  <si>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</si>
  <si>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</si>
  <si>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</si>
  <si>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</si>
  <si>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</si>
  <si>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</si>
  <si>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</si>
  <si>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</si>
  <si>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</si>
  <si>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</si>
  <si>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</si>
  <si>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</si>
  <si>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</si>
  <si>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</si>
  <si>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</si>
  <si>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</si>
  <si>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</si>
  <si>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</si>
  <si>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</si>
  <si>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</si>
  <si>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</si>
  <si>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</si>
  <si>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</si>
  <si>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</si>
  <si>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</si>
  <si>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</si>
  <si>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</si>
  <si>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</si>
  <si>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</si>
  <si>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</si>
  <si>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</si>
  <si>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</si>
  <si>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</si>
  <si>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</si>
  <si>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</si>
  <si>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</si>
  <si>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</si>
  <si>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</si>
  <si>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</si>
  <si>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</si>
  <si>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</si>
  <si>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</si>
  <si>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</si>
  <si>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</si>
  <si>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</si>
  <si>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</si>
  <si>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</si>
  <si>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</si>
  <si>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</si>
  <si>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</si>
  <si>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</si>
  <si>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</si>
  <si>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</si>
  <si>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</si>
  <si>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</si>
  <si>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</si>
  <si>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</si>
  <si>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</si>
  <si>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</si>
  <si>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</si>
  <si>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</si>
  <si>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</si>
  <si>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</si>
  <si>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</si>
  <si>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</si>
  <si>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</si>
  <si>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</si>
  <si>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</si>
  <si>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</si>
  <si>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</si>
  <si>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</si>
  <si>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</si>
  <si>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</si>
  <si>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</si>
  <si>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</si>
  <si>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</si>
  <si>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</si>
  <si>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</si>
  <si>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</si>
  <si>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</si>
  <si>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</si>
  <si>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</si>
  <si>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</si>
  <si>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</si>
  <si>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</si>
  <si>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</si>
  <si>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</si>
  <si>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</si>
  <si>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</si>
  <si>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</si>
  <si>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</si>
  <si>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</si>
  <si>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</si>
  <si>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</si>
  <si>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</si>
  <si>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</si>
  <si>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</si>
  <si>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</si>
  <si>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</si>
  <si>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</si>
  <si>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</si>
  <si>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</si>
  <si>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</si>
  <si>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</si>
  <si>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</si>
  <si>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</si>
  <si>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</si>
  <si>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</si>
  <si>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</si>
  <si>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</si>
  <si>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</si>
  <si>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</si>
  <si>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</si>
  <si>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</si>
  <si>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</si>
  <si>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</si>
  <si>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</si>
  <si>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</si>
  <si>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</si>
  <si>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</si>
  <si>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</si>
  <si>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</si>
  <si>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</si>
  <si>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</si>
  <si>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</si>
  <si>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</si>
  <si>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</si>
  <si>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</si>
  <si>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</si>
  <si>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</si>
  <si>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</si>
  <si>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</si>
  <si>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</si>
  <si>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</si>
  <si>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</si>
  <si>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</si>
  <si>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</si>
  <si>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</si>
  <si>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</si>
  <si>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</si>
  <si>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</si>
  <si>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</si>
  <si>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</si>
  <si>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</si>
  <si>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</si>
  <si>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</si>
  <si>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</si>
  <si>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</si>
  <si>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</si>
  <si>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</si>
  <si>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</si>
  <si>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</si>
  <si>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</si>
  <si>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</si>
  <si>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</si>
  <si>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</si>
  <si>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</si>
  <si>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</si>
  <si>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</si>
  <si>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</si>
  <si>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</si>
  <si>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</si>
  <si>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</si>
  <si>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</si>
  <si>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</si>
  <si>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</si>
  <si>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</si>
  <si>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</si>
  <si>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</si>
  <si>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</si>
  <si>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</si>
  <si>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</si>
  <si>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</si>
  <si>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</si>
  <si>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</si>
  <si>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</si>
  <si>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</si>
  <si>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</si>
  <si>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</si>
  <si>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</si>
  <si>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</si>
  <si>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</si>
  <si>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</si>
  <si>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</si>
  <si>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</si>
  <si>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</si>
  <si>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</si>
  <si>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</si>
  <si>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</si>
  <si>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</si>
  <si>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</si>
  <si>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</si>
  <si>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</si>
  <si>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</si>
  <si>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</si>
  <si>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</si>
  <si>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</si>
  <si>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</si>
  <si>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</si>
  <si>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</si>
  <si>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</si>
  <si>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</si>
  <si>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</si>
  <si>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</si>
  <si>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</si>
  <si>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</si>
  <si>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</si>
  <si>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</si>
  <si>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</si>
  <si>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</si>
  <si>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</si>
  <si>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</si>
  <si>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</si>
  <si>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</si>
  <si>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</si>
  <si>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</si>
  <si>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</si>
  <si>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</si>
  <si>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</si>
  <si>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</si>
  <si>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</si>
  <si>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</si>
  <si>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</si>
  <si>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</si>
  <si>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</si>
  <si>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</si>
  <si>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</si>
  <si>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</si>
  <si>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</si>
  <si>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</si>
  <si>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</si>
  <si>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</si>
  <si>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</si>
  <si>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</si>
  <si>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</si>
  <si>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</si>
  <si>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</si>
  <si>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</si>
  <si>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</si>
  <si>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</si>
  <si>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</si>
  <si>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</si>
  <si>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</si>
  <si>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</si>
  <si>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</si>
  <si>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</si>
  <si>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</si>
  <si>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</si>
  <si>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</si>
  <si>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</si>
  <si>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</si>
  <si>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</si>
  <si>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</si>
  <si>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</si>
  <si>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</si>
  <si>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</si>
  <si>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</si>
  <si>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</si>
  <si>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</si>
  <si>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</si>
  <si>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</si>
  <si>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</si>
  <si>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</si>
  <si>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</si>
  <si>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</si>
  <si>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</si>
  <si>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</si>
  <si>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</si>
  <si>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</si>
  <si>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</si>
  <si>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</si>
  <si>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</si>
  <si>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</si>
  <si>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</si>
  <si>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</si>
  <si>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</si>
  <si>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</si>
  <si>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</si>
  <si>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</si>
  <si>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</si>
  <si>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</si>
  <si>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</si>
  <si>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</si>
  <si>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</si>
  <si>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</si>
  <si>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</si>
  <si>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</si>
  <si>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</si>
  <si>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</si>
  <si>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</si>
  <si>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</si>
  <si>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</si>
  <si>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</si>
  <si>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</si>
  <si>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</si>
  <si>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</si>
  <si>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</si>
  <si>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</si>
  <si>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</si>
  <si>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</si>
  <si>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</si>
  <si>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</si>
  <si>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</si>
  <si>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</si>
  <si>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</si>
  <si>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</si>
  <si>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</si>
  <si>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</si>
  <si>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</si>
  <si>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</si>
  <si>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</si>
  <si>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</si>
  <si>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</si>
  <si>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</si>
  <si>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</si>
  <si>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</si>
  <si>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</si>
  <si>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</si>
  <si>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</si>
  <si>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</si>
  <si>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</si>
  <si>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</si>
  <si>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</si>
  <si>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</si>
  <si>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</si>
  <si>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</si>
  <si>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</si>
  <si>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</si>
  <si>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</si>
  <si>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</si>
  <si>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</si>
  <si>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</si>
  <si>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</si>
  <si>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</si>
  <si>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</si>
  <si>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</si>
  <si>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</si>
  <si>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</si>
  <si>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</si>
  <si>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</si>
  <si>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</si>
  <si>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</si>
  <si>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</si>
  <si>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</si>
  <si>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</si>
  <si>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</si>
  <si>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</si>
  <si>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</si>
  <si>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</si>
  <si>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</si>
  <si>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</si>
  <si>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</si>
  <si>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</si>
  <si>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</si>
  <si>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</si>
  <si>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</si>
  <si>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</si>
  <si>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</si>
  <si>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</si>
  <si>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</si>
  <si>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</si>
  <si>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</si>
  <si>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</si>
  <si>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</si>
  <si>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</si>
  <si>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</si>
  <si>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</si>
  <si>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</si>
  <si>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</si>
  <si>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</si>
  <si>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</si>
  <si>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</si>
  <si>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</si>
  <si>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</si>
  <si>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</si>
  <si>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</si>
  <si>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</si>
  <si>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</si>
  <si>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</si>
  <si>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</si>
  <si>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</si>
  <si>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</si>
  <si>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</si>
  <si>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</si>
  <si>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</si>
  <si>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</si>
  <si>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</si>
  <si>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</si>
  <si>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</si>
  <si>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</si>
  <si>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</si>
  <si>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</si>
  <si>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</si>
  <si>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</si>
  <si>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</si>
  <si>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</si>
  <si>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</si>
  <si>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</si>
  <si>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</si>
  <si>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</si>
  <si>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</si>
  <si>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</si>
  <si>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</si>
  <si>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</si>
  <si>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</si>
  <si>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</si>
  <si>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</si>
  <si>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</si>
  <si>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</si>
  <si>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</si>
  <si>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</si>
  <si>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</si>
  <si>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</si>
  <si>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</si>
  <si>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</si>
  <si>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</si>
  <si>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</si>
  <si>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</si>
  <si>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</si>
  <si>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</si>
  <si>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</si>
  <si>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</si>
  <si>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</si>
  <si>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</si>
  <si>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</si>
  <si>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</si>
  <si>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</si>
  <si>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</si>
  <si>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</si>
  <si>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</si>
  <si>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</si>
  <si>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</si>
  <si>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</si>
  <si>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</si>
  <si>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</si>
  <si>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</si>
  <si>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</si>
  <si>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</si>
  <si>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</si>
  <si>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</si>
  <si>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</si>
  <si>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</si>
  <si>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</si>
  <si>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</si>
  <si>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</si>
  <si>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</si>
  <si>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</si>
  <si>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</si>
  <si>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</si>
  <si>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</si>
  <si>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</si>
  <si>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</si>
  <si>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</si>
  <si>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</si>
  <si>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</si>
  <si>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</si>
  <si>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</si>
  <si>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</si>
  <si>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</si>
  <si>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</si>
  <si>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</si>
  <si>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</si>
  <si>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</si>
  <si>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</si>
  <si>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</si>
  <si>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</si>
  <si>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</si>
  <si>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</si>
  <si>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</si>
  <si>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</si>
  <si>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</si>
  <si>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</si>
  <si>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</si>
  <si>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</si>
  <si>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</si>
  <si>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</si>
  <si>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</si>
  <si>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</si>
  <si>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</si>
  <si>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</si>
  <si>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</si>
  <si>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</si>
  <si>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</si>
  <si>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</si>
  <si>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</si>
  <si>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</si>
  <si>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</si>
  <si>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</si>
  <si>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</si>
  <si>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</si>
  <si>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</si>
  <si>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</si>
  <si>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</si>
  <si>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</si>
  <si>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</si>
  <si>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</si>
  <si>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</si>
  <si>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</si>
  <si>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</si>
  <si>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</si>
  <si>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</si>
  <si>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</si>
  <si>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</si>
  <si>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</si>
  <si>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</si>
  <si>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</si>
  <si>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</si>
  <si>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</si>
  <si>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</si>
  <si>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</si>
  <si>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</si>
  <si>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</si>
  <si>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</si>
  <si>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</si>
  <si>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</si>
  <si>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</si>
  <si>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</si>
  <si>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</si>
  <si>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</si>
  <si>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</si>
  <si>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</si>
  <si>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</si>
  <si>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</si>
  <si>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</si>
  <si>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</si>
  <si>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</si>
  <si>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</si>
  <si>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</si>
  <si>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</si>
  <si>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</si>
  <si>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</si>
  <si>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</si>
  <si>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</si>
  <si>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</si>
  <si>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</si>
  <si>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</si>
  <si>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</si>
  <si>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</si>
  <si>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</si>
  <si>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</si>
  <si>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</si>
  <si>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</si>
  <si>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</si>
  <si>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</si>
  <si>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</si>
  <si>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</si>
  <si>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</si>
  <si>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</si>
  <si>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</si>
  <si>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</si>
  <si>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</si>
  <si>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</si>
  <si>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</si>
  <si>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</si>
  <si>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</si>
  <si>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</si>
  <si>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</si>
  <si>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</si>
  <si>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</si>
  <si>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</si>
  <si>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</si>
  <si>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</si>
  <si>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</si>
  <si>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</si>
  <si>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</si>
  <si>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</si>
  <si>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</si>
  <si>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</si>
  <si>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</si>
  <si>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</si>
  <si>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</si>
  <si>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</si>
  <si>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</si>
  <si>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</si>
  <si>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</si>
  <si>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</si>
  <si>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</si>
  <si>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</si>
  <si>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</si>
  <si>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</si>
  <si>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</si>
  <si>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</si>
  <si>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</si>
  <si>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</si>
  <si>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</si>
  <si>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</si>
  <si>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</si>
  <si>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</si>
  <si>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</si>
  <si>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</si>
  <si>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</si>
  <si>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</si>
  <si>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</si>
  <si>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</si>
  <si>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</si>
  <si>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</si>
  <si>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</si>
  <si>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</si>
  <si>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</si>
  <si>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</si>
  <si>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</si>
  <si>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</si>
  <si>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</si>
  <si>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</si>
  <si>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</si>
  <si>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</si>
  <si>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</si>
  <si>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</si>
  <si>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</si>
  <si>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</si>
  <si>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</si>
  <si>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</si>
  <si>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</si>
  <si>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</si>
  <si>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</si>
  <si>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</si>
  <si>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</si>
  <si>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</si>
  <si>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</si>
  <si>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</si>
  <si>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</si>
  <si>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</si>
  <si>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</si>
  <si>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</si>
  <si>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</si>
  <si>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</si>
  <si>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</si>
  <si>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</si>
  <si>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</si>
  <si>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</si>
  <si>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</si>
  <si>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</si>
  <si>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</si>
  <si>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</si>
  <si>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</si>
  <si>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</si>
  <si>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</si>
  <si>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</si>
  <si>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</si>
  <si>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</si>
  <si>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</si>
  <si>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</si>
  <si>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</si>
  <si>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</si>
  <si>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</si>
  <si>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</si>
  <si>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</si>
  <si>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</si>
  <si>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</si>
  <si>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</si>
  <si>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</si>
  <si>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</si>
  <si>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</si>
  <si>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</si>
  <si>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</si>
  <si>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</si>
  <si>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</si>
  <si>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</si>
  <si>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</si>
  <si>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</si>
  <si>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</si>
  <si>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</si>
  <si>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</si>
  <si>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</si>
  <si>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</si>
  <si>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</si>
  <si>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</si>
  <si>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</si>
  <si>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</si>
  <si>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</si>
  <si>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</si>
  <si>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</si>
  <si>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</si>
  <si>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</si>
  <si>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</si>
  <si>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</si>
  <si>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</si>
  <si>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</si>
  <si>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</si>
  <si>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</si>
  <si>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</si>
  <si>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</si>
  <si>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</si>
  <si>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</si>
  <si>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</si>
  <si>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</si>
  <si>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</si>
  <si>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</si>
  <si>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</si>
  <si>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</si>
  <si>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</si>
  <si>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</si>
  <si>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</si>
  <si>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</si>
  <si>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</si>
  <si>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</si>
  <si>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</si>
  <si>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</si>
  <si>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</si>
  <si>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</si>
  <si>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</si>
  <si>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</si>
  <si>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</si>
  <si>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</si>
  <si>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</si>
  <si>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</si>
  <si>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</si>
  <si>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</si>
  <si>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</si>
  <si>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</si>
  <si>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</si>
  <si>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</si>
  <si>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</si>
  <si>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</si>
  <si>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</si>
  <si>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</si>
  <si>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</si>
  <si>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</si>
  <si>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</si>
  <si>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</si>
  <si>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</si>
  <si>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</si>
  <si>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</si>
  <si>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</si>
  <si>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</si>
  <si>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</si>
  <si>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</si>
  <si>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</si>
  <si>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</si>
  <si>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</si>
  <si>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</si>
  <si>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</si>
  <si>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</si>
  <si>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</si>
  <si>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</si>
  <si>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</si>
  <si>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</si>
  <si>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</si>
  <si>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</si>
  <si>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</si>
  <si>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</si>
  <si>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</si>
  <si>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</si>
  <si>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</si>
  <si>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</si>
  <si>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</si>
  <si>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</si>
  <si>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</si>
  <si>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</si>
  <si>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</si>
  <si>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</si>
  <si>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</si>
  <si>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</si>
  <si>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</si>
  <si>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</si>
  <si>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</si>
  <si>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</si>
  <si>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</si>
  <si>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</si>
  <si>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</si>
  <si>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</si>
  <si>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</si>
  <si>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</si>
  <si>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</si>
  <si>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</si>
  <si>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</si>
  <si>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</si>
  <si>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</si>
  <si>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</si>
  <si>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</si>
  <si>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</si>
  <si>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</si>
  <si>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</si>
  <si>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</si>
  <si>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</si>
  <si>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</si>
  <si>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</si>
  <si>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</si>
  <si>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</si>
  <si>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</si>
  <si>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</si>
  <si>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</si>
  <si>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</si>
  <si>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</si>
  <si>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</si>
  <si>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</si>
  <si>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</si>
  <si>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</si>
  <si>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</si>
  <si>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</si>
  <si>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</si>
  <si>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</si>
  <si>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</si>
  <si>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</si>
  <si>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</si>
  <si>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</si>
  <si>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</si>
  <si>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</si>
  <si>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</si>
  <si>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</si>
  <si>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</si>
  <si>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</si>
  <si>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</si>
  <si>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</si>
  <si>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</si>
  <si>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</si>
  <si>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</si>
  <si>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</si>
  <si>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</si>
  <si>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</si>
  <si>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</si>
  <si>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</si>
  <si>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</si>
  <si>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</si>
  <si>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</si>
  <si>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</si>
  <si>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</si>
  <si>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</si>
  <si>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</si>
  <si>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</si>
  <si>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</si>
  <si>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</si>
  <si>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</si>
  <si>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</si>
  <si>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</si>
  <si>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</si>
  <si>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</si>
  <si>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</si>
  <si>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</si>
  <si>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</si>
  <si>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</si>
  <si>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</si>
  <si>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</si>
  <si>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</si>
  <si>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</si>
  <si>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</si>
  <si>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</si>
  <si>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</si>
  <si>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</si>
  <si>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</si>
  <si>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</si>
  <si>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</si>
  <si>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</si>
  <si>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</si>
  <si>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</si>
  <si>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</si>
  <si>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</si>
  <si>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</si>
  <si>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</si>
  <si>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</si>
  <si>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</si>
  <si>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</si>
  <si>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</si>
  <si>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</si>
  <si>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</si>
  <si>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</si>
  <si>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</si>
  <si>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</si>
  <si>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</si>
  <si>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</si>
  <si>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</si>
  <si>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</si>
  <si>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</si>
  <si>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</si>
  <si>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</si>
  <si>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</si>
  <si>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</si>
  <si>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</si>
  <si>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</si>
  <si>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</si>
  <si>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</si>
  <si>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</si>
  <si>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</si>
  <si>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</si>
  <si>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</si>
  <si>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</si>
  <si>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</si>
  <si>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</si>
  <si>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</si>
  <si>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</si>
  <si>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</si>
  <si>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</si>
  <si>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</si>
  <si>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</si>
  <si>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</si>
  <si>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</si>
  <si>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</si>
  <si>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</si>
  <si>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</si>
  <si>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</si>
  <si>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</si>
  <si>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</si>
  <si>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</si>
  <si>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</si>
  <si>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</si>
  <si>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</si>
  <si>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</si>
  <si>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</si>
  <si>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</si>
  <si>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</si>
  <si>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</si>
  <si>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</si>
  <si>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</si>
  <si>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</si>
  <si>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</si>
  <si>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</si>
  <si>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</si>
  <si>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</si>
  <si>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</si>
  <si>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</si>
  <si>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</si>
  <si>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</si>
  <si>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</si>
  <si>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</si>
  <si>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</si>
  <si>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</si>
  <si>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</si>
  <si>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</si>
  <si>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</si>
  <si>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</si>
  <si>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</si>
  <si>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</si>
  <si>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</si>
  <si>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</si>
  <si>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</si>
  <si>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</si>
  <si>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</si>
  <si>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</si>
  <si>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</si>
  <si>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</si>
  <si>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</si>
  <si>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</si>
  <si>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</si>
  <si>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</si>
  <si>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</si>
  <si>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</si>
  <si>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</si>
  <si>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</si>
  <si>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</si>
  <si>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</si>
  <si>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</si>
  <si>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</si>
  <si>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</si>
  <si>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</si>
  <si>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</si>
  <si>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</si>
  <si>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</si>
  <si>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</si>
  <si>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</si>
  <si>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</si>
  <si>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</si>
  <si>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</si>
  <si>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</si>
  <si>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</si>
  <si>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</si>
  <si>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</si>
  <si>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</si>
  <si>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</si>
  <si>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</si>
  <si>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</si>
  <si>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</si>
  <si>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</si>
  <si>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</si>
  <si>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</si>
  <si>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</si>
  <si>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</si>
  <si>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</si>
  <si>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</si>
  <si>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</si>
  <si>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</si>
  <si>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</si>
  <si>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</si>
  <si>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</si>
  <si>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</si>
  <si>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</si>
  <si>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</si>
  <si>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</si>
  <si>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</si>
  <si>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</si>
  <si>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</si>
  <si>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</si>
  <si>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</si>
  <si>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</si>
  <si>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</si>
  <si>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</si>
  <si>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</si>
  <si>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</si>
  <si>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</si>
  <si>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</si>
  <si>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</si>
  <si>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</si>
  <si>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</si>
  <si>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</si>
  <si>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</si>
  <si>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</si>
  <si>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</si>
  <si>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</si>
  <si>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</si>
  <si>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</si>
  <si>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</si>
  <si>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</si>
  <si>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</si>
  <si>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</si>
  <si>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</si>
  <si>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</si>
  <si>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</si>
  <si>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</si>
  <si>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</si>
  <si>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</si>
  <si>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</si>
  <si>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</si>
  <si>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</si>
  <si>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</si>
  <si>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</si>
  <si>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</si>
  <si>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</si>
  <si>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</si>
  <si>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</si>
  <si>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</si>
  <si>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</si>
  <si>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</si>
  <si>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</si>
  <si>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</si>
  <si>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</si>
  <si>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</si>
  <si>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</si>
  <si>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</si>
  <si>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</si>
  <si>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</si>
  <si>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</si>
  <si>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</si>
  <si>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</si>
  <si>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</si>
  <si>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</si>
  <si>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</si>
  <si>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</si>
  <si>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</si>
  <si>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</si>
  <si>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</si>
  <si>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</si>
  <si>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</si>
  <si>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</si>
  <si>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</si>
  <si>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</si>
  <si>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</si>
  <si>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</si>
  <si>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</si>
  <si>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</si>
  <si>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</si>
  <si>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</si>
  <si>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</si>
  <si>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</si>
  <si>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</si>
  <si>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</si>
  <si>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</si>
  <si>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</si>
  <si>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</si>
  <si>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</si>
  <si>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</si>
  <si>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</si>
  <si>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</si>
  <si>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</si>
  <si>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</si>
  <si>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</si>
  <si>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</si>
  <si>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</si>
  <si>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</si>
  <si>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</si>
  <si>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</si>
  <si>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</si>
  <si>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</si>
  <si>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</si>
  <si>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</si>
  <si>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</si>
  <si>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</si>
  <si>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</si>
  <si>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</si>
  <si>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</si>
  <si>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</si>
  <si>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</si>
  <si>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</si>
  <si>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</si>
  <si>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</si>
  <si>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</si>
  <si>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</si>
  <si>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</si>
  <si>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</si>
  <si>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</si>
  <si>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</si>
  <si>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</si>
  <si>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</si>
  <si>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</si>
  <si>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</si>
  <si>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</si>
  <si>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</si>
  <si>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</si>
  <si>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</si>
  <si>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</si>
  <si>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</si>
  <si>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</si>
  <si>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</si>
  <si>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</si>
  <si>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</si>
  <si>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</si>
  <si>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</si>
  <si>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</si>
  <si>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</si>
  <si>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</si>
  <si>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</si>
  <si>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</si>
  <si>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</si>
  <si>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</si>
  <si>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</si>
  <si>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</si>
  <si>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</si>
  <si>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</si>
  <si>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</si>
  <si>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</si>
  <si>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</si>
  <si>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</si>
  <si>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</si>
  <si>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</si>
  <si>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</si>
  <si>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</si>
  <si>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</si>
  <si>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</si>
  <si>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</si>
  <si>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</si>
  <si>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</si>
  <si>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</si>
  <si>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</si>
  <si>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</si>
  <si>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</si>
  <si>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</si>
  <si>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</si>
  <si>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</si>
  <si>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</si>
  <si>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</si>
  <si>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</si>
  <si>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</si>
  <si>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</si>
  <si>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</si>
  <si>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</si>
  <si>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</si>
  <si>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</si>
  <si>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</si>
  <si>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</si>
  <si>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</si>
  <si>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</si>
  <si>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</si>
  <si>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</si>
  <si>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</si>
  <si>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</si>
  <si>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</si>
  <si>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</si>
  <si>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</si>
  <si>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</si>
  <si>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</si>
  <si>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</si>
  <si>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</si>
  <si>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</si>
  <si>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</si>
  <si>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</si>
  <si>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</si>
  <si>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</si>
  <si>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</si>
  <si>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</si>
  <si>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</si>
  <si>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</si>
  <si>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</si>
  <si>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</si>
  <si>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</si>
  <si>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</si>
  <si>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</si>
  <si>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</si>
  <si>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</si>
  <si>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</si>
  <si>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</si>
  <si>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</si>
  <si>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</si>
  <si>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</si>
  <si>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</si>
  <si>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</si>
  <si>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</si>
  <si>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</si>
  <si>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</si>
  <si>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</si>
  <si>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</si>
  <si>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</si>
  <si>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</si>
  <si>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</si>
  <si>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</si>
  <si>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</si>
  <si>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</si>
  <si>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</si>
  <si>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</si>
  <si>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</si>
  <si>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</si>
  <si>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</si>
  <si>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</si>
  <si>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</si>
  <si>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</si>
  <si>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</si>
  <si>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</si>
  <si>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</si>
  <si>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</si>
  <si>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</si>
  <si>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</si>
  <si>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</si>
  <si>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</si>
  <si>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</si>
  <si>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</si>
  <si>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</si>
  <si>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</si>
  <si>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</si>
  <si>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</si>
  <si>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</si>
  <si>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</si>
  <si>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</si>
  <si>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</si>
  <si>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</si>
  <si>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</si>
  <si>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</si>
  <si>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</si>
  <si>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</si>
  <si>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</si>
  <si>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</si>
  <si>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</si>
  <si>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</si>
  <si>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</si>
  <si>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</si>
  <si>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</si>
  <si>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</si>
  <si>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</si>
  <si>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</si>
  <si>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</si>
  <si>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</si>
  <si>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</si>
  <si>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</si>
  <si>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</si>
  <si>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</si>
  <si>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</si>
  <si>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</si>
  <si>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</si>
  <si>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</si>
  <si>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</si>
  <si>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</si>
  <si>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</si>
  <si>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</si>
  <si>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</si>
  <si>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</si>
  <si>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</si>
  <si>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</si>
  <si>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</si>
  <si>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</si>
  <si>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</si>
  <si>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</si>
  <si>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</si>
  <si>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</si>
  <si>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</si>
  <si>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</si>
  <si>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</si>
  <si>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</si>
  <si>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</si>
  <si>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</si>
  <si>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</si>
  <si>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</si>
  <si>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</si>
  <si>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</si>
  <si>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</si>
  <si>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</si>
  <si>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</si>
  <si>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</si>
  <si>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</si>
  <si>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</si>
  <si>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</si>
  <si>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</si>
  <si>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</si>
  <si>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</si>
  <si>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</si>
  <si>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</si>
  <si>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</si>
  <si>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</si>
  <si>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</si>
  <si>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</si>
  <si>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</si>
  <si>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</si>
  <si>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</si>
  <si>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</si>
  <si>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</si>
  <si>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</si>
  <si>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</si>
  <si>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</si>
  <si>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</si>
  <si>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</si>
  <si>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</si>
  <si>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</si>
  <si>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</si>
  <si>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</si>
  <si>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</si>
  <si>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</si>
  <si>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</si>
  <si>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</si>
  <si>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</si>
  <si>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</si>
  <si>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</si>
  <si>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</si>
  <si>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</si>
  <si>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</si>
  <si>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</si>
  <si>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</si>
  <si>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</si>
  <si>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</si>
  <si>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</si>
  <si>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</si>
  <si>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</si>
  <si>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</si>
  <si>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</si>
  <si>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</si>
  <si>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</si>
  <si>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</si>
  <si>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</si>
  <si>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</si>
  <si>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</si>
  <si>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</si>
  <si>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</si>
  <si>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</si>
  <si>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</si>
  <si>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</si>
  <si>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</si>
  <si>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</si>
  <si>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</si>
  <si>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</si>
  <si>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</si>
  <si>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</si>
  <si>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</si>
  <si>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</si>
  <si>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</si>
  <si>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</si>
  <si>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</si>
  <si>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</si>
  <si>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</si>
  <si>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</si>
  <si>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</si>
  <si>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</si>
  <si>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</si>
  <si>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</si>
  <si>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</si>
  <si>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</si>
  <si>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</si>
  <si>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</si>
  <si>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</si>
  <si>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</si>
  <si>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</si>
  <si>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</si>
  <si>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</si>
  <si>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</si>
  <si>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</si>
  <si>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</si>
  <si>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</si>
  <si>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</si>
  <si>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</si>
  <si>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</si>
  <si>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</si>
  <si>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</si>
  <si>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</si>
  <si>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</si>
  <si>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</si>
  <si>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</si>
  <si>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</si>
  <si>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</si>
  <si>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</si>
  <si>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</si>
  <si>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</si>
  <si>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</si>
  <si>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</si>
  <si>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</si>
  <si>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</si>
  <si>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</si>
  <si>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</si>
  <si>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</si>
  <si>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</si>
  <si>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</si>
  <si>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</si>
  <si>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</si>
  <si>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</si>
  <si>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</si>
  <si>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</si>
  <si>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</si>
  <si>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</si>
  <si>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</si>
  <si>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</si>
  <si>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</si>
  <si>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</si>
  <si>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</si>
  <si>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</si>
  <si>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</si>
  <si>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</si>
  <si>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</si>
  <si>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</si>
  <si>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</si>
  <si>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</si>
  <si>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</si>
  <si>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</si>
  <si>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</si>
  <si>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</si>
  <si>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</si>
  <si>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</si>
  <si>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</si>
  <si>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</si>
  <si>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</si>
  <si>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</si>
  <si>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</si>
  <si>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</si>
  <si>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</si>
  <si>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</si>
  <si>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</si>
  <si>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</si>
  <si>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</si>
  <si>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</si>
  <si>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</si>
  <si>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</si>
  <si>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</si>
  <si>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</si>
  <si>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</si>
  <si>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</si>
  <si>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</si>
  <si>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</si>
  <si>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</si>
  <si>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</si>
  <si>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</si>
  <si>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</si>
  <si>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</si>
  <si>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</si>
  <si>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</si>
  <si>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</si>
  <si>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</si>
  <si>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</si>
  <si>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</si>
  <si>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</si>
  <si>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</si>
  <si>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</si>
  <si>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</si>
  <si>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</si>
  <si>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</si>
  <si>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</si>
  <si>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</si>
  <si>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</si>
  <si>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</si>
  <si>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</si>
  <si>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</si>
  <si>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</si>
  <si>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</si>
  <si>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</si>
  <si>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</si>
  <si>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</si>
  <si>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</si>
  <si>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</si>
  <si>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</si>
  <si>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</si>
  <si>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</si>
  <si>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</si>
  <si>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</si>
  <si>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</si>
  <si>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</si>
  <si>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</si>
  <si>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</si>
  <si>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</si>
  <si>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</si>
  <si>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</si>
  <si>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</si>
  <si>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</si>
  <si>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</si>
  <si>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</si>
  <si>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</si>
  <si>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</si>
  <si>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</si>
  <si>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</si>
  <si>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</si>
  <si>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</si>
  <si>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</si>
  <si>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</si>
  <si>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</si>
  <si>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</si>
  <si>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</si>
  <si>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</si>
  <si>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</si>
  <si>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</si>
  <si>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</si>
  <si>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</si>
  <si>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</si>
  <si>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</si>
  <si>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</si>
  <si>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</si>
  <si>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</si>
  <si>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</si>
  <si>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</si>
  <si>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</si>
  <si>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</si>
  <si>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</si>
  <si>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</si>
  <si>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</si>
  <si>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</si>
  <si>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</si>
  <si>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</si>
  <si>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</si>
  <si>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</si>
  <si>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</si>
  <si>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</si>
  <si>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</si>
  <si>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</si>
  <si>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</si>
  <si>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</si>
  <si>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</si>
  <si>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</si>
  <si>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</si>
  <si>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</si>
  <si>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</si>
  <si>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</si>
  <si>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</si>
  <si>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</si>
  <si>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</si>
  <si>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</si>
  <si>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</si>
  <si>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</si>
  <si>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</si>
  <si>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</si>
  <si>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</si>
  <si>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</si>
  <si>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</si>
  <si>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</si>
  <si>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</si>
  <si>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</si>
  <si>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</si>
  <si>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</si>
  <si>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</si>
  <si>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</si>
  <si>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</si>
  <si>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</si>
  <si>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</si>
  <si>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</si>
  <si>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</si>
  <si>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</si>
  <si>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</si>
  <si>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</si>
  <si>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</si>
  <si>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</si>
  <si>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</si>
  <si>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</si>
  <si>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</si>
  <si>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</si>
  <si>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</si>
  <si>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</si>
  <si>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</si>
  <si>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</si>
  <si>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</si>
  <si>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</si>
  <si>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</si>
  <si>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</si>
  <si>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</si>
  <si>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</si>
  <si>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</si>
  <si>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</si>
  <si>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</si>
  <si>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</si>
  <si>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</si>
  <si>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</si>
  <si>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</si>
  <si>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</si>
  <si>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</si>
  <si>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</si>
  <si>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</si>
  <si>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</si>
  <si>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</si>
  <si>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</si>
  <si>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</si>
  <si>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</si>
  <si>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</si>
  <si>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</si>
  <si>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</si>
  <si>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</si>
  <si>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</si>
  <si>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</si>
  <si>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</si>
  <si>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</si>
  <si>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</si>
  <si>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</si>
  <si>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</si>
  <si>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</si>
  <si>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</si>
  <si>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</si>
  <si>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</si>
  <si>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</si>
  <si>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</si>
  <si>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</si>
  <si>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</si>
  <si>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</si>
  <si>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</si>
  <si>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</si>
  <si>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</si>
  <si>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</si>
  <si>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</si>
  <si>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</si>
  <si>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</si>
  <si>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</si>
  <si>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</si>
  <si>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</si>
  <si>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</si>
  <si>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</si>
  <si>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</si>
  <si>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</si>
  <si>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</si>
  <si>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</si>
  <si>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</si>
  <si>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</si>
  <si>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</si>
  <si>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</si>
  <si>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</si>
  <si>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</si>
  <si>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</si>
  <si>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</si>
  <si>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</si>
  <si>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</si>
  <si>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</si>
  <si>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</si>
  <si>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</si>
  <si>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</si>
  <si>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</si>
  <si>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</si>
  <si>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</si>
  <si>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</si>
  <si>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</si>
  <si>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</si>
  <si>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</si>
  <si>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</si>
  <si>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</si>
  <si>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</si>
  <si>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</si>
  <si>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</si>
  <si>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</si>
  <si>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</si>
  <si>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</si>
  <si>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</si>
  <si>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</si>
  <si>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</si>
  <si>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</si>
  <si>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</si>
  <si>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</si>
  <si>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</si>
  <si>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</si>
  <si>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</si>
  <si>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</si>
  <si>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</si>
  <si>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</si>
  <si>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</si>
  <si>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</si>
  <si>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</si>
  <si>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</si>
  <si>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</si>
  <si>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</si>
  <si>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</si>
  <si>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</si>
  <si>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</si>
  <si>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</si>
  <si>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</si>
  <si>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</si>
  <si>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</si>
  <si>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</si>
  <si>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</si>
  <si>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</si>
  <si>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</si>
  <si>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</si>
  <si>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</si>
  <si>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</si>
  <si>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</si>
  <si>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</si>
  <si>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</si>
  <si>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</si>
  <si>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</si>
  <si>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</si>
  <si>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</si>
  <si>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</si>
  <si>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</si>
  <si>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</si>
  <si>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</si>
  <si>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</si>
  <si>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</si>
  <si>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</si>
  <si>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</si>
  <si>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</si>
  <si>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</si>
  <si>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</si>
  <si>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</si>
  <si>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</si>
  <si>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</si>
  <si>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</si>
  <si>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</si>
  <si>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</si>
  <si>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</si>
  <si>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</si>
  <si>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</si>
  <si>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</si>
  <si>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</si>
  <si>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</si>
  <si>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</si>
  <si>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</si>
  <si>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</si>
  <si>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</si>
  <si>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</si>
  <si>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</si>
  <si>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</si>
  <si>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</si>
  <si>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</si>
  <si>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</si>
  <si>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</si>
  <si>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</si>
  <si>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</si>
  <si>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</si>
  <si>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</si>
  <si>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</si>
  <si>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</si>
  <si>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</si>
  <si>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</si>
  <si>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</si>
  <si>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</si>
  <si>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</si>
  <si>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</si>
  <si>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</si>
  <si>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</si>
  <si>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</si>
  <si>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</si>
  <si>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</si>
  <si>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</si>
  <si>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</si>
  <si>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</si>
  <si>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</si>
  <si>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</si>
  <si>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</si>
  <si>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</si>
  <si>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</si>
  <si>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</si>
  <si>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</si>
  <si>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</si>
  <si>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</si>
  <si>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</si>
  <si>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</si>
  <si>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</si>
  <si>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</si>
  <si>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</si>
  <si>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</si>
  <si>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</si>
  <si>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</si>
  <si>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</si>
  <si>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</si>
  <si>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</si>
  <si>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</si>
  <si>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</si>
  <si>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</si>
  <si>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</si>
  <si>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</si>
  <si>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</si>
  <si>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</si>
  <si>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</si>
  <si>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</si>
  <si>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</si>
  <si>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</si>
  <si>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</si>
  <si>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</si>
  <si>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</si>
  <si>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</si>
  <si>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</si>
  <si>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</si>
  <si>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</si>
  <si>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</si>
  <si>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</si>
  <si>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</si>
  <si>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</si>
  <si>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</si>
  <si>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</si>
  <si>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</si>
  <si>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</si>
  <si>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</si>
  <si>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</si>
  <si>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</si>
  <si>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</si>
  <si>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</si>
  <si>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</si>
  <si>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</si>
  <si>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</si>
  <si>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</si>
  <si>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</si>
  <si>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</si>
  <si>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</si>
  <si>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</si>
  <si>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</si>
  <si>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</si>
  <si>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</si>
  <si>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</si>
  <si>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</si>
  <si>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</si>
  <si>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</si>
  <si>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</si>
  <si>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</si>
  <si>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</si>
  <si>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</si>
  <si>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</si>
  <si>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</si>
  <si>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</si>
  <si>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</si>
  <si>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</si>
  <si>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</si>
  <si>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</si>
  <si>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</si>
  <si>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</si>
  <si>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</si>
  <si>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</si>
  <si>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</si>
  <si>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</si>
  <si>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</si>
  <si>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</si>
  <si>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</si>
  <si>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</si>
  <si>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</si>
  <si>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</si>
  <si>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</si>
  <si>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</si>
  <si>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</si>
  <si>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</si>
  <si>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</si>
  <si>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</si>
  <si>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</si>
  <si>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</si>
  <si>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</si>
  <si>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</si>
  <si>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</si>
  <si>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</si>
  <si>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</si>
  <si>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</si>
  <si>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</si>
  <si>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</si>
  <si>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</si>
  <si>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</si>
  <si>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</si>
  <si>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</si>
  <si>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</si>
  <si>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</si>
  <si>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</si>
  <si>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</si>
  <si>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</si>
  <si>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</si>
  <si>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</si>
  <si>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</si>
  <si>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</si>
  <si>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</si>
  <si>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</si>
  <si>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</si>
  <si>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</si>
  <si>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</si>
  <si>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</si>
  <si>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</si>
  <si>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</si>
  <si>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</si>
  <si>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</si>
  <si>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</si>
  <si>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</si>
  <si>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</si>
  <si>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</si>
  <si>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</si>
  <si>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</si>
  <si>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</si>
  <si>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</si>
  <si>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</si>
  <si>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</si>
  <si>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</si>
  <si>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</si>
  <si>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</si>
  <si>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</si>
  <si>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</si>
  <si>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</si>
  <si>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</si>
  <si>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</si>
  <si>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</si>
  <si>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</si>
  <si>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</si>
  <si>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</si>
  <si>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</si>
  <si>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</si>
  <si>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</si>
  <si>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</si>
  <si>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</si>
  <si>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</si>
  <si>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</si>
  <si>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</si>
  <si>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</si>
  <si>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</si>
  <si>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</si>
  <si>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</si>
  <si>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</si>
  <si>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</si>
  <si>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</si>
  <si>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</si>
  <si>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</si>
  <si>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</si>
  <si>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</si>
  <si>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</si>
  <si>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</si>
  <si>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</si>
  <si>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</si>
  <si>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</si>
  <si>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</si>
  <si>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</si>
  <si>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</si>
  <si>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</si>
  <si>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</si>
  <si>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</si>
  <si>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</si>
  <si>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</si>
  <si>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</si>
  <si>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</si>
  <si>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</si>
  <si>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</si>
  <si>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</si>
  <si>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</si>
  <si>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</si>
  <si>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</si>
  <si>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</si>
  <si>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</si>
  <si>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</si>
  <si>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</si>
  <si>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</si>
  <si>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</si>
  <si>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</si>
  <si>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</si>
  <si>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</si>
  <si>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</si>
  <si>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</si>
  <si>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</si>
  <si>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</si>
  <si>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</si>
  <si>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</si>
  <si>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</si>
  <si>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</si>
  <si>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</si>
  <si>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</si>
  <si>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</si>
  <si>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</si>
  <si>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</si>
  <si>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</si>
  <si>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</si>
  <si>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</si>
  <si>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</si>
  <si>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</si>
  <si>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</si>
  <si>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</si>
  <si>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</si>
  <si>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</si>
  <si>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</si>
  <si>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</si>
  <si>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</si>
  <si>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</si>
  <si>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</si>
  <si>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</si>
  <si>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</si>
  <si>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</si>
  <si>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</si>
  <si>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</si>
  <si>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</si>
  <si>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</si>
  <si>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</si>
  <si>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</si>
  <si>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</si>
  <si>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</si>
  <si>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</si>
  <si>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</si>
  <si>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</si>
  <si>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</si>
  <si>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</si>
  <si>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</si>
  <si>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</si>
  <si>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</si>
  <si>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</si>
  <si>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</si>
  <si>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</si>
  <si>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</si>
  <si>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</si>
  <si>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</si>
  <si>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</si>
  <si>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</si>
  <si>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</si>
  <si>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</si>
  <si>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</si>
  <si>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</si>
  <si>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</si>
  <si>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</si>
  <si>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</si>
  <si>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</si>
  <si>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</si>
  <si>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</si>
  <si>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</si>
  <si>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</si>
  <si>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</si>
  <si>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</si>
  <si>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</si>
  <si>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</si>
  <si>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</si>
  <si>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</si>
  <si>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</si>
  <si>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</si>
  <si>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</si>
  <si>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</si>
  <si>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</si>
  <si>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</si>
  <si>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</si>
  <si>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</si>
  <si>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</si>
  <si>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</si>
  <si>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</si>
  <si>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</si>
  <si>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</si>
  <si>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</si>
  <si>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</si>
  <si>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</si>
  <si>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</si>
  <si>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</si>
  <si>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</si>
  <si>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</si>
  <si>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</si>
  <si>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</si>
  <si>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</si>
  <si>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</si>
  <si>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</si>
  <si>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</si>
  <si>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</si>
  <si>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</si>
  <si>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</si>
  <si>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</si>
  <si>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</si>
  <si>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</si>
  <si>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</si>
  <si>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</si>
  <si>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</si>
  <si>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</si>
  <si>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</si>
  <si>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</si>
  <si>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</si>
  <si>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</si>
  <si>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</si>
  <si>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</si>
  <si>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</si>
  <si>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</si>
  <si>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</si>
  <si>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</si>
  <si>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</si>
  <si>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</si>
  <si>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</si>
  <si>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</si>
  <si>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</si>
  <si>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</si>
  <si>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</si>
  <si>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</si>
  <si>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</si>
  <si>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</si>
  <si>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</si>
  <si>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</si>
  <si>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</si>
  <si>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</si>
  <si>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</si>
  <si>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</si>
  <si>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</si>
  <si>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</si>
  <si>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</si>
  <si>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</si>
  <si>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</si>
  <si>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</si>
  <si>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</si>
  <si>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</si>
  <si>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</si>
  <si>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</si>
  <si>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</si>
  <si>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</si>
  <si>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</si>
  <si>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</si>
  <si>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</si>
  <si>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</si>
  <si>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</si>
  <si>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</si>
  <si>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</si>
  <si>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</si>
  <si>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</si>
  <si>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</si>
  <si>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</si>
  <si>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</si>
  <si>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</si>
  <si>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</si>
  <si>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</si>
  <si>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</si>
  <si>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</si>
  <si>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</si>
  <si>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</si>
  <si>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</si>
  <si>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</si>
  <si>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</si>
  <si>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</si>
  <si>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</si>
  <si>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</si>
  <si>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</si>
  <si>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</si>
  <si>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</si>
  <si>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</si>
  <si>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</si>
  <si>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</si>
  <si>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</si>
  <si>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</si>
  <si>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</si>
  <si>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</si>
  <si>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</si>
  <si>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</si>
  <si>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</si>
  <si>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</si>
  <si>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</si>
  <si>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</si>
  <si>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</si>
  <si>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</si>
  <si>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</si>
  <si>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</si>
  <si>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</si>
  <si>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</si>
  <si>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</si>
  <si>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</si>
  <si>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</si>
  <si>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</si>
  <si>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</si>
  <si>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</si>
  <si>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</si>
  <si>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</si>
  <si>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</si>
  <si>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</si>
  <si>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</si>
  <si>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</si>
  <si>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</si>
  <si>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</si>
  <si>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</si>
  <si>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</si>
  <si>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</si>
  <si>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</si>
  <si>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</si>
  <si>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</si>
  <si>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</si>
  <si>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</si>
  <si>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</si>
  <si>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</si>
  <si>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</si>
  <si>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</si>
  <si>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</si>
  <si>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</si>
  <si>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</si>
  <si>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</si>
  <si>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</si>
  <si>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</si>
  <si>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</si>
  <si>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</si>
  <si>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</si>
  <si>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</si>
  <si>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</si>
  <si>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</si>
  <si>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</si>
  <si>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</si>
  <si>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</si>
  <si>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</si>
  <si>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</si>
  <si>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</si>
  <si>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</si>
  <si>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</si>
  <si>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</si>
  <si>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</si>
  <si>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</si>
  <si>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</si>
  <si>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</si>
  <si>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</si>
  <si>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</si>
  <si>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</si>
  <si>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</si>
  <si>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</si>
  <si>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</si>
  <si>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</si>
  <si>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</si>
  <si>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</si>
  <si>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</si>
  <si>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</si>
  <si>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</si>
  <si>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</si>
  <si>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</si>
  <si>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</si>
  <si>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</si>
  <si>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</si>
  <si>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</si>
  <si>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</si>
  <si>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</si>
  <si>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</si>
  <si>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</si>
  <si>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</si>
  <si>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</si>
  <si>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</si>
  <si>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</si>
  <si>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</si>
  <si>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</si>
  <si>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</si>
  <si>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</si>
  <si>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</si>
  <si>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</si>
  <si>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</si>
  <si>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</si>
  <si>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</si>
  <si>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</si>
  <si>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</si>
  <si>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</si>
  <si>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</si>
  <si>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</si>
  <si>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</si>
  <si>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</si>
  <si>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</si>
  <si>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</si>
  <si>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</si>
  <si>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</si>
  <si>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</si>
  <si>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</si>
  <si>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</si>
  <si>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</si>
  <si>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</si>
  <si>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</si>
  <si>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</si>
  <si>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</si>
  <si>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</si>
  <si>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</si>
  <si>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</si>
  <si>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</si>
  <si>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</si>
  <si>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</si>
  <si>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</si>
  <si>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</si>
  <si>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</si>
  <si>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</si>
  <si>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</si>
  <si>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</si>
  <si>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</si>
  <si>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</si>
  <si>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</si>
  <si>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</si>
  <si>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</si>
  <si>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</si>
  <si>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</si>
  <si>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</si>
  <si>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</si>
  <si>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</si>
  <si>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</si>
  <si>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</si>
  <si>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</si>
  <si>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</si>
  <si>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</si>
  <si>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</si>
  <si>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</si>
  <si>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</si>
  <si>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</si>
  <si>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</si>
  <si>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</si>
  <si>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</si>
  <si>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</si>
  <si>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</si>
  <si>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</si>
  <si>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</si>
  <si>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</si>
  <si>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</si>
  <si>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</si>
  <si>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</si>
  <si>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</si>
  <si>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</si>
  <si>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</si>
  <si>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</si>
  <si>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</si>
  <si>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</si>
  <si>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</si>
  <si>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</si>
  <si>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</si>
  <si>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</si>
  <si>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</si>
  <si>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</si>
  <si>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</si>
  <si>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</si>
  <si>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</si>
  <si>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</si>
  <si>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</si>
  <si>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</si>
  <si>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</si>
  <si>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</si>
  <si>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</si>
  <si>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</si>
  <si>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</si>
  <si>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</si>
  <si>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</si>
  <si>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</si>
  <si>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</si>
  <si>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</si>
  <si>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</si>
  <si>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</si>
  <si>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</si>
  <si>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</si>
  <si>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</si>
  <si>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</si>
  <si>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</si>
  <si>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</si>
  <si>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</si>
  <si>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</si>
  <si>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</si>
  <si>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</si>
  <si>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</si>
  <si>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</si>
  <si>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</si>
  <si>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</si>
  <si>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</si>
  <si>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</si>
  <si>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</si>
  <si>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</si>
  <si>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</si>
  <si>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</si>
  <si>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</si>
  <si>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</si>
  <si>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</si>
  <si>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</si>
  <si>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</si>
  <si>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</si>
  <si>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</si>
  <si>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</si>
  <si>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</si>
  <si>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</si>
  <si>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</si>
  <si>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</si>
  <si>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</si>
  <si>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</si>
  <si>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</si>
  <si>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</si>
  <si>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</si>
  <si>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</si>
  <si>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</si>
  <si>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</si>
  <si>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</si>
  <si>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</si>
  <si>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</si>
  <si>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</si>
  <si>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</si>
  <si>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</si>
  <si>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</si>
  <si>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</si>
  <si>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</si>
  <si>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</si>
  <si>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</si>
  <si>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</si>
  <si>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</si>
  <si>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</si>
  <si>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</si>
  <si>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</si>
  <si>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</si>
  <si>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</si>
  <si>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</si>
  <si>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</si>
  <si>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</si>
  <si>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</si>
  <si>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</si>
  <si>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</si>
  <si>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</si>
  <si>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</si>
  <si>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</si>
  <si>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</si>
  <si>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</si>
  <si>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</si>
  <si>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</si>
  <si>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</si>
  <si>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</si>
  <si>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</si>
  <si>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</si>
  <si>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</si>
  <si>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</si>
  <si>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</si>
  <si>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</si>
  <si>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</si>
  <si>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</si>
  <si>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</si>
  <si>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</si>
  <si>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</si>
  <si>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</si>
  <si>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</si>
  <si>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</si>
  <si>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</si>
  <si>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</si>
  <si>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</si>
  <si>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</si>
  <si>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</si>
  <si>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</si>
  <si>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</si>
  <si>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</si>
  <si>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</si>
  <si>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</si>
  <si>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</si>
  <si>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</si>
  <si>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</si>
  <si>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</si>
  <si>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</si>
  <si>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</si>
  <si>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</si>
  <si>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</si>
  <si>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</si>
  <si>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</si>
  <si>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</si>
  <si>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</si>
  <si>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</si>
  <si>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</si>
  <si>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</si>
  <si>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</si>
  <si>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</si>
  <si>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</si>
  <si>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</si>
  <si>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</si>
  <si>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</si>
  <si>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</si>
  <si>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</si>
  <si>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</si>
  <si>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</si>
  <si>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</si>
  <si>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</si>
  <si>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</si>
  <si>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</si>
  <si>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</si>
  <si>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</si>
  <si>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</si>
  <si>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</si>
  <si>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</si>
  <si>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</si>
  <si>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</si>
  <si>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</si>
  <si>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</si>
  <si>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</si>
  <si>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</si>
  <si>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</si>
  <si>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</si>
  <si>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</si>
  <si>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</si>
  <si>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</si>
  <si>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</si>
  <si>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</si>
  <si>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</si>
  <si>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</si>
  <si>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</si>
  <si>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</si>
  <si>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</si>
  <si>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</si>
  <si>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</si>
  <si>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</si>
  <si>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</si>
  <si>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</si>
  <si>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</si>
  <si>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</si>
  <si>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</si>
  <si>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</si>
  <si>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</si>
  <si>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</si>
  <si>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</si>
  <si>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</si>
  <si>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</si>
  <si>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</si>
  <si>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</si>
  <si>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</si>
  <si>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</si>
  <si>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</si>
  <si>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</si>
  <si>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</si>
  <si>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</si>
  <si>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</si>
  <si>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</si>
  <si>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</si>
  <si>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</si>
  <si>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</si>
  <si>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</si>
  <si>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</si>
  <si>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</si>
  <si>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</si>
  <si>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</si>
  <si>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</si>
  <si>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</si>
  <si>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</si>
  <si>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</si>
  <si>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</si>
  <si>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</si>
  <si>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</si>
  <si>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</si>
  <si>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</si>
  <si>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</si>
  <si>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</si>
  <si>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</si>
  <si>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</si>
  <si>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</si>
  <si>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</si>
  <si>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</si>
  <si>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</si>
  <si>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</si>
  <si>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</si>
  <si>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</si>
  <si>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</si>
  <si>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</si>
  <si>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</si>
  <si>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</si>
  <si>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</si>
  <si>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</si>
  <si>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</si>
  <si>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</si>
  <si>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</si>
  <si>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</si>
  <si>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</si>
  <si>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</si>
  <si>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</si>
  <si>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</si>
  <si>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</si>
  <si>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</si>
  <si>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</si>
  <si>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</si>
  <si>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</si>
  <si>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</si>
  <si>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</si>
  <si>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</si>
  <si>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</si>
  <si>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</si>
  <si>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</si>
  <si>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</si>
  <si>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</si>
  <si>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</si>
  <si>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</si>
  <si>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</si>
  <si>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</si>
  <si>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</si>
  <si>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</si>
  <si>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</si>
  <si>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</si>
  <si>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</si>
  <si>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</si>
  <si>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</si>
  <si>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</si>
  <si>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</si>
  <si>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</si>
  <si>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</si>
  <si>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</si>
  <si>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</si>
  <si>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</si>
  <si>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</si>
  <si>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</si>
  <si>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</si>
  <si>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</si>
  <si>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</si>
  <si>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</si>
  <si>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</si>
  <si>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</si>
  <si>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</si>
  <si>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</si>
  <si>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</si>
  <si>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</si>
  <si>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</si>
  <si>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</si>
  <si>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</si>
  <si>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</si>
  <si>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</si>
  <si>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</si>
  <si>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</si>
  <si>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</si>
  <si>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</si>
  <si>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</si>
  <si>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</si>
  <si>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</si>
  <si>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</si>
  <si>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</si>
  <si>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</si>
  <si>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</si>
  <si>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</si>
  <si>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</si>
  <si>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</si>
  <si>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</si>
  <si>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</si>
  <si>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</si>
  <si>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</si>
  <si>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</si>
  <si>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</si>
  <si>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</si>
  <si>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</si>
  <si>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</si>
  <si>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</si>
  <si>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</si>
  <si>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</si>
  <si>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</si>
  <si>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</si>
  <si>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</si>
  <si>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</si>
  <si>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</si>
  <si>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</si>
  <si>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</si>
  <si>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</si>
  <si>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</si>
  <si>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</si>
  <si>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</si>
  <si>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</si>
  <si>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</si>
  <si>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</si>
  <si>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</si>
  <si>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</si>
  <si>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</si>
  <si>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</si>
  <si>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</si>
  <si>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</si>
  <si>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</si>
  <si>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</si>
  <si>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</si>
  <si>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</si>
  <si>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</si>
  <si>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</si>
  <si>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</si>
  <si>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</si>
  <si>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</si>
  <si>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</si>
  <si>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</si>
  <si>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</si>
  <si>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</si>
  <si>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</si>
  <si>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</si>
  <si>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</si>
  <si>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</si>
  <si>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</si>
  <si>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</si>
  <si>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</si>
  <si>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</si>
  <si>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</si>
  <si>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</si>
  <si>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</si>
  <si>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</si>
  <si>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</si>
  <si>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</si>
  <si>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</si>
  <si>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</si>
  <si>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</si>
  <si>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</si>
  <si>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</si>
  <si>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</si>
  <si>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</si>
  <si>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</si>
  <si>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</si>
  <si>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</si>
  <si>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</si>
  <si>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</si>
  <si>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</si>
  <si>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</si>
  <si>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</si>
  <si>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</si>
  <si>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</si>
  <si>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</si>
  <si>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</si>
  <si>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</si>
  <si>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</si>
  <si>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</si>
  <si>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</si>
  <si>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</si>
  <si>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</si>
  <si>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</si>
  <si>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</si>
  <si>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</si>
  <si>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</si>
  <si>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</si>
  <si>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</si>
  <si>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</si>
  <si>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</si>
  <si>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</si>
  <si>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</si>
  <si>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</si>
  <si>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</si>
  <si>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</si>
  <si>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</si>
  <si>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</si>
  <si>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</si>
  <si>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</si>
  <si>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</si>
  <si>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</si>
  <si>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</si>
  <si>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</si>
  <si>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</si>
  <si>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</si>
  <si>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</si>
  <si>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</si>
  <si>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</si>
  <si>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</si>
  <si>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</si>
  <si>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</si>
  <si>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</si>
  <si>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</si>
  <si>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</si>
  <si>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</si>
  <si>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</si>
  <si>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</si>
  <si>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</si>
  <si>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</si>
  <si>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</si>
  <si>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</si>
  <si>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</si>
  <si>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</si>
  <si>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</si>
  <si>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</si>
  <si>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</si>
  <si>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</si>
  <si>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</si>
  <si>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</si>
  <si>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</si>
  <si>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</si>
  <si>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</si>
  <si>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</si>
  <si>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</si>
  <si>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</si>
  <si>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</si>
  <si>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</si>
  <si>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</si>
  <si>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</si>
  <si>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</si>
  <si>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</si>
  <si>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</si>
  <si>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</si>
  <si>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</si>
  <si>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</si>
  <si>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</si>
  <si>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</si>
  <si>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</si>
  <si>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</si>
  <si>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</si>
  <si>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</si>
  <si>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</si>
  <si>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</si>
  <si>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</si>
  <si>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</si>
  <si>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</si>
  <si>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</si>
  <si>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</si>
  <si>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</si>
  <si>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</si>
  <si>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</si>
  <si>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</si>
  <si>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</si>
  <si>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</si>
  <si>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</si>
  <si>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</si>
  <si>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</si>
  <si>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</si>
  <si>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</si>
  <si>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</si>
  <si>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</si>
  <si>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</si>
  <si>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</si>
  <si>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</si>
  <si>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</si>
  <si>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</si>
  <si>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</si>
  <si>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</si>
  <si>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</si>
  <si>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</si>
  <si>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</si>
  <si>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</si>
  <si>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</si>
  <si>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</si>
  <si>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</si>
  <si>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</si>
  <si>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</si>
  <si>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</si>
  <si>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</si>
  <si>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</si>
  <si>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</si>
  <si>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</si>
  <si>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</si>
  <si>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</si>
  <si>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</si>
  <si>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</si>
  <si>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</si>
  <si>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</si>
  <si>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</si>
  <si>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</si>
  <si>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</si>
  <si>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</si>
  <si>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</si>
  <si>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</si>
  <si>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</si>
  <si>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</si>
  <si>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</si>
  <si>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</si>
  <si>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</si>
  <si>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</si>
  <si>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</si>
  <si>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</si>
  <si>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</si>
  <si>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</si>
  <si>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</si>
  <si>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</si>
  <si>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</si>
  <si>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</si>
  <si>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</si>
  <si>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</si>
  <si>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</si>
  <si>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</si>
  <si>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</si>
  <si>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</si>
  <si>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</si>
  <si>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</si>
  <si>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</si>
  <si>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</si>
  <si>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</si>
  <si>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</si>
  <si>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</si>
  <si>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</si>
  <si>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</si>
  <si>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</si>
  <si>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</si>
  <si>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</si>
  <si>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</si>
  <si>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</si>
  <si>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</si>
  <si>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</si>
  <si>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</si>
  <si>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</si>
  <si>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</si>
  <si>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</si>
  <si>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</si>
  <si>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</si>
  <si>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</si>
  <si>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</si>
  <si>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</si>
  <si>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</si>
  <si>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</si>
  <si>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</si>
  <si>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</si>
  <si>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</si>
  <si>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</si>
  <si>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</si>
  <si>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</si>
  <si>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</si>
  <si>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</si>
  <si>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</si>
  <si>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</si>
  <si>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</si>
  <si>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</si>
  <si>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</si>
  <si>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</si>
  <si>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</si>
  <si>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</si>
  <si>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</si>
  <si>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</si>
  <si>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</si>
  <si>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</si>
  <si>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</si>
  <si>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</si>
  <si>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</si>
  <si>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</si>
  <si>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</si>
  <si>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</si>
  <si>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</si>
  <si>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</si>
  <si>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</si>
  <si>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</si>
  <si>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</si>
  <si>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</si>
  <si>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</si>
  <si>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</si>
  <si>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</si>
  <si>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</si>
  <si>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</si>
  <si>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</si>
  <si>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</si>
  <si>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</si>
  <si>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</si>
  <si>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</si>
  <si>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</si>
  <si>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</si>
  <si>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</si>
  <si>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</si>
  <si>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</si>
  <si>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</si>
  <si>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</si>
  <si>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</si>
  <si>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</si>
  <si>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</si>
  <si>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</si>
  <si>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</si>
  <si>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</si>
  <si>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</si>
  <si>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</si>
  <si>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</si>
  <si>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</si>
  <si>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</si>
  <si>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</si>
  <si>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</si>
  <si>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</si>
  <si>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</si>
  <si>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</si>
  <si>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</si>
  <si>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</si>
  <si>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</si>
  <si>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</si>
  <si>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</si>
  <si>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</si>
  <si>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</si>
  <si>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</si>
  <si>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</si>
  <si>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</si>
  <si>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</si>
  <si>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</si>
  <si>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</si>
  <si>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</si>
  <si>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</si>
  <si>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</si>
  <si>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</si>
  <si>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</si>
  <si>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</si>
  <si>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</si>
  <si>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</si>
  <si>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</si>
  <si>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</si>
  <si>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</si>
  <si>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</si>
  <si>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</si>
  <si>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</si>
  <si>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</si>
  <si>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</si>
  <si>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</si>
  <si>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</si>
  <si>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</si>
  <si>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</si>
  <si>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</si>
  <si>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</si>
  <si>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</si>
  <si>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</si>
  <si>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</si>
  <si>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</si>
  <si>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</si>
  <si>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</si>
  <si>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</si>
  <si>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</si>
  <si>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</si>
  <si>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</si>
  <si>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</si>
  <si>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</si>
  <si>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</si>
  <si>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</si>
  <si>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</si>
  <si>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</si>
  <si>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</si>
  <si>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</si>
  <si>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</si>
  <si>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</si>
  <si>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</si>
  <si>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</si>
  <si>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</si>
  <si>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</si>
  <si>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</si>
  <si>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</si>
  <si>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</si>
  <si>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</si>
  <si>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</si>
  <si>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</si>
  <si>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</si>
  <si>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</si>
  <si>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</si>
  <si>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</si>
  <si>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</si>
  <si>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</si>
  <si>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</si>
  <si>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</si>
  <si>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</si>
  <si>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</si>
  <si>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</si>
  <si>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</si>
  <si>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</si>
  <si>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</si>
  <si>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</si>
  <si>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</si>
  <si>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</si>
  <si>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</si>
  <si>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</si>
  <si>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</si>
  <si>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</si>
  <si>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</si>
  <si>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</si>
  <si>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</si>
  <si>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</si>
  <si>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</si>
  <si>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</si>
  <si>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</si>
  <si>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</si>
  <si>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</si>
  <si>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</si>
  <si>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</si>
  <si>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</si>
  <si>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</si>
  <si>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</si>
  <si>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</si>
  <si>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</si>
  <si>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</si>
  <si>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</si>
  <si>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</si>
  <si>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</si>
  <si>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</si>
  <si>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</si>
  <si>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</si>
  <si>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</si>
  <si>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</si>
  <si>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</si>
  <si>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</si>
  <si>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</si>
  <si>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</si>
  <si>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</si>
  <si>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</si>
  <si>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</si>
  <si>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</si>
  <si>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</si>
  <si>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</si>
  <si>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</si>
  <si>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</si>
  <si>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</si>
  <si>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</si>
  <si>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</si>
  <si>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</si>
  <si>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</si>
  <si>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</si>
  <si>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</si>
  <si>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</si>
  <si>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</si>
  <si>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</si>
  <si>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</si>
  <si>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</si>
  <si>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</si>
  <si>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</si>
  <si>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</si>
  <si>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</si>
  <si>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</si>
  <si>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</si>
  <si>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</si>
  <si>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</si>
  <si>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</si>
  <si>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</si>
  <si>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</si>
  <si>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</si>
  <si>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</si>
  <si>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</si>
  <si>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</si>
  <si>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</si>
  <si>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</si>
  <si>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</si>
  <si>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</si>
  <si>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</si>
  <si>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</si>
  <si>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</si>
  <si>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</si>
  <si>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</si>
  <si>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</si>
  <si>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</si>
  <si>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</si>
  <si>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</si>
  <si>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</si>
  <si>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</si>
  <si>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</si>
  <si>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</si>
  <si>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</si>
  <si>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</si>
  <si>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</si>
  <si>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</si>
  <si>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</si>
  <si>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</si>
  <si>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</si>
  <si>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</si>
  <si>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</si>
  <si>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</si>
  <si>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</si>
  <si>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</si>
  <si>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</si>
  <si>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</si>
  <si>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</si>
  <si>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</si>
  <si>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</si>
  <si>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</si>
  <si>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</si>
  <si>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</si>
  <si>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</si>
  <si>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</si>
  <si>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</si>
  <si>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</si>
  <si>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</si>
  <si>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</si>
  <si>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</si>
  <si>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</si>
  <si>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</si>
  <si>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</si>
  <si>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</si>
  <si>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</si>
  <si>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</si>
  <si>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</si>
  <si>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</si>
  <si>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</si>
  <si>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</si>
  <si>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</si>
  <si>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</si>
  <si>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</si>
  <si>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</si>
  <si>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</si>
  <si>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</si>
  <si>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</si>
  <si>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</si>
  <si>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</si>
  <si>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</si>
  <si>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</si>
  <si>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</si>
  <si>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</si>
  <si>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</si>
  <si>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</si>
  <si>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</si>
  <si>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</si>
  <si>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</si>
  <si>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</si>
  <si>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</si>
  <si>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</si>
  <si>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</si>
  <si>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</si>
  <si>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</si>
  <si>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</si>
  <si>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</si>
  <si>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</si>
  <si>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</si>
  <si>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</si>
  <si>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</si>
  <si>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</si>
  <si>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</si>
  <si>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</si>
  <si>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</si>
  <si>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</si>
  <si>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</si>
  <si>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</si>
  <si>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</si>
  <si>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</si>
  <si>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</si>
  <si>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</si>
  <si>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</si>
  <si>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</si>
  <si>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</si>
  <si>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</si>
  <si>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</si>
  <si>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</si>
  <si>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</si>
  <si>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</si>
  <si>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</si>
  <si>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</si>
  <si>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</si>
  <si>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</si>
  <si>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</si>
  <si>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</si>
  <si>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</si>
  <si>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</si>
  <si>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</si>
  <si>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</si>
  <si>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</si>
  <si>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</si>
  <si>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</si>
  <si>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</si>
  <si>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</si>
  <si>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</si>
  <si>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</si>
  <si>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</si>
  <si>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</si>
  <si>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</si>
  <si>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</si>
  <si>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</si>
  <si>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</si>
  <si>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</si>
  <si>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</si>
  <si>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</si>
  <si>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</si>
  <si>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</si>
  <si>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</si>
  <si>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</si>
  <si>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</si>
  <si>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</si>
  <si>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</si>
  <si>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</si>
  <si>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</si>
  <si>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</si>
  <si>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</si>
  <si>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</si>
  <si>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</si>
  <si>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</si>
  <si>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</si>
  <si>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</si>
  <si>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</si>
  <si>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</si>
  <si>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</si>
  <si>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</si>
  <si>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</si>
  <si>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</si>
  <si>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</si>
  <si>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</si>
  <si>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</si>
  <si>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</si>
  <si>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</si>
  <si>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</si>
  <si>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</si>
  <si>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</si>
  <si>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</si>
  <si>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</si>
  <si>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</si>
  <si>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</si>
  <si>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</si>
  <si>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</si>
  <si>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</si>
  <si>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</si>
  <si>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</si>
  <si>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</si>
  <si>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</si>
  <si>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</si>
  <si>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</si>
  <si>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</si>
  <si>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</si>
  <si>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</si>
  <si>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</si>
  <si>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</si>
  <si>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</si>
  <si>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</si>
  <si>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</si>
  <si>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</si>
  <si>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</si>
  <si>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</si>
  <si>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</si>
  <si>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</si>
  <si>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</si>
  <si>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</si>
  <si>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</si>
  <si>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</si>
  <si>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</si>
  <si>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</si>
  <si>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</si>
  <si>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</si>
  <si>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</si>
  <si>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</si>
  <si>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</si>
  <si>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</si>
  <si>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</si>
  <si>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</si>
  <si>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</si>
  <si>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</si>
  <si>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</si>
  <si>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</si>
  <si>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</si>
  <si>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</si>
  <si>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</si>
  <si>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</si>
  <si>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</si>
  <si>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</si>
  <si>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</si>
  <si>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</si>
  <si>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</si>
  <si>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</si>
  <si>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</si>
  <si>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</si>
  <si>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</si>
  <si>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</si>
  <si>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</si>
  <si>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</si>
  <si>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</si>
  <si>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</si>
  <si>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</si>
  <si>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</si>
  <si>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</si>
  <si>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</si>
  <si>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</si>
  <si>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</si>
  <si>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</si>
  <si>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</si>
  <si>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</si>
  <si>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</si>
  <si>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</si>
  <si>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</si>
  <si>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</si>
  <si>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</si>
  <si>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</si>
  <si>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</si>
  <si>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</si>
  <si>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</si>
  <si>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</si>
  <si>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</si>
  <si>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</si>
  <si>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</si>
  <si>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</si>
  <si>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</si>
  <si>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</si>
  <si>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</si>
  <si>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</si>
  <si>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</si>
  <si>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</si>
  <si>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</si>
  <si>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</si>
  <si>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</si>
  <si>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</si>
  <si>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</si>
  <si>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</si>
  <si>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</si>
  <si>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</si>
  <si>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</si>
  <si>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</si>
  <si>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</si>
  <si>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</si>
  <si>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</si>
  <si>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</si>
  <si>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</si>
  <si>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</si>
  <si>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</si>
  <si>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</si>
  <si>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</si>
  <si>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</si>
  <si>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</si>
  <si>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</si>
  <si>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</si>
  <si>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</si>
  <si>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</si>
  <si>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</si>
  <si>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</si>
  <si>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</si>
  <si>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</si>
  <si>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</si>
  <si>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</si>
  <si>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</si>
  <si>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</si>
  <si>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</si>
  <si>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</si>
  <si>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</si>
  <si>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</si>
  <si>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</si>
  <si>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</si>
  <si>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</si>
  <si>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</si>
  <si>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</si>
  <si>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</si>
  <si>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</si>
  <si>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</si>
  <si>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</si>
  <si>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</si>
  <si>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</si>
  <si>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</si>
  <si>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</si>
  <si>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</si>
  <si>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</si>
  <si>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</si>
  <si>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</si>
  <si>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</si>
  <si>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</si>
  <si>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</si>
  <si>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</si>
  <si>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</si>
  <si>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</si>
  <si>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</si>
  <si>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</si>
  <si>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</si>
  <si>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</si>
  <si>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</si>
  <si>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</si>
  <si>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</si>
  <si>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</si>
  <si>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</si>
  <si>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</si>
  <si>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</si>
  <si>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</si>
  <si>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</si>
  <si>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</si>
  <si>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</si>
  <si>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</si>
  <si>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</si>
  <si>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</si>
  <si>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</si>
  <si>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</si>
  <si>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</si>
  <si>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</si>
  <si>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</si>
  <si>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</si>
  <si>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</si>
  <si>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</si>
  <si>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</si>
  <si>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</si>
  <si>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</si>
  <si>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</si>
  <si>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</si>
  <si>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</si>
  <si>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</si>
  <si>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</si>
  <si>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</si>
  <si>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</si>
  <si>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</si>
  <si>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</si>
  <si>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</si>
  <si>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</si>
  <si>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</si>
  <si>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</si>
  <si>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</si>
  <si>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</si>
  <si>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</si>
  <si>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</si>
  <si>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</si>
  <si>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</si>
  <si>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</si>
  <si>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</si>
  <si>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</si>
  <si>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</si>
  <si>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</si>
  <si>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</si>
  <si>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</si>
  <si>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</si>
  <si>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</si>
  <si>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</si>
  <si>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</si>
  <si>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</si>
  <si>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</si>
  <si>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</si>
  <si>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</si>
  <si>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</si>
  <si>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</si>
  <si>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</si>
  <si>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</si>
  <si>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</si>
  <si>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</si>
  <si>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</si>
  <si>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</si>
  <si>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</si>
  <si>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</si>
  <si>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</si>
  <si>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</si>
  <si>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</si>
  <si>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</si>
  <si>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</si>
  <si>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</si>
  <si>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</si>
  <si>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</si>
  <si>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</si>
  <si>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</si>
  <si>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</si>
  <si>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</si>
  <si>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</si>
  <si>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</si>
  <si>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</si>
  <si>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</si>
  <si>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</si>
  <si>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</si>
  <si>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</si>
  <si>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</si>
  <si>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</si>
  <si>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</si>
  <si>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</si>
  <si>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</si>
  <si>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</si>
  <si>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</si>
  <si>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</si>
  <si>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</si>
  <si>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</si>
  <si>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</si>
  <si>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</si>
  <si>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</si>
  <si>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</si>
  <si>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</si>
  <si>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</si>
  <si>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</si>
  <si>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</si>
  <si>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</si>
  <si>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</si>
  <si>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</si>
  <si>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</si>
  <si>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</si>
  <si>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</si>
  <si>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</si>
  <si>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</si>
  <si>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</si>
  <si>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</si>
  <si>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</si>
  <si>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</si>
  <si>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</si>
  <si>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</si>
  <si>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</si>
  <si>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</si>
  <si>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</si>
  <si>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</si>
  <si>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</si>
  <si>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</si>
  <si>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</si>
  <si>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</si>
  <si>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</si>
  <si>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</si>
  <si>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</si>
  <si>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</si>
  <si>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</si>
  <si>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</si>
  <si>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</si>
  <si>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</si>
  <si>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</si>
  <si>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</si>
  <si>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</si>
  <si>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</si>
  <si>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</si>
  <si>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</si>
  <si>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</si>
  <si>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</si>
  <si>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</si>
  <si>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</si>
  <si>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</si>
  <si>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</si>
  <si>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</si>
  <si>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</si>
  <si>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</si>
  <si>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</si>
  <si>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</si>
  <si>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</si>
  <si>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</si>
  <si>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</si>
  <si>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</si>
  <si>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</si>
  <si>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</si>
  <si>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</si>
  <si>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</si>
  <si>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</si>
  <si>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</si>
  <si>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</si>
  <si>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</si>
  <si>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</si>
  <si>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</si>
  <si>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</si>
  <si>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</si>
  <si>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</si>
  <si>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</si>
  <si>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</si>
  <si>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</si>
  <si>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</si>
  <si>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</si>
  <si>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</si>
  <si>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</si>
  <si>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</si>
  <si>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</si>
  <si>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</si>
  <si>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</si>
  <si>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</si>
  <si>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</si>
  <si>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</si>
  <si>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</si>
  <si>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</si>
  <si>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</si>
  <si>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</si>
  <si>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</si>
  <si>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</si>
  <si>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</si>
  <si>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</si>
  <si>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</si>
  <si>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</si>
  <si>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</si>
  <si>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</si>
  <si>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</si>
  <si>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</si>
  <si>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</si>
  <si>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</si>
  <si>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</si>
  <si>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</si>
  <si>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</si>
  <si>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</si>
  <si>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</si>
  <si>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</si>
  <si>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</si>
  <si>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</si>
  <si>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</si>
  <si>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</si>
  <si>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</si>
  <si>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</si>
  <si>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</si>
  <si>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</si>
  <si>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</si>
  <si>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</si>
  <si>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</si>
  <si>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</si>
  <si>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</si>
  <si>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</si>
  <si>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</si>
  <si>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</si>
  <si>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</si>
  <si>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</si>
  <si>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</si>
  <si>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</si>
  <si>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</si>
  <si>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</si>
  <si>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</si>
  <si>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</si>
  <si>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</si>
  <si>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</si>
  <si>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</si>
  <si>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</si>
  <si>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</si>
  <si>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</si>
  <si>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</si>
  <si>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</si>
  <si>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</si>
  <si>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</si>
  <si>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</si>
  <si>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</si>
  <si>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</si>
  <si>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</si>
  <si>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</si>
  <si>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</si>
  <si>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</si>
  <si>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</si>
  <si>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</si>
  <si>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</si>
  <si>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</si>
  <si>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</si>
  <si>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</si>
  <si>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</si>
  <si>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</si>
  <si>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</si>
  <si>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</si>
  <si>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</si>
  <si>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</si>
  <si>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</si>
  <si>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</si>
  <si>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</si>
  <si>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</si>
  <si>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</si>
  <si>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</si>
  <si>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</si>
  <si>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</si>
  <si>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</si>
  <si>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</si>
  <si>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</si>
  <si>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</si>
  <si>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</si>
  <si>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</si>
  <si>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</si>
  <si>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</si>
  <si>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</si>
  <si>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</si>
  <si>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</si>
  <si>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</si>
  <si>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</si>
  <si>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</si>
  <si>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</si>
  <si>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</si>
  <si>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</si>
  <si>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</si>
  <si>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</si>
  <si>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</si>
  <si>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</si>
  <si>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</si>
  <si>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</si>
  <si>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</si>
  <si>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</si>
  <si>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</si>
  <si>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</si>
  <si>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</si>
  <si>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</si>
  <si>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</si>
  <si>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</si>
  <si>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</si>
  <si>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</si>
  <si>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</si>
  <si>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</si>
  <si>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</si>
  <si>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</si>
  <si>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</si>
  <si>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</si>
  <si>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</si>
  <si>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</si>
  <si>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</si>
  <si>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</si>
  <si>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</si>
  <si>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</si>
  <si>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</si>
  <si>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</si>
  <si>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</si>
  <si>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</si>
  <si>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</si>
  <si>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</si>
  <si>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</si>
  <si>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</si>
  <si>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</si>
  <si>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</si>
  <si>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</si>
  <si>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</si>
  <si>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</si>
  <si>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</si>
  <si>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</si>
  <si>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</si>
  <si>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</si>
  <si>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</si>
  <si>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</si>
  <si>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</si>
  <si>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</si>
  <si>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</si>
  <si>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</si>
  <si>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</si>
  <si>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</si>
  <si>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</si>
  <si>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</si>
  <si>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</si>
  <si>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</si>
  <si>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</si>
  <si>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</si>
  <si>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</si>
  <si>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</si>
  <si>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</si>
  <si>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</si>
  <si>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</si>
  <si>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</si>
  <si>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</si>
  <si>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</si>
  <si>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</si>
  <si>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</si>
  <si>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</si>
  <si>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</si>
  <si>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</si>
  <si>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</si>
  <si>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</si>
  <si>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</si>
  <si>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</si>
  <si>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</si>
  <si>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</si>
  <si>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</si>
  <si>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</si>
  <si>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</si>
  <si>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</si>
  <si>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</si>
  <si>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</si>
  <si>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</si>
  <si>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</si>
  <si>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</si>
  <si>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</si>
  <si>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</si>
  <si>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</si>
  <si>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</si>
  <si>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</si>
  <si>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</si>
  <si>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</si>
  <si>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</si>
  <si>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</si>
  <si>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</si>
  <si>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</si>
  <si>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</si>
  <si>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</si>
  <si>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</si>
  <si>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</si>
  <si>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</si>
  <si>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</si>
  <si>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</si>
  <si>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</si>
  <si>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</si>
  <si>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</si>
  <si>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</si>
  <si>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</si>
  <si>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</si>
  <si>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</si>
  <si>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</si>
  <si>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</si>
  <si>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</si>
  <si>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</si>
  <si>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</si>
  <si>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</si>
  <si>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</si>
  <si>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</si>
  <si>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</si>
  <si>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</si>
  <si>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</si>
  <si>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</si>
  <si>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</si>
  <si>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</si>
  <si>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</si>
  <si>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</si>
  <si>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</si>
  <si>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</si>
  <si>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</si>
  <si>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</si>
  <si>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</si>
  <si>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</si>
  <si>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</si>
  <si>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</si>
  <si>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</si>
  <si>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</si>
  <si>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</si>
  <si>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</si>
  <si>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</si>
  <si>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</si>
  <si>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</si>
  <si>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</si>
  <si>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</si>
  <si>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</si>
  <si>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</si>
  <si>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</si>
  <si>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</si>
  <si>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</si>
  <si>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</si>
  <si>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</si>
  <si>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</si>
  <si>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</si>
  <si>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</si>
  <si>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</si>
  <si>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</si>
  <si>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</si>
  <si>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</si>
  <si>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</si>
  <si>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</si>
  <si>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</si>
  <si>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</si>
  <si>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</si>
  <si>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</si>
  <si>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</si>
  <si>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</si>
  <si>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</si>
  <si>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</si>
  <si>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</si>
  <si>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</si>
  <si>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</si>
  <si>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</si>
  <si>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</si>
  <si>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</si>
  <si>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</si>
  <si>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</si>
  <si>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</si>
  <si>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</si>
  <si>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</si>
  <si>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</si>
  <si>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</si>
  <si>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</si>
  <si>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</si>
  <si>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</si>
  <si>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</si>
  <si>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</si>
  <si>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</si>
  <si>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</si>
  <si>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</si>
  <si>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</si>
  <si>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</si>
  <si>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</si>
  <si>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</si>
  <si>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</si>
  <si>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</si>
  <si>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</si>
  <si>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</si>
  <si>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</si>
  <si>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</si>
  <si>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</si>
  <si>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</si>
  <si>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</si>
  <si>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</si>
  <si>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</si>
  <si>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</si>
  <si>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</si>
  <si>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</si>
  <si>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</si>
  <si>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</si>
  <si>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</si>
  <si>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</si>
  <si>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</si>
  <si>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</si>
  <si>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</si>
  <si>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</si>
  <si>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</si>
  <si>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</si>
  <si>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</si>
  <si>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</si>
  <si>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</si>
  <si>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</si>
  <si>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</si>
  <si>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</si>
  <si>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</si>
  <si>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</si>
  <si>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</si>
  <si>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</si>
  <si>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</si>
  <si>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</si>
  <si>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</si>
  <si>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</si>
  <si>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</si>
  <si>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</si>
  <si>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</si>
  <si>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</si>
  <si>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</si>
  <si>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</si>
  <si>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</si>
  <si>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</si>
  <si>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</si>
  <si>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</si>
  <si>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</si>
  <si>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</si>
  <si>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</si>
  <si>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</si>
  <si>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</si>
  <si>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</si>
  <si>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</si>
  <si>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</si>
  <si>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</si>
  <si>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</si>
  <si>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</si>
  <si>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</si>
  <si>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</si>
  <si>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</si>
  <si>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</si>
  <si>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</si>
  <si>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</si>
  <si>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</si>
  <si>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</si>
  <si>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</si>
  <si>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</si>
  <si>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</si>
  <si>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</si>
  <si>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</si>
  <si>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</si>
  <si>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</si>
  <si>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</si>
  <si>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</si>
  <si>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</si>
  <si>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</si>
  <si>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</si>
  <si>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</si>
  <si>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</si>
  <si>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</si>
  <si>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</si>
  <si>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</si>
  <si>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</si>
  <si>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</si>
  <si>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</si>
  <si>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</si>
  <si>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</si>
  <si>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</si>
  <si>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</si>
  <si>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</si>
  <si>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</si>
  <si>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</si>
  <si>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</si>
  <si>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</si>
  <si>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</si>
  <si>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</si>
  <si>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</si>
  <si>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</si>
  <si>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</si>
  <si>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</si>
  <si>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</si>
  <si>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</si>
  <si>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</si>
  <si>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</si>
  <si>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</si>
  <si>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</si>
  <si>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</si>
  <si>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</si>
  <si>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</si>
  <si>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</si>
  <si>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</si>
  <si>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</si>
  <si>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</si>
  <si>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</si>
  <si>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</si>
  <si>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</si>
  <si>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</si>
  <si>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</si>
  <si>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</si>
  <si>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</si>
  <si>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</si>
  <si>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</si>
  <si>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</si>
  <si>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</si>
  <si>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</si>
  <si>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</si>
  <si>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</si>
  <si>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</si>
  <si>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</si>
  <si>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</si>
  <si>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</si>
  <si>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</si>
  <si>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</si>
  <si>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</si>
  <si>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</si>
  <si>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</si>
  <si>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</si>
  <si>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</si>
  <si>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</si>
  <si>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</si>
  <si>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</si>
  <si>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</si>
  <si>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</si>
  <si>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</si>
  <si>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</si>
  <si>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</si>
  <si>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</si>
  <si>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</si>
  <si>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</si>
  <si>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</si>
  <si>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</si>
  <si>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</si>
  <si>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</si>
  <si>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</si>
  <si>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</si>
  <si>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</si>
  <si>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</si>
  <si>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</si>
  <si>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</si>
  <si>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</si>
  <si>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</si>
  <si>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</si>
  <si>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</si>
  <si>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</si>
  <si>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</si>
  <si>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</si>
  <si>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</si>
  <si>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</si>
  <si>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</si>
  <si>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</si>
  <si>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</si>
  <si>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</si>
  <si>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</si>
  <si>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</si>
  <si>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</si>
  <si>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</si>
  <si>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</si>
  <si>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</si>
  <si>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</si>
  <si>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</si>
  <si>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</si>
  <si>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</si>
  <si>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</si>
  <si>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</si>
  <si>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</si>
  <si>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</si>
  <si>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</si>
  <si>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</si>
  <si>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</si>
  <si>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</si>
  <si>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</si>
  <si>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</si>
  <si>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</si>
  <si>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</si>
  <si>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</si>
  <si>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</si>
  <si>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</si>
  <si>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</si>
  <si>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</si>
  <si>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</si>
  <si>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</si>
  <si>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</si>
  <si>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</si>
  <si>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</si>
  <si>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</si>
  <si>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</si>
  <si>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</si>
  <si>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</si>
  <si>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</si>
  <si>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</si>
  <si>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</si>
  <si>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</si>
  <si>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</si>
  <si>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</si>
  <si>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</si>
  <si>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</si>
  <si>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</si>
  <si>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</si>
  <si>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</si>
  <si>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</si>
  <si>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</si>
  <si>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</si>
  <si>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</si>
  <si>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</si>
  <si>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</si>
  <si>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</si>
  <si>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</si>
  <si>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</si>
  <si>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</si>
  <si>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</si>
  <si>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</si>
  <si>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</si>
  <si>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</si>
  <si>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</si>
  <si>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</si>
  <si>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</si>
  <si>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</si>
  <si>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</si>
  <si>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</si>
  <si>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</si>
  <si>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</si>
  <si>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</si>
  <si>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</si>
  <si>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</si>
  <si>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</si>
  <si>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</si>
  <si>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</si>
  <si>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</si>
  <si>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</si>
  <si>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</si>
  <si>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</si>
  <si>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</si>
  <si>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</si>
  <si>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</si>
  <si>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</si>
  <si>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</si>
  <si>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</si>
  <si>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</si>
  <si>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</si>
  <si>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</si>
  <si>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</si>
  <si>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</si>
  <si>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</si>
  <si>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</si>
  <si>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</si>
  <si>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</si>
  <si>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</si>
  <si>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</si>
  <si>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</si>
  <si>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</si>
  <si>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</si>
  <si>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</si>
  <si>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</si>
  <si>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</si>
  <si>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</si>
  <si>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</si>
  <si>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</si>
  <si>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</si>
  <si>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</si>
  <si>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</si>
  <si>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</si>
  <si>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</si>
  <si>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</si>
  <si>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</si>
  <si>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</si>
  <si>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</si>
  <si>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</si>
  <si>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</si>
  <si>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</si>
  <si>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</si>
  <si>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</si>
  <si>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</si>
  <si>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</si>
  <si>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</si>
  <si>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</si>
  <si>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</si>
  <si>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</si>
  <si>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</si>
  <si>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</si>
  <si>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</si>
  <si>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</si>
  <si>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</si>
  <si>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</si>
  <si>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</si>
  <si>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</si>
  <si>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</si>
  <si>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</si>
  <si>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</si>
  <si>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</si>
  <si>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</si>
  <si>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</si>
  <si>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</si>
  <si>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</si>
  <si>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</si>
  <si>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</si>
  <si>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</si>
  <si>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</si>
  <si>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</si>
  <si>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</si>
  <si>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</si>
  <si>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</si>
  <si>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</si>
  <si>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</si>
  <si>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</si>
  <si>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</si>
  <si>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</si>
  <si>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</si>
  <si>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</si>
  <si>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</si>
  <si>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</si>
  <si>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</si>
  <si>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</si>
  <si>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</si>
  <si>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</si>
  <si>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</si>
  <si>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</si>
  <si>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</si>
  <si>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</si>
  <si>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</si>
  <si>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</si>
  <si>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</si>
  <si>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</si>
  <si>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</si>
  <si>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</si>
  <si>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</si>
  <si>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</si>
  <si>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</si>
  <si>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</si>
  <si>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</si>
  <si>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</si>
  <si>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</si>
  <si>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</si>
  <si>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</si>
  <si>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</si>
  <si>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</si>
  <si>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</si>
  <si>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</si>
  <si>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</si>
  <si>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</si>
  <si>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</si>
  <si>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</si>
  <si>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</si>
  <si>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</si>
  <si>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</si>
  <si>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</si>
  <si>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</si>
  <si>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</si>
  <si>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</si>
  <si>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</si>
  <si>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</si>
  <si>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</si>
  <si>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</si>
  <si>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</si>
  <si>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</si>
  <si>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</si>
  <si>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</si>
  <si>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</si>
  <si>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</si>
  <si>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</si>
  <si>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</si>
  <si>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</si>
  <si>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</si>
  <si>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</si>
  <si>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</si>
  <si>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</si>
  <si>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</si>
  <si>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</si>
  <si>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</si>
  <si>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</si>
  <si>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</si>
  <si>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</si>
  <si>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</si>
  <si>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</si>
  <si>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</si>
  <si>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</si>
  <si>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</si>
  <si>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</si>
  <si>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</si>
  <si>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</si>
  <si>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</si>
  <si>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</si>
  <si>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</si>
  <si>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</si>
  <si>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</si>
  <si>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</si>
  <si>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</si>
  <si>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</si>
  <si>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</si>
  <si>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</si>
  <si>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</si>
  <si>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</si>
  <si>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</si>
  <si>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</si>
  <si>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</si>
  <si>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</si>
  <si>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</si>
  <si>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</si>
  <si>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</si>
  <si>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</si>
  <si>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</si>
  <si>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</si>
  <si>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</si>
  <si>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</si>
  <si>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</si>
  <si>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</si>
  <si>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</si>
  <si>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</si>
  <si>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</si>
  <si>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</si>
  <si>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</si>
  <si>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</si>
  <si>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</si>
  <si>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</si>
  <si>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</si>
  <si>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</si>
  <si>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</si>
  <si>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</si>
  <si>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</si>
  <si>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</si>
  <si>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</si>
  <si>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</si>
  <si>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</si>
  <si>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</si>
  <si>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</si>
  <si>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</si>
  <si>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</si>
  <si>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</si>
  <si>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</si>
  <si>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</si>
  <si>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</si>
  <si>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</si>
  <si>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</si>
  <si>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</si>
  <si>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</si>
  <si>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</si>
  <si>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</si>
  <si>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</si>
  <si>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</si>
  <si>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</si>
  <si>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</si>
  <si>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</si>
  <si>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</si>
  <si>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</si>
  <si>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</si>
  <si>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</si>
  <si>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</si>
  <si>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</si>
  <si>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</si>
  <si>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</si>
  <si>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</si>
  <si>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</si>
  <si>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</si>
  <si>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</si>
  <si>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</si>
  <si>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</si>
  <si>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</si>
  <si>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</si>
  <si>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</si>
  <si>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</si>
  <si>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</si>
  <si>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</si>
  <si>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</si>
  <si>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</si>
  <si>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</si>
  <si>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</si>
  <si>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</si>
  <si>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</si>
  <si>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</si>
  <si>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</si>
  <si>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</si>
  <si>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</si>
  <si>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</si>
  <si>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</si>
  <si>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</si>
  <si>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</si>
  <si>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</si>
  <si>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</si>
  <si>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</si>
  <si>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</si>
  <si>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</si>
  <si>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</si>
  <si>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</si>
  <si>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</si>
  <si>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</si>
  <si>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</si>
  <si>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</si>
  <si>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</si>
  <si>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</si>
  <si>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</si>
  <si>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</si>
  <si>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</si>
  <si>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</si>
  <si>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</si>
  <si>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</si>
  <si>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</si>
  <si>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</si>
  <si>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</si>
  <si>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</si>
  <si>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</si>
  <si>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</si>
  <si>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</si>
  <si>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</si>
  <si>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</si>
  <si>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</si>
  <si>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</si>
  <si>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</si>
  <si>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</si>
  <si>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</si>
  <si>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</si>
  <si>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</si>
  <si>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</si>
  <si>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</si>
  <si>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</si>
  <si>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</si>
  <si>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</si>
  <si>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</si>
  <si>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</si>
  <si>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</si>
  <si>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</si>
  <si>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</si>
  <si>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</si>
  <si>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</si>
  <si>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</si>
  <si>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</si>
  <si>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</si>
  <si>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</si>
  <si>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</si>
  <si>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</si>
  <si>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</si>
  <si>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</si>
  <si>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</si>
  <si>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</si>
  <si>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</si>
  <si>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</si>
  <si>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</si>
  <si>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</si>
  <si>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</si>
  <si>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</si>
  <si>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</si>
  <si>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</si>
  <si>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</si>
  <si>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</si>
  <si>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</si>
  <si>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</si>
  <si>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</si>
  <si>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</si>
  <si>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</si>
  <si>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</si>
  <si>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</si>
  <si>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</si>
  <si>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</si>
  <si>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</si>
  <si>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</si>
  <si>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</si>
  <si>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</si>
  <si>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</si>
  <si>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</si>
  <si>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</si>
  <si>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</si>
  <si>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</si>
  <si>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</si>
  <si>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</si>
  <si>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</si>
  <si>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</si>
  <si>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</si>
  <si>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</si>
  <si>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</si>
  <si>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</si>
  <si>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</si>
  <si>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</si>
  <si>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</si>
  <si>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</si>
  <si>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</si>
  <si>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</si>
  <si>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</si>
  <si>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</si>
  <si>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</si>
  <si>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</si>
  <si>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</si>
  <si>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</si>
  <si>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</si>
  <si>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</si>
  <si>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</si>
  <si>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</si>
  <si>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</si>
  <si>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</si>
  <si>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</si>
  <si>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</si>
  <si>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</si>
  <si>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</si>
  <si>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</si>
  <si>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</si>
  <si>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</si>
  <si>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</si>
  <si>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</si>
  <si>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</si>
  <si>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</si>
  <si>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</si>
  <si>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</si>
  <si>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</si>
  <si>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</si>
  <si>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</si>
  <si>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</si>
  <si>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</si>
  <si>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</si>
  <si>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</si>
  <si>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</si>
  <si>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</si>
  <si>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</si>
  <si>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</si>
  <si>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</si>
  <si>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</si>
  <si>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</si>
  <si>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</si>
  <si>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</si>
  <si>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</si>
  <si>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</si>
  <si>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</si>
  <si>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</si>
  <si>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</si>
  <si>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</si>
  <si>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</si>
  <si>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</si>
  <si>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</si>
  <si>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</si>
  <si>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</si>
  <si>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</si>
  <si>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</si>
  <si>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</si>
  <si>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</si>
  <si>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</si>
  <si>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</si>
  <si>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</si>
  <si>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</si>
  <si>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</si>
  <si>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</si>
  <si>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</si>
  <si>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</si>
  <si>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</si>
  <si>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</si>
  <si>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</si>
  <si>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</si>
  <si>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</si>
  <si>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</si>
  <si>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</si>
  <si>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</si>
  <si>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</si>
  <si>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</si>
  <si>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</si>
  <si>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</si>
  <si>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</si>
  <si>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</si>
  <si>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</si>
  <si>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</si>
  <si>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</si>
  <si>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</si>
  <si>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</si>
  <si>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</si>
  <si>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</si>
  <si>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</si>
  <si>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</si>
  <si>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</si>
  <si>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</si>
  <si>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</si>
  <si>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</si>
  <si>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</si>
  <si>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</si>
  <si>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</si>
  <si>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</si>
  <si>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</si>
  <si>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</si>
  <si>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</si>
  <si>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</si>
  <si>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</si>
  <si>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</si>
  <si>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</si>
  <si>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</si>
  <si>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</si>
  <si>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</si>
  <si>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</si>
  <si>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</si>
  <si>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</si>
  <si>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</si>
  <si>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</si>
  <si>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</si>
  <si>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</si>
  <si>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</si>
  <si>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</si>
  <si>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</si>
  <si>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</si>
  <si>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</si>
  <si>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</si>
  <si>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</si>
  <si>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</si>
  <si>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</si>
  <si>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</si>
  <si>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</si>
  <si>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</si>
  <si>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</si>
  <si>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</si>
  <si>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</si>
  <si>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</si>
  <si>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</si>
  <si>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</si>
  <si>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</si>
  <si>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</si>
  <si>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</si>
  <si>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</si>
  <si>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</si>
  <si>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</si>
  <si>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</si>
  <si>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</si>
  <si>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</si>
  <si>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</si>
  <si>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</si>
  <si>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</si>
  <si>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</si>
  <si>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</si>
  <si>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</si>
  <si>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</si>
  <si>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</si>
  <si>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</si>
  <si>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</si>
  <si>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</si>
  <si>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</si>
  <si>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</si>
  <si>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</si>
  <si>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</si>
  <si>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</si>
  <si>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</si>
  <si>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</si>
  <si>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</si>
  <si>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</si>
  <si>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</si>
  <si>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</si>
  <si>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</si>
  <si>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</si>
  <si>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</si>
  <si>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</si>
  <si>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</si>
  <si>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</si>
  <si>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</si>
  <si>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</si>
  <si>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</si>
  <si>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</si>
  <si>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</si>
  <si>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</si>
  <si>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</si>
  <si>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</si>
  <si>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</si>
  <si>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</si>
  <si>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</si>
  <si>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</si>
  <si>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</si>
  <si>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</si>
  <si>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</si>
  <si>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</si>
  <si>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</si>
  <si>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</si>
  <si>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</si>
  <si>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</si>
  <si>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</si>
  <si>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</si>
  <si>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</si>
  <si>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</si>
  <si>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</si>
  <si>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</si>
  <si>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</si>
  <si>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</si>
  <si>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</si>
  <si>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</si>
  <si>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</si>
  <si>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</si>
  <si>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</si>
  <si>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</si>
  <si>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</si>
  <si>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</si>
  <si>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</si>
  <si>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</si>
  <si>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</si>
  <si>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</si>
  <si>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</si>
  <si>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</si>
  <si>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</si>
  <si>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</si>
  <si>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</si>
  <si>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</si>
  <si>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</si>
  <si>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</si>
  <si>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</si>
  <si>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</si>
  <si>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</si>
  <si>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</si>
  <si>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</si>
  <si>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</si>
  <si>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</si>
  <si>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</si>
  <si>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</si>
  <si>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</si>
  <si>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</si>
  <si>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</si>
  <si>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</si>
  <si>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</si>
  <si>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</si>
  <si>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</si>
  <si>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</si>
  <si>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</si>
  <si>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</si>
  <si>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</si>
  <si>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</si>
  <si>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</si>
  <si>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</si>
  <si>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</si>
  <si>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</si>
  <si>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</si>
  <si>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</si>
  <si>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</si>
  <si>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</si>
  <si>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</si>
  <si>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</si>
  <si>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</si>
  <si>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</si>
  <si>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</si>
  <si>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</si>
  <si>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</si>
  <si>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</si>
  <si>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</si>
  <si>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</si>
  <si>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</si>
  <si>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</si>
  <si>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</si>
  <si>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</si>
  <si>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</si>
  <si>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</si>
  <si>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</si>
  <si>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</si>
  <si>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</si>
  <si>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</si>
  <si>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</si>
  <si>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</si>
  <si>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</si>
  <si>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</si>
  <si>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</si>
  <si>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</si>
  <si>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</si>
  <si>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</si>
  <si>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</si>
  <si>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</si>
  <si>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</si>
  <si>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</si>
  <si>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</si>
  <si>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</si>
  <si>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</si>
  <si>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</si>
  <si>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</si>
  <si>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</si>
  <si>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</si>
  <si>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</si>
  <si>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</si>
  <si>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</si>
  <si>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</si>
  <si>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</si>
  <si>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</si>
  <si>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</si>
  <si>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</si>
  <si>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</si>
  <si>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</si>
  <si>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</si>
  <si>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</si>
  <si>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</si>
  <si>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</si>
  <si>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</si>
  <si>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</si>
  <si>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</si>
  <si>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</si>
  <si>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</si>
  <si>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</si>
  <si>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</si>
  <si>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</si>
  <si>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</si>
  <si>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</si>
  <si>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</si>
  <si>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</si>
  <si>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</si>
  <si>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</si>
  <si>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</si>
  <si>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</si>
  <si>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</si>
  <si>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</si>
  <si>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</si>
  <si>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</si>
  <si>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</si>
  <si>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</si>
  <si>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</si>
  <si>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</si>
  <si>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</si>
  <si>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</si>
  <si>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</si>
  <si>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</si>
  <si>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</si>
  <si>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</si>
  <si>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</si>
  <si>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</si>
  <si>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</si>
  <si>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</si>
  <si>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</si>
  <si>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</si>
  <si>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</si>
  <si>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</si>
  <si>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</si>
  <si>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</si>
  <si>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</si>
  <si>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</si>
  <si>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</si>
  <si>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</si>
  <si>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</si>
  <si>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</si>
  <si>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</si>
  <si>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</si>
  <si>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</si>
  <si>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</si>
  <si>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</si>
  <si>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</si>
  <si>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</si>
  <si>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</si>
  <si>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</si>
  <si>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</si>
  <si>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</si>
  <si>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</si>
  <si>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</si>
  <si>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</si>
  <si>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</si>
  <si>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</si>
  <si>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</si>
  <si>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</si>
  <si>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</si>
  <si>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</si>
  <si>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</si>
  <si>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</si>
  <si>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</si>
  <si>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</si>
  <si>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</si>
  <si>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</si>
  <si>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</si>
  <si>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</si>
  <si>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</si>
  <si>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</si>
  <si>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</si>
  <si>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</si>
  <si>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</si>
  <si>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</si>
  <si>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</si>
  <si>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</si>
  <si>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</si>
  <si>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</si>
  <si>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</si>
  <si>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</si>
  <si>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</si>
  <si>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</si>
  <si>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</si>
  <si>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</si>
  <si>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</si>
  <si>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</si>
  <si>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</si>
  <si>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</si>
  <si>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</si>
  <si>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</si>
  <si>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</si>
  <si>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</si>
  <si>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</si>
  <si>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</si>
  <si>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</si>
  <si>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</si>
  <si>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</si>
  <si>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</si>
  <si>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</si>
  <si>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</si>
  <si>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</si>
  <si>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</si>
  <si>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</si>
  <si>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</si>
  <si>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</si>
  <si>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</si>
  <si>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</si>
  <si>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</si>
  <si>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</si>
  <si>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</si>
  <si>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</si>
  <si>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</si>
  <si>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</si>
  <si>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</si>
  <si>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</si>
  <si>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</si>
  <si>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</si>
  <si>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</si>
  <si>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</si>
  <si>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</si>
  <si>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</si>
  <si>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</si>
  <si>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</si>
  <si>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</si>
  <si>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</si>
  <si>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</si>
  <si>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</si>
  <si>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</si>
  <si>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</si>
  <si>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</si>
  <si>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</si>
  <si>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</si>
  <si>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</si>
  <si>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</si>
  <si>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</si>
  <si>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</si>
  <si>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</si>
  <si>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</si>
  <si>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</si>
  <si>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</si>
  <si>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</si>
  <si>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</si>
  <si>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</si>
  <si>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</si>
  <si>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</si>
  <si>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</si>
  <si>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</si>
  <si>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</si>
  <si>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</si>
  <si>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</si>
  <si>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</si>
  <si>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</si>
  <si>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</si>
  <si>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</si>
  <si>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</si>
  <si>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</si>
  <si>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</si>
  <si>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</si>
  <si>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</si>
  <si>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</si>
  <si>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</si>
  <si>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</si>
  <si>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</si>
  <si>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</si>
  <si>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</si>
  <si>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</si>
  <si>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</si>
  <si>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</si>
  <si>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</si>
  <si>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</si>
  <si>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</si>
  <si>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</si>
  <si>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</si>
  <si>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</si>
  <si>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</si>
  <si>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</si>
  <si>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</si>
  <si>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</si>
  <si>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</si>
  <si>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</si>
  <si>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</si>
  <si>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</si>
  <si>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</si>
  <si>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</si>
  <si>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</si>
  <si>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</si>
  <si>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</si>
  <si>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</si>
  <si>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</si>
  <si>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</si>
  <si>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</si>
  <si>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</si>
  <si>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</si>
  <si>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</si>
  <si>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</si>
  <si>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</si>
  <si>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</si>
  <si>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</si>
  <si>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</si>
  <si>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</si>
  <si>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</si>
  <si>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</si>
  <si>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</si>
  <si>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</si>
  <si>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</si>
  <si>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</si>
  <si>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</si>
  <si>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</si>
  <si>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</si>
  <si>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</si>
  <si>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</si>
  <si>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</si>
  <si>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</si>
  <si>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</si>
  <si>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</si>
  <si>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</si>
  <si>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</si>
  <si>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</si>
  <si>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</si>
  <si>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</si>
  <si>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</si>
  <si>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</si>
  <si>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</si>
  <si>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</si>
  <si>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</si>
  <si>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</si>
  <si>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</si>
  <si>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</si>
  <si>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</si>
  <si>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</si>
  <si>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</si>
  <si>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</si>
  <si>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</si>
  <si>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</si>
  <si>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</si>
  <si>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</si>
  <si>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</si>
  <si>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</si>
  <si>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</si>
  <si>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</si>
  <si>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</si>
  <si>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</si>
  <si>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</si>
  <si>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</si>
  <si>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</si>
  <si>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</si>
  <si>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</si>
  <si>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</si>
  <si>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</si>
  <si>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</si>
  <si>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</si>
  <si>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</si>
  <si>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</si>
  <si>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</si>
  <si>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</si>
  <si>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</si>
  <si>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</si>
  <si>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</si>
  <si>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</si>
  <si>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</si>
  <si>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</si>
  <si>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</si>
  <si>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</si>
  <si>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</si>
  <si>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</si>
  <si>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</si>
  <si>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</si>
  <si>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</si>
  <si>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</si>
  <si>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</si>
  <si>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</si>
  <si>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</si>
  <si>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</si>
  <si>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</si>
  <si>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</si>
  <si>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</si>
  <si>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</si>
  <si>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</si>
  <si>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</si>
  <si>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</si>
  <si>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</si>
  <si>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</si>
  <si>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</si>
  <si>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</si>
  <si>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</si>
  <si>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</si>
  <si>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</si>
  <si>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</si>
  <si>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</si>
  <si>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</si>
  <si>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</si>
  <si>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</si>
  <si>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</si>
  <si>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</si>
  <si>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</si>
  <si>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</si>
  <si>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</si>
  <si>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</si>
  <si>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</si>
  <si>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</si>
  <si>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</si>
  <si>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</si>
  <si>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</si>
  <si>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</si>
  <si>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</si>
  <si>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</si>
  <si>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</si>
  <si>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</si>
  <si>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</si>
  <si>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</si>
  <si>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</si>
  <si>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</si>
  <si>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</si>
  <si>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</si>
  <si>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</si>
  <si>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</si>
  <si>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</si>
  <si>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</si>
  <si>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</si>
  <si>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</si>
  <si>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</si>
  <si>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</si>
  <si>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</si>
  <si>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</si>
  <si>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</si>
  <si>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</si>
  <si>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</si>
  <si>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</si>
  <si>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</si>
  <si>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</si>
  <si>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</si>
  <si>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</si>
  <si>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</si>
  <si>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</si>
  <si>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</si>
  <si>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</si>
  <si>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</si>
  <si>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</si>
  <si>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</si>
  <si>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</si>
  <si>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</si>
  <si>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</si>
  <si>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</si>
  <si>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</si>
  <si>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</si>
  <si>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</si>
  <si>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</si>
  <si>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</si>
  <si>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</si>
  <si>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</si>
  <si>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</si>
  <si>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</si>
  <si>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</si>
  <si>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</si>
  <si>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</si>
  <si>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</si>
  <si>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</si>
  <si>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</si>
  <si>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</si>
  <si>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</si>
  <si>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</si>
  <si>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</si>
  <si>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</si>
  <si>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</si>
  <si>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</si>
  <si>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</si>
  <si>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</si>
  <si>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</si>
  <si>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</si>
  <si>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</si>
  <si>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</si>
  <si>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</si>
  <si>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</si>
  <si>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</si>
  <si>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</si>
  <si>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</si>
  <si>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</si>
  <si>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</si>
  <si>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</si>
  <si>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</si>
  <si>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</si>
  <si>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</si>
  <si>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</si>
  <si>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</si>
  <si>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</si>
  <si>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</si>
  <si>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</si>
  <si>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</si>
  <si>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</si>
  <si>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</si>
  <si>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</si>
  <si>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</si>
  <si>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</si>
  <si>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</si>
  <si>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</si>
  <si>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</si>
  <si>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</si>
  <si>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</si>
  <si>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</si>
  <si>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</si>
  <si>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</si>
  <si>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</si>
  <si>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</si>
  <si>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</si>
  <si>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</si>
  <si>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</si>
  <si>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</si>
  <si>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</si>
  <si>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</si>
  <si>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</si>
  <si>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</si>
  <si>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</si>
  <si>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</si>
  <si>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</si>
  <si>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</si>
  <si>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</si>
  <si>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</si>
  <si>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</si>
  <si>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</si>
  <si>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</si>
  <si>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</si>
  <si>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</si>
  <si>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</si>
  <si>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</si>
  <si>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</si>
  <si>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</si>
  <si>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</si>
  <si>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</si>
  <si>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</si>
  <si>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</si>
  <si>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</si>
  <si>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</si>
  <si>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</si>
  <si>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</si>
  <si>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</si>
  <si>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</si>
  <si>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</si>
  <si>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</si>
  <si>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</si>
  <si>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</si>
  <si>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</si>
  <si>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</si>
  <si>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</si>
  <si>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</si>
  <si>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</si>
  <si>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</si>
  <si>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</si>
  <si>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</si>
  <si>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</si>
  <si>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</si>
  <si>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</si>
  <si>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</si>
  <si>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</si>
  <si>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</si>
  <si>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</si>
  <si>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</si>
  <si>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</si>
  <si>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</si>
  <si>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</si>
  <si>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</si>
  <si>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</si>
  <si>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</si>
  <si>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</si>
  <si>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</si>
  <si>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</si>
  <si>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</si>
  <si>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</si>
  <si>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</si>
  <si>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</si>
  <si>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</si>
  <si>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</si>
  <si>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</si>
  <si>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</si>
  <si>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</si>
  <si>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</si>
  <si>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</si>
  <si>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</si>
  <si>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</si>
  <si>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</si>
  <si>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</si>
  <si>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</si>
  <si>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</si>
  <si>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</si>
  <si>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</si>
  <si>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</si>
  <si>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</si>
  <si>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</si>
  <si>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</si>
  <si>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</si>
  <si>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</si>
  <si>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</si>
  <si>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</si>
  <si>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</si>
  <si>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</si>
  <si>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</si>
  <si>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</si>
  <si>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</si>
  <si>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</si>
  <si>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</si>
  <si>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</si>
  <si>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</si>
  <si>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</si>
  <si>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</si>
  <si>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</si>
  <si>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</si>
  <si>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</si>
  <si>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</si>
  <si>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</si>
  <si>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</si>
  <si>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</si>
  <si>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</si>
  <si>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</si>
  <si>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</si>
  <si>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</si>
  <si>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</si>
  <si>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</si>
  <si>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</si>
  <si>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</si>
  <si>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</si>
  <si>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</si>
  <si>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</si>
  <si>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</si>
  <si>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</si>
  <si>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</si>
  <si>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</si>
  <si>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</si>
  <si>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</si>
  <si>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</si>
  <si>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</si>
  <si>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</si>
  <si>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</si>
  <si>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</si>
  <si>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</si>
  <si>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</si>
  <si>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</si>
  <si>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</si>
  <si>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</si>
  <si>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</si>
  <si>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</si>
  <si>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</si>
  <si>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</si>
  <si>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</si>
  <si>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</si>
  <si>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</si>
  <si>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</si>
  <si>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</si>
  <si>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</si>
  <si>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</si>
  <si>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</si>
  <si>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</si>
  <si>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</si>
  <si>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</si>
  <si>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</si>
  <si>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</si>
  <si>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</si>
  <si>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</si>
  <si>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</si>
  <si>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</si>
  <si>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</si>
  <si>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</si>
  <si>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</si>
  <si>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</si>
  <si>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</si>
  <si>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</si>
  <si>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</si>
  <si>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</si>
  <si>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</si>
  <si>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</si>
  <si>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</si>
  <si>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</si>
  <si>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</si>
  <si>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</si>
  <si>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</si>
  <si>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</si>
  <si>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</si>
  <si>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</si>
  <si>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</si>
  <si>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</si>
  <si>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</si>
  <si>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</si>
  <si>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</si>
  <si>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</si>
  <si>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</si>
  <si>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</si>
  <si>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</si>
  <si>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</si>
  <si>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</si>
  <si>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</si>
  <si>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</si>
  <si>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</si>
  <si>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</si>
  <si>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</si>
  <si>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</si>
  <si>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</si>
  <si>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</si>
  <si>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</si>
  <si>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</si>
  <si>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</si>
  <si>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</si>
  <si>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</si>
  <si>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</si>
  <si>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</si>
  <si>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</si>
  <si>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</si>
  <si>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</si>
  <si>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</si>
  <si>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</si>
  <si>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</si>
  <si>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</si>
  <si>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</si>
  <si>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</si>
  <si>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</si>
  <si>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</si>
  <si>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</si>
  <si>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</si>
  <si>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</si>
  <si>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</si>
  <si>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</si>
  <si>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</si>
  <si>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</si>
  <si>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</si>
  <si>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</si>
  <si>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</si>
  <si>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</si>
  <si>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</si>
  <si>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</si>
  <si>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</si>
  <si>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</si>
  <si>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</si>
  <si>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</si>
  <si>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</si>
  <si>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</si>
  <si>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</si>
  <si>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</si>
  <si>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</si>
  <si>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</si>
  <si>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</si>
  <si>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</si>
  <si>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</si>
  <si>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</si>
  <si>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</si>
  <si>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</si>
  <si>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</si>
  <si>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</si>
  <si>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</si>
  <si>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</si>
  <si>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</si>
  <si>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</si>
  <si>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</si>
  <si>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</si>
  <si>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</si>
  <si>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</si>
  <si>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</si>
  <si>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</si>
  <si>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</si>
  <si>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</si>
  <si>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</si>
  <si>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</si>
  <si>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</si>
  <si>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</si>
  <si>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</si>
  <si>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</si>
  <si>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</si>
  <si>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</si>
  <si>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</si>
  <si>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</si>
  <si>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</si>
  <si>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</si>
  <si>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</si>
  <si>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</si>
  <si>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</si>
  <si>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</si>
  <si>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</si>
  <si>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</si>
  <si>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</si>
  <si>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</si>
  <si>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</si>
  <si>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</si>
  <si>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</si>
  <si>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</si>
  <si>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</si>
  <si>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</si>
  <si>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</si>
  <si>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</si>
  <si>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</si>
  <si>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</si>
  <si>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</si>
  <si>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</si>
  <si>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</si>
  <si>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</si>
  <si>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</si>
  <si>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</si>
  <si>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</si>
  <si>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</si>
  <si>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</si>
  <si>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</si>
  <si>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</si>
  <si>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</si>
  <si>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</si>
  <si>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</si>
  <si>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</si>
  <si>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</si>
  <si>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</si>
  <si>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</si>
  <si>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</si>
  <si>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</si>
  <si>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</si>
  <si>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</si>
  <si>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</si>
  <si>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</si>
  <si>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</si>
  <si>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</si>
  <si>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</si>
  <si>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</si>
  <si>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</si>
  <si>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</si>
  <si>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</si>
  <si>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</si>
  <si>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</si>
  <si>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</si>
  <si>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</si>
  <si>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</si>
  <si>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</si>
  <si>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</si>
  <si>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</si>
  <si>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</si>
  <si>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</si>
  <si>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</si>
  <si>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</si>
  <si>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</si>
  <si>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</si>
  <si>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</si>
  <si>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</si>
  <si>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</si>
  <si>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</si>
  <si>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</si>
  <si>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</si>
  <si>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</si>
  <si>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</si>
  <si>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</si>
  <si>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</si>
  <si>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</si>
  <si>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</si>
  <si>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</si>
  <si>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</si>
  <si>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</si>
  <si>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</si>
  <si>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</si>
  <si>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</si>
  <si>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</si>
  <si>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</si>
  <si>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</si>
  <si>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</si>
  <si>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</si>
  <si>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</si>
  <si>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</si>
  <si>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</si>
  <si>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</si>
  <si>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</si>
  <si>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</si>
  <si>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</si>
  <si>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</si>
  <si>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</si>
  <si>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</si>
  <si>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</si>
  <si>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</si>
  <si>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</si>
  <si>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</si>
  <si>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</si>
  <si>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</si>
  <si>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</si>
  <si>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</si>
  <si>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</si>
  <si>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</si>
  <si>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</si>
  <si>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</si>
  <si>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</si>
  <si>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</si>
  <si>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</si>
  <si>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</si>
  <si>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</si>
  <si>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</si>
  <si>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</si>
  <si>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</si>
  <si>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</si>
  <si>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</si>
  <si>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</si>
  <si>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</si>
  <si>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</si>
  <si>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</si>
  <si>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</si>
  <si>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</si>
  <si>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</si>
  <si>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</si>
  <si>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</si>
  <si>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</si>
  <si>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</si>
  <si>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</si>
  <si>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</si>
  <si>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</si>
  <si>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</si>
  <si>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</si>
  <si>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</si>
  <si>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</si>
  <si>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</si>
  <si>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</si>
  <si>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</si>
  <si>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</si>
  <si>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</si>
  <si>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</si>
  <si>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</si>
  <si>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</si>
  <si>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</si>
  <si>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</si>
  <si>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</si>
  <si>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</si>
  <si>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</si>
  <si>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</si>
  <si>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</si>
  <si>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</si>
  <si>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</si>
  <si>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</si>
  <si>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</si>
  <si>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</si>
  <si>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</si>
  <si>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</si>
  <si>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</si>
  <si>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</si>
  <si>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</si>
  <si>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</si>
  <si>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</si>
  <si>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</si>
  <si>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</si>
  <si>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</si>
  <si>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</si>
  <si>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</si>
  <si>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</si>
  <si>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</si>
  <si>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</si>
  <si>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</si>
  <si>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</si>
  <si>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</si>
  <si>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</si>
  <si>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</si>
  <si>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</si>
  <si>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</si>
  <si>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</si>
  <si>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</si>
  <si>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</si>
  <si>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</si>
  <si>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</si>
  <si>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</si>
  <si>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</si>
  <si>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</si>
  <si>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</si>
  <si>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</si>
  <si>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</si>
  <si>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</si>
  <si>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</si>
  <si>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</si>
  <si>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</si>
  <si>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</si>
  <si>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</si>
  <si>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</si>
  <si>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</si>
  <si>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</si>
  <si>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</si>
  <si>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</si>
  <si>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</si>
  <si>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</si>
  <si>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</si>
  <si>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</si>
  <si>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</si>
  <si>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</si>
  <si>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</si>
  <si>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</si>
  <si>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</si>
  <si>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</si>
  <si>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</si>
  <si>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</si>
  <si>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</si>
  <si>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</si>
  <si>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</si>
  <si>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</si>
  <si>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</si>
  <si>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</si>
  <si>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</si>
  <si>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</si>
  <si>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</si>
  <si>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</si>
  <si>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</si>
  <si>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</si>
  <si>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</si>
  <si>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</si>
  <si>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</si>
  <si>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</si>
  <si>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</si>
  <si>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</si>
  <si>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</si>
  <si>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</si>
  <si>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</si>
  <si>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</si>
  <si>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</si>
  <si>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</si>
  <si>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</si>
  <si>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</si>
  <si>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</si>
  <si>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</si>
  <si>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</si>
  <si>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</si>
  <si>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</si>
  <si>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</si>
  <si>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</si>
  <si>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</si>
  <si>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</si>
  <si>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</si>
  <si>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</si>
  <si>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</si>
  <si>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</si>
  <si>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</si>
  <si>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</si>
  <si>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</si>
  <si>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</si>
  <si>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</si>
  <si>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</si>
  <si>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</si>
  <si>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</si>
  <si>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</si>
  <si>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</si>
  <si>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</si>
  <si>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</si>
  <si>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</si>
  <si>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</si>
  <si>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</si>
  <si>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</si>
  <si>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</si>
  <si>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</si>
  <si>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</si>
  <si>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</si>
  <si>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</si>
  <si>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</si>
  <si>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</si>
  <si>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</si>
  <si>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</si>
  <si>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</si>
  <si>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</si>
  <si>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</si>
  <si>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</si>
  <si>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</si>
  <si>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</si>
  <si>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</si>
  <si>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</si>
  <si>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</si>
  <si>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</si>
  <si>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</si>
  <si>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</si>
  <si>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</si>
  <si>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</si>
  <si>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</si>
  <si>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</si>
  <si>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</si>
  <si>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</si>
  <si>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</si>
  <si>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</si>
  <si>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</si>
  <si>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</si>
  <si>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</si>
  <si>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</si>
  <si>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</si>
  <si>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</si>
  <si>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</si>
  <si>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</si>
  <si>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</si>
  <si>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</si>
  <si>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</si>
  <si>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</si>
  <si>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</si>
  <si>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</si>
  <si>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</si>
  <si>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</si>
  <si>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</si>
  <si>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</si>
  <si>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</si>
  <si>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</si>
  <si>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</si>
  <si>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</si>
  <si>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</si>
  <si>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</si>
  <si>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</si>
  <si>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</si>
  <si>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</si>
  <si>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</si>
  <si>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</si>
  <si>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</si>
  <si>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</si>
  <si>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</si>
  <si>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</si>
  <si>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</si>
  <si>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</si>
  <si>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</si>
  <si>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</si>
  <si>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</si>
  <si>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</si>
  <si>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</si>
  <si>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</si>
  <si>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</si>
  <si>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</si>
  <si>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</si>
  <si>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</si>
  <si>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</si>
  <si>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</si>
  <si>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</si>
  <si>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</si>
  <si>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</si>
  <si>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</si>
  <si>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</si>
  <si>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</si>
  <si>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</si>
  <si>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</si>
  <si>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</si>
  <si>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</si>
  <si>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</si>
  <si>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</si>
  <si>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</si>
  <si>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</si>
  <si>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</si>
  <si>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</si>
  <si>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</si>
  <si>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</si>
  <si>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</si>
  <si>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</si>
  <si>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</si>
  <si>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</si>
  <si>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</si>
  <si>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</si>
  <si>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</si>
  <si>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</si>
  <si>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</si>
  <si>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</si>
  <si>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</si>
  <si>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</si>
  <si>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</si>
  <si>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</si>
  <si>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</si>
  <si>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</si>
  <si>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</si>
  <si>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</si>
  <si>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</si>
  <si>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</si>
  <si>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</si>
  <si>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</si>
  <si>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</si>
  <si>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</si>
  <si>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</si>
  <si>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</si>
  <si>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</si>
  <si>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</si>
  <si>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</si>
  <si>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</si>
  <si>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</si>
  <si>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</si>
  <si>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</si>
  <si>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</si>
  <si>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</si>
  <si>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</si>
  <si>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</si>
  <si>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</si>
  <si>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</si>
  <si>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</si>
  <si>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</si>
  <si>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</si>
  <si>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</si>
  <si>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</si>
  <si>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</si>
  <si>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</si>
  <si>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</si>
  <si>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</si>
  <si>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</si>
  <si>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</si>
  <si>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</si>
  <si>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</si>
  <si>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</si>
  <si>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</si>
  <si>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</si>
  <si>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</si>
  <si>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</si>
  <si>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</si>
  <si>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</si>
  <si>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</si>
  <si>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</si>
  <si>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</si>
  <si>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</si>
  <si>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</si>
  <si>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</si>
  <si>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</si>
  <si>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</si>
  <si>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</si>
  <si>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</si>
  <si>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</si>
  <si>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</si>
  <si>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</si>
  <si>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</si>
  <si>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</si>
  <si>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</si>
  <si>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</si>
  <si>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</si>
  <si>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</si>
  <si>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</si>
  <si>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</si>
  <si>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</si>
  <si>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</si>
  <si>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</si>
  <si>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</si>
  <si>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</si>
  <si>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</si>
  <si>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</si>
  <si>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</si>
  <si>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</si>
  <si>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</si>
  <si>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</si>
  <si>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</si>
  <si>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</si>
  <si>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</si>
  <si>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</si>
  <si>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</si>
  <si>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</si>
  <si>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</si>
  <si>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</si>
  <si>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</si>
  <si>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</si>
  <si>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</si>
  <si>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</si>
  <si>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</si>
  <si>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</si>
  <si>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</si>
  <si>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</si>
  <si>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</si>
  <si>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</si>
  <si>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</si>
  <si>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</si>
  <si>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</si>
  <si>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</si>
  <si>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</si>
  <si>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</si>
  <si>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</si>
  <si>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</si>
  <si>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</si>
  <si>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</si>
  <si>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</si>
  <si>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</si>
  <si>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</si>
  <si>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</si>
  <si>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</si>
  <si>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</si>
  <si>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</si>
  <si>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</si>
  <si>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</si>
  <si>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</si>
  <si>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</si>
  <si>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</si>
  <si>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</si>
  <si>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</si>
  <si>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</si>
  <si>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</si>
  <si>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</si>
  <si>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</si>
  <si>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</si>
  <si>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</si>
  <si>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</si>
  <si>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</si>
  <si>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</si>
  <si>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</si>
  <si>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</si>
  <si>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</si>
  <si>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</si>
  <si>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</si>
  <si>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</si>
  <si>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</si>
  <si>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</si>
  <si>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</si>
  <si>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</si>
  <si>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</si>
  <si>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</si>
  <si>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</si>
  <si>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</si>
  <si>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</si>
  <si>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</si>
  <si>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</si>
  <si>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</si>
  <si>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</si>
  <si>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</si>
  <si>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</si>
  <si>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</si>
  <si>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</si>
  <si>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</si>
  <si>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</si>
  <si>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</si>
  <si>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</si>
  <si>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</si>
  <si>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</si>
  <si>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</si>
  <si>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</si>
  <si>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</si>
  <si>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</si>
  <si>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</si>
  <si>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</si>
  <si>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</si>
  <si>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</si>
  <si>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</si>
  <si>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</si>
  <si>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</si>
  <si>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</si>
  <si>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</si>
  <si>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</si>
  <si>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</si>
  <si>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</si>
  <si>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</si>
  <si>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</si>
  <si>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</si>
  <si>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</si>
  <si>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</si>
  <si>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</si>
  <si>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</si>
  <si>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</si>
  <si>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</si>
  <si>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</si>
  <si>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</si>
  <si>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</si>
  <si>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</si>
  <si>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</si>
  <si>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</si>
  <si>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</si>
  <si>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</si>
  <si>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</si>
  <si>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</si>
  <si>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</si>
  <si>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</si>
  <si>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</si>
  <si>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</si>
  <si>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</si>
  <si>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</si>
  <si>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</si>
  <si>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</si>
  <si>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</si>
  <si>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</si>
  <si>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</si>
  <si>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</si>
  <si>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</si>
  <si>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</si>
  <si>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</si>
  <si>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</si>
  <si>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</si>
  <si>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</si>
  <si>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</si>
  <si>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</si>
  <si>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</si>
  <si>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</si>
  <si>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</si>
  <si>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</si>
  <si>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</si>
  <si>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</si>
  <si>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</si>
  <si>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</si>
  <si>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</si>
  <si>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</si>
  <si>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</si>
  <si>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</si>
  <si>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</si>
  <si>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</si>
  <si>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</si>
  <si>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</si>
  <si>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</si>
  <si>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</si>
  <si>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</si>
  <si>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</si>
  <si>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</si>
  <si>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</si>
  <si>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</si>
  <si>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</si>
  <si>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</si>
  <si>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</si>
  <si>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</si>
  <si>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</si>
  <si>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</si>
  <si>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</si>
  <si>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</si>
  <si>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</si>
  <si>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</si>
  <si>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</si>
  <si>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</si>
  <si>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</si>
  <si>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</si>
  <si>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</si>
  <si>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</si>
  <si>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</si>
  <si>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</si>
  <si>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</si>
  <si>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</si>
  <si>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</si>
  <si>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</si>
  <si>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</si>
  <si>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</si>
  <si>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</si>
  <si>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</si>
  <si>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</si>
  <si>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</si>
  <si>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</si>
  <si>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</si>
  <si>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</si>
  <si>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</si>
  <si>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</si>
  <si>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</si>
  <si>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</si>
  <si>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</si>
  <si>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</si>
  <si>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</si>
  <si>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</si>
  <si>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</si>
  <si>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</si>
  <si>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</si>
  <si>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</si>
  <si>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</si>
  <si>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</si>
  <si>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</si>
  <si>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</si>
  <si>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</si>
  <si>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</si>
  <si>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</si>
  <si>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</si>
  <si>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</si>
  <si>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</si>
  <si>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</si>
  <si>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</si>
  <si>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</si>
  <si>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</si>
  <si>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</si>
  <si>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</si>
  <si>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</si>
  <si>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</si>
  <si>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</si>
  <si>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</si>
  <si>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</si>
  <si>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</si>
  <si>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</si>
  <si>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</si>
  <si>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</si>
  <si>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</si>
  <si>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</si>
  <si>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</si>
  <si>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</si>
  <si>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</si>
  <si>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</si>
  <si>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</si>
  <si>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</si>
  <si>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</si>
  <si>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</si>
  <si>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</si>
  <si>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</si>
  <si>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</si>
  <si>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</si>
  <si>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</si>
  <si>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</si>
  <si>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</si>
  <si>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</si>
  <si>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</si>
  <si>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</si>
  <si>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</si>
  <si>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</si>
  <si>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</si>
  <si>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</si>
  <si>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</si>
  <si>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</si>
  <si>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</si>
  <si>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</si>
  <si>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</si>
  <si>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</si>
  <si>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</si>
  <si>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</si>
  <si>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</si>
  <si>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</si>
  <si>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</si>
  <si>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</si>
  <si>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</si>
  <si>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</si>
  <si>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</si>
  <si>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</si>
  <si>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</si>
  <si>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</si>
  <si>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</si>
  <si>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</si>
  <si>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</si>
  <si>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</si>
  <si>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</si>
  <si>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</si>
  <si>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</si>
  <si>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</si>
  <si>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</si>
  <si>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</si>
  <si>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</si>
  <si>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</si>
  <si>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</si>
  <si>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</si>
  <si>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</si>
  <si>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</si>
  <si>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</si>
  <si>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</si>
  <si>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</si>
  <si>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</si>
  <si>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</si>
  <si>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</si>
  <si>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</si>
  <si>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</si>
  <si>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</si>
  <si>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</si>
  <si>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</si>
  <si>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</si>
  <si>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</si>
  <si>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</si>
  <si>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</si>
  <si>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</si>
  <si>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</si>
  <si>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</si>
  <si>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</si>
  <si>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</si>
  <si>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</si>
  <si>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</si>
  <si>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</si>
  <si>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</si>
  <si>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</si>
  <si>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</si>
  <si>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</si>
  <si>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</si>
  <si>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</si>
  <si>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</si>
  <si>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</si>
  <si>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</si>
  <si>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</si>
  <si>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</si>
  <si>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</si>
  <si>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</si>
  <si>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</si>
  <si>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</si>
  <si>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</si>
  <si>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</si>
  <si>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</si>
  <si>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</si>
  <si>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</si>
  <si>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</si>
  <si>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</si>
  <si>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</si>
  <si>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</si>
  <si>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</si>
  <si>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</si>
  <si>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</si>
  <si>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</si>
  <si>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</si>
  <si>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</si>
  <si>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</si>
  <si>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</si>
  <si>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</si>
  <si>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</si>
  <si>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</si>
  <si>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</si>
  <si>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</si>
  <si>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</si>
  <si>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</si>
  <si>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</si>
  <si>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</si>
  <si>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</si>
  <si>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</si>
  <si>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</si>
  <si>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</si>
  <si>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</si>
  <si>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</si>
  <si>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</si>
  <si>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</si>
  <si>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</si>
  <si>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</si>
  <si>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</si>
  <si>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</si>
  <si>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</si>
  <si>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</si>
  <si>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</si>
  <si>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</si>
  <si>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</si>
  <si>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</si>
  <si>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</si>
  <si>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</si>
  <si>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</si>
  <si>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</si>
  <si>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</si>
  <si>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</si>
  <si>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</si>
  <si>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</si>
  <si>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</si>
  <si>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</si>
  <si>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</si>
  <si>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</si>
  <si>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</si>
  <si>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</si>
  <si>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</si>
  <si>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</si>
  <si>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</si>
  <si>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</si>
  <si>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</si>
  <si>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</si>
  <si>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</si>
  <si>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</si>
  <si>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</si>
  <si>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</si>
  <si>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</si>
  <si>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</si>
  <si>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</si>
  <si>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</si>
  <si>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</si>
  <si>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</si>
  <si>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</si>
  <si>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</si>
  <si>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</si>
  <si>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</si>
  <si>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</si>
  <si>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</si>
  <si>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</si>
  <si>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</si>
  <si>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</si>
  <si>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</si>
  <si>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</si>
  <si>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</si>
  <si>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</si>
  <si>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</si>
  <si>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</si>
  <si>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</si>
  <si>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</si>
  <si>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</si>
  <si>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</si>
  <si>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</si>
  <si>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</si>
  <si>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</si>
  <si>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</si>
  <si>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</si>
  <si>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</si>
  <si>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</si>
  <si>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</si>
  <si>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</si>
  <si>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</si>
  <si>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</si>
  <si>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</si>
  <si>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</si>
  <si>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</si>
  <si>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</si>
  <si>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</si>
  <si>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</si>
  <si>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</si>
  <si>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</si>
  <si>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</si>
  <si>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</si>
  <si>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</si>
  <si>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</si>
  <si>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</si>
  <si>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</si>
  <si>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</si>
  <si>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</si>
  <si>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</si>
  <si>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</si>
  <si>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</si>
  <si>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</si>
  <si>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</si>
  <si>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</si>
  <si>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</si>
  <si>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</si>
  <si>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</si>
  <si>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</si>
  <si>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</si>
  <si>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</si>
  <si>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</si>
  <si>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</si>
  <si>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</si>
  <si>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</si>
  <si>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</si>
  <si>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</si>
  <si>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</si>
  <si>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</si>
  <si>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</si>
  <si>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</si>
  <si>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</si>
  <si>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</si>
  <si>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</si>
  <si>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</si>
  <si>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</si>
  <si>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</si>
  <si>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</si>
  <si>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</si>
  <si>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</si>
  <si>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</si>
  <si>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</si>
  <si>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</si>
  <si>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</si>
  <si>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</si>
  <si>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</si>
  <si>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</si>
  <si>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</si>
  <si>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</si>
  <si>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</si>
  <si>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</si>
  <si>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</si>
  <si>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</si>
  <si>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</si>
  <si>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</si>
  <si>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</si>
  <si>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</si>
  <si>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</si>
  <si>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</si>
  <si>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</si>
  <si>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</si>
  <si>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</si>
  <si>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</si>
  <si>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</si>
  <si>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</si>
  <si>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</si>
  <si>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</si>
  <si>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</si>
  <si>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</si>
  <si>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</si>
  <si>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</si>
  <si>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</si>
  <si>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</si>
  <si>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</si>
  <si>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</si>
  <si>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</si>
  <si>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</si>
  <si>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</si>
  <si>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</si>
  <si>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</si>
  <si>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</si>
  <si>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</si>
  <si>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</si>
  <si>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</si>
  <si>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</si>
  <si>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</si>
  <si>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</si>
  <si>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</si>
  <si>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</si>
  <si>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</si>
  <si>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</si>
  <si>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</si>
  <si>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</si>
  <si>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</si>
  <si>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</si>
  <si>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</si>
  <si>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</si>
  <si>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</si>
  <si>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</si>
  <si>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</si>
  <si>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</si>
  <si>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</si>
  <si>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</si>
  <si>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</si>
  <si>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</si>
  <si>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</si>
  <si>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</si>
  <si>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</si>
  <si>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</si>
  <si>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</si>
  <si>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</si>
  <si>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</si>
  <si>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</si>
  <si>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</si>
  <si>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</si>
  <si>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</si>
  <si>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</si>
  <si>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</si>
  <si>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</si>
  <si>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</si>
  <si>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</si>
  <si>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</si>
  <si>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</si>
  <si>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</si>
  <si>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</si>
  <si>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</si>
  <si>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</si>
  <si>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</si>
  <si>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</si>
  <si>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</si>
  <si>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</si>
  <si>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</si>
  <si>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</si>
  <si>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</si>
  <si>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</si>
  <si>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</si>
  <si>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</si>
  <si>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</si>
  <si>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</si>
  <si>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</si>
  <si>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</si>
  <si>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</si>
  <si>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</si>
  <si>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</si>
  <si>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</si>
  <si>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</si>
  <si>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</si>
  <si>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</si>
  <si>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</si>
  <si>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</si>
  <si>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</si>
  <si>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</si>
  <si>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</si>
  <si>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</si>
  <si>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</si>
  <si>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</si>
  <si>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</si>
  <si>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</si>
  <si>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</si>
  <si>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</si>
  <si>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</si>
  <si>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</si>
  <si>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</si>
  <si>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</si>
  <si>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</si>
  <si>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</si>
  <si>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</si>
  <si>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</si>
  <si>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</si>
  <si>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</si>
  <si>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</si>
  <si>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</si>
  <si>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</si>
  <si>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</si>
  <si>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</si>
  <si>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</si>
  <si>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</si>
  <si>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</si>
  <si>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</si>
  <si>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</si>
  <si>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</si>
  <si>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</si>
  <si>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</si>
  <si>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</si>
  <si>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</si>
  <si>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</si>
  <si>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</si>
  <si>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</si>
  <si>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</si>
  <si>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</si>
  <si>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</si>
  <si>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</si>
  <si>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</si>
  <si>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</si>
  <si>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</si>
  <si>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</si>
  <si>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</si>
  <si>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</si>
  <si>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</si>
  <si>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</si>
  <si>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</si>
  <si>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</si>
  <si>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</si>
  <si>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</si>
  <si>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</si>
  <si>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</si>
  <si>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</si>
  <si>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</si>
  <si>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</si>
  <si>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</si>
  <si>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</si>
  <si>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</si>
  <si>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</si>
  <si>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</si>
  <si>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</si>
  <si>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</si>
  <si>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</si>
  <si>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</si>
  <si>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</si>
  <si>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</si>
  <si>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</si>
  <si>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</si>
  <si>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</si>
  <si>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</si>
  <si>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</si>
  <si>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</si>
  <si>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</si>
  <si>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</si>
  <si>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</si>
  <si>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</si>
  <si>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</si>
  <si>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</si>
  <si>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</si>
  <si>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</si>
  <si>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</si>
  <si>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</si>
  <si>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</si>
  <si>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</si>
  <si>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</si>
  <si>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</si>
  <si>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</si>
  <si>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</si>
  <si>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</si>
  <si>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</si>
  <si>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</si>
  <si>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</si>
  <si>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</si>
  <si>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</si>
  <si>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</si>
  <si>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</si>
  <si>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</si>
  <si>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</si>
  <si>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</si>
  <si>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</si>
  <si>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</si>
  <si>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</si>
  <si>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</si>
  <si>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</si>
  <si>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</si>
  <si>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</si>
  <si>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</si>
  <si>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</si>
  <si>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</si>
  <si>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</si>
  <si>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</si>
  <si>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</si>
  <si>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</si>
  <si>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</si>
  <si>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</si>
  <si>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</si>
  <si>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</si>
  <si>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</si>
  <si>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</si>
  <si>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</si>
  <si>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</si>
  <si>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</si>
  <si>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</si>
  <si>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</si>
  <si>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</si>
  <si>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</si>
  <si>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</si>
  <si>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</si>
  <si>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</si>
  <si>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</si>
  <si>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</si>
  <si>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</si>
  <si>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</si>
  <si>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</si>
  <si>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</si>
  <si>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</si>
  <si>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</si>
  <si>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</si>
  <si>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</si>
  <si>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</si>
  <si>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</si>
  <si>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</si>
  <si>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</si>
  <si>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</si>
  <si>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</si>
  <si>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</si>
  <si>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</si>
  <si>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</si>
  <si>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</si>
  <si>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</si>
  <si>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</si>
  <si>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</si>
  <si>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</si>
  <si>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</si>
  <si>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</si>
  <si>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</si>
  <si>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</si>
  <si>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</si>
  <si>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</si>
  <si>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</si>
  <si>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</si>
  <si>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</si>
  <si>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</si>
  <si>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</si>
  <si>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</si>
  <si>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</si>
  <si>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</si>
  <si>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</si>
  <si>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</si>
  <si>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</si>
  <si>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</si>
  <si>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</si>
  <si>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</si>
  <si>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</si>
  <si>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</si>
  <si>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</si>
  <si>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</si>
  <si>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</si>
  <si>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</si>
  <si>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</si>
  <si>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</si>
  <si>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</si>
  <si>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</si>
  <si>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</si>
  <si>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</si>
  <si>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</si>
  <si>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</si>
  <si>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</si>
  <si>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</si>
  <si>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</si>
  <si>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</si>
  <si>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</si>
  <si>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</si>
  <si>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</si>
  <si>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</si>
  <si>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</si>
  <si>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</si>
  <si>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</si>
  <si>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</si>
  <si>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</si>
  <si>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</si>
  <si>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</si>
  <si>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</si>
  <si>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</si>
  <si>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</si>
  <si>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</si>
  <si>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</si>
  <si>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</si>
  <si>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</si>
  <si>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</si>
  <si>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</si>
  <si>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</si>
  <si>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</si>
  <si>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</si>
  <si>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</si>
  <si>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</si>
  <si>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</si>
  <si>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</si>
  <si>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</si>
  <si>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</si>
  <si>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</si>
  <si>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</si>
  <si>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</si>
  <si>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</si>
  <si>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</si>
  <si>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</si>
  <si>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</si>
  <si>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</si>
  <si>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</si>
  <si>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</si>
  <si>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</si>
  <si>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</si>
  <si>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</si>
  <si>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</si>
  <si>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</si>
  <si>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</si>
  <si>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</si>
  <si>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</si>
  <si>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</si>
  <si>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</si>
  <si>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</si>
  <si>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</si>
  <si>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</si>
  <si>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</si>
  <si>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</si>
  <si>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</si>
  <si>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</si>
  <si>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</si>
  <si>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</si>
  <si>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</si>
  <si>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</si>
  <si>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</si>
  <si>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</si>
  <si>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</si>
  <si>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</si>
  <si>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</si>
  <si>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</si>
  <si>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</si>
  <si>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</si>
  <si>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</si>
  <si>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</si>
  <si>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</si>
  <si>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</si>
  <si>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</si>
  <si>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</si>
  <si>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</si>
  <si>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</si>
  <si>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</si>
  <si>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</si>
  <si>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</si>
  <si>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</si>
  <si>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</si>
  <si>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</si>
  <si>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</si>
  <si>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</si>
  <si>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</si>
  <si>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</si>
  <si>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</si>
  <si>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</si>
  <si>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</si>
  <si>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</si>
  <si>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</si>
  <si>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</si>
  <si>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</si>
  <si>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</si>
  <si>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</si>
  <si>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</si>
  <si>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</si>
  <si>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</si>
  <si>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</si>
  <si>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</si>
  <si>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</si>
  <si>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</si>
  <si>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</si>
  <si>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</si>
  <si>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</si>
  <si>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</si>
  <si>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</si>
  <si>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</si>
  <si>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</si>
  <si>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</si>
  <si>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</si>
  <si>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</si>
  <si>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</si>
  <si>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</si>
  <si>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</si>
  <si>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</si>
  <si>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</si>
  <si>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</si>
  <si>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</si>
  <si>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</si>
  <si>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</si>
  <si>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</si>
  <si>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</si>
  <si>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</si>
  <si>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</si>
  <si>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</si>
  <si>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</si>
  <si>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</si>
  <si>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</si>
  <si>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</si>
  <si>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</si>
  <si>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</si>
  <si>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</si>
  <si>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</si>
  <si>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</si>
  <si>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</si>
  <si>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</si>
  <si>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</si>
  <si>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</si>
  <si>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</si>
  <si>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</si>
  <si>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</si>
  <si>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</si>
  <si>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</si>
  <si>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</si>
  <si>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</si>
  <si>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</si>
  <si>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</si>
  <si>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</si>
  <si>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</si>
  <si>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</si>
  <si>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</si>
  <si>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</si>
  <si>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</si>
  <si>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</si>
  <si>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</si>
  <si>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</si>
  <si>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</si>
  <si>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</si>
  <si>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</si>
  <si>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</si>
  <si>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</si>
  <si>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</si>
  <si>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</si>
  <si>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</si>
  <si>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</si>
  <si>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</si>
  <si>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</si>
  <si>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</si>
  <si>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</si>
  <si>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</si>
  <si>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</si>
  <si>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</si>
  <si>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</si>
  <si>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</si>
  <si>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</si>
  <si>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</si>
  <si>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</si>
  <si>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</si>
  <si>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</si>
  <si>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</si>
  <si>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</si>
  <si>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</si>
  <si>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</si>
  <si>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</si>
  <si>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</si>
  <si>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</si>
  <si>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</si>
  <si>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</si>
  <si>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</si>
  <si>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</si>
  <si>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</si>
  <si>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</si>
  <si>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</si>
  <si>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</si>
  <si>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</si>
  <si>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</si>
  <si>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</si>
  <si>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</si>
  <si>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</si>
  <si>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</si>
  <si>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</si>
  <si>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</si>
  <si>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</si>
  <si>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</si>
  <si>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</si>
  <si>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</si>
  <si>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</si>
  <si>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</si>
  <si>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</si>
  <si>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</si>
  <si>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</si>
  <si>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</si>
  <si>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</si>
  <si>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</si>
  <si>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</si>
  <si>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</si>
  <si>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</si>
  <si>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</si>
  <si>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</si>
  <si>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</si>
  <si>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</si>
  <si>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</si>
  <si>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</si>
  <si>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</si>
  <si>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</si>
  <si>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</si>
  <si>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</si>
  <si>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</si>
  <si>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</si>
  <si>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</si>
  <si>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</si>
  <si>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</si>
  <si>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</si>
  <si>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</si>
  <si>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</si>
  <si>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</si>
  <si>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</si>
  <si>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</si>
  <si>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</si>
  <si>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</si>
  <si>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</si>
  <si>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</si>
  <si>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</si>
  <si>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</si>
  <si>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</si>
  <si>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</si>
  <si>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</si>
  <si>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</si>
  <si>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</si>
  <si>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</si>
  <si>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</si>
  <si>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</si>
  <si>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</si>
  <si>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</si>
  <si>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</si>
  <si>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</si>
  <si>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</si>
  <si>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</si>
  <si>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</si>
  <si>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</si>
  <si>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</si>
  <si>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</si>
  <si>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</si>
  <si>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</si>
  <si>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</si>
  <si>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</si>
  <si>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</si>
  <si>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</si>
  <si>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</si>
  <si>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</si>
  <si>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</si>
  <si>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</si>
  <si>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</si>
  <si>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</si>
  <si>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</si>
  <si>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</si>
  <si>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</si>
  <si>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</si>
  <si>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</si>
  <si>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</si>
  <si>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</si>
  <si>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</si>
  <si>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</si>
  <si>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</si>
  <si>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</si>
  <si>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</si>
  <si>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</si>
  <si>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</si>
  <si>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</si>
  <si>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</si>
  <si>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</si>
  <si>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</si>
  <si>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</si>
  <si>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</si>
  <si>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</si>
  <si>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</si>
  <si>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</si>
  <si>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</si>
  <si>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</si>
  <si>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</si>
  <si>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</si>
  <si>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</si>
  <si>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</si>
  <si>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</si>
  <si>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</si>
  <si>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</si>
  <si>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</si>
  <si>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</si>
  <si>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</si>
  <si>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</si>
  <si>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</si>
  <si>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</si>
  <si>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</si>
  <si>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</si>
  <si>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</si>
  <si>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</si>
  <si>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</si>
  <si>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</si>
  <si>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</si>
  <si>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</si>
  <si>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</si>
  <si>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</si>
  <si>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</si>
  <si>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</si>
  <si>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</si>
  <si>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</si>
  <si>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</si>
  <si>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</si>
  <si>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</si>
  <si>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</si>
  <si>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</si>
  <si>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</si>
  <si>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</si>
  <si>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</si>
  <si>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</si>
  <si>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</si>
  <si>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</si>
  <si>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</si>
  <si>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</si>
  <si>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</si>
  <si>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</si>
  <si>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</si>
  <si>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</si>
  <si>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</si>
  <si>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</si>
  <si>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</si>
  <si>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</si>
  <si>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</si>
  <si>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</si>
  <si>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</si>
  <si>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</si>
  <si>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</si>
  <si>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</si>
  <si>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</si>
  <si>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</si>
  <si>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</si>
  <si>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</si>
  <si>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</si>
  <si>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</si>
  <si>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</si>
  <si>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</si>
  <si>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</si>
  <si>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</si>
  <si>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</si>
  <si>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</si>
  <si>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</si>
  <si>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</si>
  <si>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</si>
  <si>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</si>
  <si>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</si>
  <si>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</si>
  <si>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</si>
  <si>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</si>
  <si>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</si>
  <si>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</si>
  <si>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</si>
  <si>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</si>
  <si>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</si>
  <si>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</si>
  <si>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</si>
  <si>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</si>
  <si>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</si>
  <si>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</si>
  <si>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</si>
  <si>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</si>
  <si>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</si>
  <si>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</si>
  <si>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</si>
  <si>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</si>
  <si>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</si>
  <si>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</si>
  <si>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</si>
  <si>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</si>
  <si>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</si>
  <si>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</si>
  <si>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</si>
  <si>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</si>
  <si>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</si>
  <si>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</si>
  <si>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</si>
  <si>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</si>
  <si>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</si>
  <si>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</si>
  <si>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</si>
  <si>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</si>
  <si>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</si>
  <si>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</si>
  <si>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</si>
  <si>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</si>
  <si>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</si>
  <si>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</si>
  <si>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</si>
  <si>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</si>
  <si>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</si>
  <si>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</si>
  <si>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</si>
  <si>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</si>
  <si>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</si>
  <si>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</si>
  <si>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</si>
  <si>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</si>
  <si>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</si>
  <si>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</si>
  <si>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</si>
  <si>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</si>
  <si>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</si>
  <si>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</si>
  <si>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</si>
  <si>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</si>
  <si>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</si>
  <si>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</si>
  <si>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</si>
  <si>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</si>
  <si>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</si>
  <si>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</si>
  <si>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</si>
  <si>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</si>
  <si>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</si>
  <si>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</si>
  <si>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</si>
  <si>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</si>
  <si>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</si>
  <si>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</si>
  <si>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</si>
  <si>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</si>
  <si>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</si>
  <si>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</si>
  <si>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</si>
  <si>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</si>
  <si>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</si>
  <si>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</si>
  <si>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</si>
  <si>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</si>
  <si>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</si>
  <si>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</si>
  <si>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</si>
  <si>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</si>
  <si>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</si>
  <si>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</si>
  <si>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</si>
  <si>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</si>
  <si>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</si>
  <si>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</si>
  <si>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</si>
  <si>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</si>
  <si>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</si>
  <si>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</si>
  <si>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</si>
  <si>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</si>
  <si>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</si>
  <si>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</si>
  <si>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</si>
  <si>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</si>
  <si>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</si>
  <si>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</si>
  <si>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</si>
  <si>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</si>
  <si>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</si>
  <si>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</si>
  <si>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</si>
  <si>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</si>
  <si>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</si>
  <si>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</si>
  <si>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</si>
  <si>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</si>
  <si>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</si>
  <si>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</si>
  <si>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</si>
  <si>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</si>
  <si>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</si>
  <si>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</si>
  <si>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</si>
  <si>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</si>
  <si>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</si>
  <si>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</si>
  <si>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</si>
  <si>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</si>
  <si>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</si>
  <si>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</si>
  <si>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</si>
  <si>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</si>
  <si>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</si>
  <si>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</si>
  <si>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</si>
  <si>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</si>
  <si>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</si>
  <si>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</si>
  <si>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</si>
  <si>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</si>
  <si>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</si>
  <si>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</si>
  <si>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</si>
  <si>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</si>
  <si>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</si>
  <si>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</si>
  <si>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</si>
  <si>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</si>
  <si>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</si>
  <si>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</si>
  <si>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</si>
  <si>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</si>
  <si>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</si>
  <si>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</si>
  <si>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</si>
  <si>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</si>
  <si>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</si>
  <si>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</si>
  <si>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</si>
  <si>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</si>
  <si>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</si>
  <si>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</si>
  <si>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</si>
  <si>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</si>
  <si>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</si>
  <si>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</si>
  <si>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</si>
  <si>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</si>
  <si>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</si>
  <si>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</si>
  <si>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</si>
  <si>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</si>
  <si>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</si>
  <si>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</si>
  <si>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</si>
  <si>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</si>
  <si>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</si>
  <si>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</si>
  <si>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</si>
  <si>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</si>
  <si>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</si>
  <si>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</si>
  <si>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</si>
  <si>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</si>
  <si>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</si>
  <si>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</si>
  <si>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</si>
  <si>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</si>
  <si>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</si>
  <si>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</si>
  <si>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</si>
  <si>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</si>
  <si>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</si>
  <si>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</si>
  <si>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</si>
  <si>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</si>
  <si>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</si>
  <si>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</si>
  <si>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</si>
  <si>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</si>
  <si>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</si>
  <si>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</si>
  <si>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</si>
  <si>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</si>
  <si>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</si>
  <si>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</si>
  <si>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</si>
  <si>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</si>
  <si>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</si>
  <si>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</si>
  <si>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</si>
  <si>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</si>
  <si>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</si>
  <si>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</si>
  <si>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</si>
  <si>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</si>
  <si>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</si>
  <si>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</si>
  <si>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</si>
  <si>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</si>
  <si>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</si>
  <si>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</si>
  <si>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</si>
  <si>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</si>
  <si>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</si>
  <si>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</si>
  <si>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</si>
  <si>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</si>
  <si>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</si>
  <si>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</si>
  <si>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</si>
  <si>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</si>
  <si>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</si>
  <si>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</si>
  <si>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</si>
  <si>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</si>
  <si>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</si>
  <si>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</si>
  <si>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</si>
  <si>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</si>
  <si>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</si>
  <si>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</si>
  <si>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</si>
  <si>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</si>
  <si>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</si>
  <si>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</si>
  <si>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</si>
  <si>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</si>
  <si>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</si>
  <si>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</si>
  <si>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</si>
  <si>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</si>
  <si>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</si>
  <si>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</si>
  <si>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</si>
  <si>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</si>
  <si>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</si>
  <si>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</si>
  <si>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</si>
  <si>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</si>
  <si>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</si>
  <si>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</si>
  <si>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</si>
  <si>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</si>
  <si>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</si>
  <si>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</si>
  <si>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</si>
  <si>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</si>
  <si>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</si>
  <si>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</si>
  <si>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</si>
  <si>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</si>
  <si>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</si>
  <si>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</si>
  <si>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</si>
  <si>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</si>
  <si>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</si>
  <si>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</si>
  <si>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</si>
  <si>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</si>
  <si>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</si>
  <si>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</si>
  <si>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</si>
  <si>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</si>
  <si>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</si>
  <si>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</si>
  <si>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</si>
  <si>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</si>
  <si>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</si>
  <si>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</si>
  <si>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</si>
  <si>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</si>
  <si>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</si>
  <si>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</si>
  <si>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</si>
  <si>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</si>
  <si>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</si>
  <si>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</si>
  <si>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</si>
  <si>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</si>
  <si>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</si>
  <si>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</si>
  <si>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</si>
  <si>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</si>
  <si>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</si>
  <si>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</si>
  <si>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</si>
  <si>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</si>
  <si>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</si>
  <si>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</si>
  <si>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</si>
  <si>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</si>
  <si>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</si>
  <si>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</si>
  <si>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</si>
  <si>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</si>
  <si>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</si>
  <si>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</si>
  <si>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</si>
  <si>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</si>
  <si>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</si>
  <si>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</si>
  <si>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</si>
  <si>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</si>
  <si>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</si>
  <si>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</si>
  <si>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</si>
  <si>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</si>
  <si>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</si>
  <si>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</si>
  <si>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</si>
  <si>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</si>
  <si>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</si>
  <si>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</si>
  <si>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</si>
  <si>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</si>
  <si>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</si>
  <si>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</si>
  <si>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</si>
  <si>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</si>
  <si>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</si>
  <si>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</si>
  <si>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</si>
  <si>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</si>
  <si>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</si>
  <si>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</si>
  <si>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</si>
  <si>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</si>
  <si>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</si>
  <si>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</si>
  <si>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</si>
  <si>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</si>
  <si>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</si>
  <si>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</si>
  <si>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</si>
  <si>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</si>
  <si>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</si>
  <si>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</si>
  <si>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</si>
  <si>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</si>
  <si>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</si>
  <si>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</si>
  <si>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</si>
  <si>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</si>
  <si>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</si>
  <si>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</si>
  <si>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</si>
  <si>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</si>
  <si>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</si>
  <si>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</si>
  <si>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</si>
  <si>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</si>
  <si>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</si>
  <si>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</si>
  <si>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</si>
  <si>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</si>
  <si>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</si>
  <si>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</si>
  <si>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</si>
  <si>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</si>
  <si>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</si>
  <si>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</si>
  <si>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</si>
  <si>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</si>
  <si>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</si>
  <si>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</si>
  <si>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</si>
  <si>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</si>
  <si>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</si>
  <si>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</si>
  <si>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</si>
  <si>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</si>
  <si>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</si>
  <si>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</si>
  <si>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</si>
  <si>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</si>
  <si>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</si>
  <si>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</si>
  <si>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</si>
  <si>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</si>
  <si>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</si>
  <si>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</si>
  <si>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</si>
  <si>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</si>
  <si>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</si>
  <si>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</si>
  <si>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</si>
  <si>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</si>
  <si>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</si>
  <si>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</si>
  <si>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</si>
  <si>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</si>
  <si>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</si>
  <si>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</si>
  <si>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</si>
  <si>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</si>
  <si>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</si>
  <si>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</si>
  <si>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</si>
  <si>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</si>
  <si>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</si>
  <si>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</si>
  <si>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</si>
  <si>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</si>
  <si>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</si>
  <si>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</si>
  <si>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</si>
  <si>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</si>
  <si>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</si>
  <si>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</si>
  <si>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</si>
  <si>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</si>
  <si>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</si>
  <si>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</si>
  <si>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</si>
  <si>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</si>
  <si>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</si>
  <si>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</si>
  <si>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</si>
  <si>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</si>
  <si>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</si>
  <si>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</si>
  <si>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</si>
  <si>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</si>
  <si>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</si>
  <si>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</si>
  <si>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</si>
  <si>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</si>
  <si>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</si>
  <si>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</si>
  <si>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</si>
  <si>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</si>
  <si>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</si>
  <si>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</si>
  <si>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</si>
  <si>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</si>
  <si>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</si>
  <si>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</si>
  <si>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</si>
  <si>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</si>
  <si>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</si>
  <si>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</si>
  <si>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</si>
  <si>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</si>
  <si>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</si>
  <si>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</si>
  <si>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</si>
  <si>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</si>
  <si>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</si>
  <si>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</si>
  <si>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</si>
  <si>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</si>
  <si>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</si>
  <si>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</si>
  <si>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</si>
  <si>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</si>
  <si>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</si>
  <si>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</si>
  <si>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</si>
  <si>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</si>
  <si>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</si>
  <si>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</si>
  <si>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</si>
  <si>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</si>
  <si>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</si>
  <si>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</si>
  <si>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</si>
  <si>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</si>
  <si>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</si>
  <si>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</si>
  <si>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</si>
  <si>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</si>
  <si>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</si>
  <si>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</si>
  <si>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</si>
  <si>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</si>
  <si>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</si>
  <si>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</si>
  <si>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</si>
  <si>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</si>
  <si>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</si>
  <si>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</si>
  <si>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</si>
  <si>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</si>
  <si>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</si>
  <si>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</si>
  <si>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</si>
  <si>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</si>
  <si>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</si>
  <si>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</si>
  <si>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</si>
  <si>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</si>
  <si>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</si>
  <si>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</si>
  <si>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</si>
  <si>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</si>
  <si>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</si>
  <si>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</si>
  <si>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</si>
  <si>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</si>
  <si>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</si>
  <si>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</si>
  <si>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</si>
  <si>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</si>
  <si>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</si>
  <si>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</si>
  <si>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</si>
  <si>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</si>
  <si>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</si>
  <si>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</si>
  <si>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</si>
  <si>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</si>
  <si>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</si>
  <si>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</si>
  <si>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</si>
  <si>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</si>
  <si>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</si>
  <si>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</si>
  <si>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</si>
  <si>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</si>
  <si>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</si>
  <si>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</si>
  <si>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</si>
  <si>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</si>
  <si>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</si>
  <si>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</si>
  <si>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</si>
  <si>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</si>
  <si>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</si>
  <si>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</si>
  <si>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</si>
  <si>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</si>
  <si>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</si>
  <si>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</si>
  <si>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</si>
  <si>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</si>
  <si>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</si>
  <si>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</si>
  <si>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</si>
  <si>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</si>
  <si>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</si>
  <si>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</si>
  <si>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</si>
  <si>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</si>
  <si>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</si>
  <si>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</si>
  <si>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</si>
  <si>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</si>
  <si>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</si>
  <si>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</si>
  <si>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</si>
  <si>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</si>
  <si>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</si>
  <si>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</si>
  <si>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</si>
  <si>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</si>
  <si>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</si>
  <si>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</si>
  <si>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</si>
  <si>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</si>
  <si>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</si>
  <si>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</si>
  <si>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</si>
  <si>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</si>
  <si>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</si>
  <si>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</si>
  <si>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</si>
  <si>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</si>
  <si>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</si>
  <si>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</si>
  <si>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</si>
  <si>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</si>
  <si>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</si>
  <si>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</si>
  <si>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</si>
  <si>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</si>
  <si>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</si>
  <si>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</si>
  <si>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</si>
  <si>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</si>
  <si>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</si>
  <si>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</si>
  <si>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</si>
  <si>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</si>
  <si>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</si>
  <si>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</si>
  <si>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</si>
  <si>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</si>
  <si>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</si>
  <si>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</si>
  <si>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</si>
  <si>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</si>
  <si>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</si>
  <si>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</si>
  <si>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</si>
  <si>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</si>
  <si>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</si>
  <si>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</si>
  <si>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</si>
  <si>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</si>
  <si>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</si>
  <si>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</si>
  <si>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</si>
  <si>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</si>
  <si>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</si>
  <si>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</si>
  <si>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</si>
  <si>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</si>
  <si>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</si>
  <si>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</si>
  <si>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</si>
  <si>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</si>
  <si>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</si>
  <si>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</si>
  <si>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</si>
  <si>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</si>
  <si>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</si>
  <si>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</si>
  <si>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</si>
  <si>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</si>
  <si>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</si>
  <si>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</si>
  <si>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</si>
  <si>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</si>
  <si>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</si>
  <si>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</si>
  <si>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</si>
  <si>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</si>
  <si>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</si>
  <si>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</si>
  <si>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</si>
  <si>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</si>
  <si>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</si>
  <si>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</si>
  <si>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</si>
  <si>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</si>
  <si>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</si>
  <si>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</si>
  <si>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</si>
  <si>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</si>
  <si>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</si>
  <si>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</si>
  <si>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</si>
  <si>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</si>
  <si>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</si>
  <si>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</si>
  <si>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</si>
  <si>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</si>
  <si>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</si>
  <si>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</si>
  <si>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</si>
  <si>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</si>
  <si>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</si>
  <si>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</si>
  <si>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</si>
  <si>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</si>
  <si>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</si>
  <si>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</si>
  <si>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</si>
  <si>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</si>
  <si>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</si>
  <si>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</si>
  <si>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</si>
  <si>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</si>
  <si>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</si>
  <si>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</si>
  <si>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</si>
  <si>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</si>
  <si>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</si>
  <si>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</si>
  <si>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</si>
  <si>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</si>
  <si>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</si>
  <si>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</si>
  <si>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</si>
  <si>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</si>
  <si>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</si>
  <si>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</si>
  <si>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</si>
  <si>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</si>
  <si>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</si>
  <si>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</si>
  <si>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</si>
  <si>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</si>
  <si>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</si>
  <si>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</si>
  <si>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</si>
  <si>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</si>
  <si>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</si>
  <si>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</si>
  <si>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</si>
  <si>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</si>
  <si>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</si>
  <si>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</si>
  <si>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</si>
  <si>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</si>
  <si>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</si>
  <si>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</si>
  <si>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</si>
  <si>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</si>
  <si>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</si>
  <si>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</si>
  <si>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</si>
  <si>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</si>
  <si>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</si>
  <si>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</si>
  <si>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</si>
  <si>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</si>
  <si>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</si>
  <si>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</si>
  <si>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</si>
  <si>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</si>
  <si>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</si>
  <si>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</si>
  <si>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</si>
  <si>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</si>
  <si>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</si>
  <si>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</si>
  <si>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</si>
  <si>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</si>
  <si>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</si>
  <si>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</si>
  <si>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</si>
  <si>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</si>
  <si>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</si>
  <si>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</si>
  <si>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</si>
  <si>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</si>
  <si>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</si>
  <si>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</si>
  <si>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</si>
  <si>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</si>
  <si>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</si>
  <si>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</si>
  <si>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</si>
  <si>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</si>
  <si>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</si>
  <si>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</si>
  <si>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</si>
  <si>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</si>
  <si>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</si>
  <si>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</si>
  <si>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</si>
  <si>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</si>
  <si>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</si>
  <si>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</si>
  <si>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</si>
  <si>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</si>
  <si>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</si>
  <si>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</si>
  <si>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</si>
  <si>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</si>
  <si>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</si>
  <si>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</si>
  <si>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</si>
  <si>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</si>
  <si>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</si>
  <si>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</si>
  <si>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</si>
  <si>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</si>
  <si>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</si>
  <si>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</si>
  <si>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</si>
  <si>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</si>
  <si>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</si>
  <si>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</si>
  <si>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</si>
  <si>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</si>
  <si>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</si>
  <si>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</si>
  <si>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</si>
  <si>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</si>
  <si>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</si>
  <si>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</si>
  <si>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</si>
  <si>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</si>
  <si>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</si>
  <si>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</si>
  <si>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</si>
  <si>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</si>
  <si>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</si>
  <si>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</si>
  <si>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</si>
  <si>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</si>
  <si>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</si>
  <si>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</si>
  <si>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</si>
  <si>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</si>
  <si>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</si>
  <si>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</si>
  <si>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</si>
  <si>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</si>
  <si>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</si>
  <si>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</si>
  <si>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</si>
  <si>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</si>
  <si>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</si>
  <si>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</si>
  <si>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</si>
  <si>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</si>
  <si>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</si>
  <si>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</si>
  <si>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</si>
  <si>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</si>
  <si>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</si>
  <si>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</si>
  <si>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</si>
  <si>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</si>
  <si>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</si>
  <si>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</si>
  <si>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</si>
  <si>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</si>
  <si>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</si>
  <si>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</si>
  <si>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</si>
  <si>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</si>
  <si>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</si>
  <si>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</si>
  <si>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</si>
  <si>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</si>
  <si>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</si>
  <si>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</si>
  <si>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</si>
  <si>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</si>
  <si>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</si>
  <si>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</si>
  <si>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</si>
  <si>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</si>
  <si>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</si>
  <si>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</si>
  <si>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</si>
  <si>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</si>
  <si>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</si>
  <si>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</si>
  <si>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</si>
  <si>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</si>
  <si>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</si>
  <si>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</si>
  <si>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</si>
  <si>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</si>
  <si>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</si>
  <si>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</si>
  <si>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</si>
  <si>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</si>
  <si>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</si>
  <si>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</si>
  <si>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</si>
  <si>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</si>
  <si>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</si>
  <si>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</si>
  <si>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</si>
  <si>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</si>
  <si>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</si>
  <si>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</si>
  <si>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</si>
  <si>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</si>
  <si>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</si>
  <si>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</si>
  <si>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</si>
  <si>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</si>
  <si>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</si>
  <si>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</si>
  <si>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</si>
  <si>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</si>
  <si>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</si>
  <si>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</si>
  <si>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</si>
  <si>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</si>
  <si>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</si>
  <si>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</si>
  <si>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</si>
  <si>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</si>
  <si>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</si>
  <si>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</si>
  <si>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</si>
  <si>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</si>
  <si>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</si>
  <si>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</si>
  <si>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</si>
  <si>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</si>
  <si>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</si>
  <si>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</si>
  <si>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</si>
  <si>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</si>
  <si>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</si>
  <si>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</si>
  <si>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</si>
  <si>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</si>
  <si>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</si>
  <si>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</si>
  <si>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</si>
  <si>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</si>
  <si>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</si>
  <si>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</si>
  <si>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</si>
  <si>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</si>
  <si>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</si>
  <si>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</si>
  <si>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</si>
  <si>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</si>
  <si>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</si>
  <si>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</si>
  <si>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</si>
  <si>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</si>
  <si>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</si>
  <si>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</si>
  <si>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</si>
  <si>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</si>
  <si>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</si>
  <si>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</si>
  <si>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</si>
  <si>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</si>
  <si>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</si>
  <si>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</si>
  <si>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</si>
  <si>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</si>
  <si>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</si>
  <si>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</si>
  <si>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</si>
  <si>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</si>
  <si>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</si>
  <si>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</si>
  <si>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</si>
  <si>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</si>
  <si>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</si>
  <si>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</si>
  <si>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</si>
  <si>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</si>
  <si>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</si>
  <si>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</si>
  <si>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</si>
  <si>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</si>
  <si>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</si>
  <si>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</si>
  <si>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</si>
  <si>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</si>
  <si>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</si>
  <si>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</si>
  <si>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</si>
  <si>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</si>
  <si>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</si>
  <si>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</si>
  <si>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</si>
  <si>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</si>
  <si>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</si>
  <si>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</si>
  <si>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</si>
  <si>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</si>
  <si>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</si>
  <si>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</si>
  <si>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</si>
  <si>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</si>
  <si>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</si>
  <si>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</si>
  <si>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</si>
  <si>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</si>
  <si>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</si>
  <si>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</si>
  <si>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</si>
  <si>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</si>
  <si>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</si>
  <si>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</si>
  <si>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</si>
  <si>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</si>
  <si>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</si>
  <si>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</si>
  <si>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</si>
  <si>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</si>
  <si>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</si>
  <si>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</si>
  <si>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</si>
  <si>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</si>
  <si>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</si>
  <si>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</si>
  <si>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</si>
  <si>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</si>
  <si>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</si>
  <si>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</si>
  <si>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</si>
  <si>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</si>
  <si>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</si>
  <si>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</si>
  <si>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</si>
  <si>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</si>
  <si>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</si>
  <si>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</si>
  <si>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</si>
  <si>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</si>
  <si>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</si>
  <si>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</si>
  <si>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</si>
  <si>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</si>
  <si>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</si>
  <si>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</si>
  <si>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</si>
  <si>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</si>
  <si>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</si>
  <si>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</si>
  <si>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</si>
  <si>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</si>
  <si>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</si>
  <si>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</si>
  <si>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</si>
  <si>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</si>
  <si>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</si>
  <si>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</si>
  <si>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</si>
  <si>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</si>
  <si>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</si>
  <si>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</si>
  <si>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</si>
  <si>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</si>
  <si>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</si>
  <si>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</si>
  <si>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</si>
  <si>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</si>
  <si>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</si>
  <si>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</si>
  <si>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</si>
  <si>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</si>
  <si>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</si>
  <si>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</si>
  <si>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</si>
  <si>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</si>
  <si>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</si>
  <si>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</si>
  <si>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</si>
  <si>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</si>
  <si>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</si>
  <si>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</si>
  <si>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</si>
  <si>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</si>
  <si>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</si>
  <si>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</si>
  <si>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</si>
  <si>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</si>
  <si>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</si>
  <si>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</si>
  <si>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</si>
  <si>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</si>
  <si>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</si>
  <si>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</si>
  <si>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</si>
  <si>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</si>
  <si>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</si>
  <si>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</si>
  <si>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</si>
  <si>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</si>
  <si>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</si>
  <si>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</si>
  <si>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</si>
  <si>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</si>
  <si>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</si>
  <si>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</si>
  <si>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</si>
  <si>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</si>
  <si>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</si>
  <si>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</si>
  <si>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</si>
  <si>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</si>
  <si>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</si>
  <si>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</si>
  <si>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</si>
  <si>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</si>
  <si>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</si>
  <si>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</si>
  <si>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</si>
  <si>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</si>
  <si>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</si>
  <si>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</si>
  <si>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</si>
  <si>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</si>
  <si>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</si>
  <si>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</si>
  <si>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</si>
  <si>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</si>
  <si>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</si>
  <si>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</si>
  <si>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</si>
  <si>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</si>
  <si>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</si>
  <si>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</si>
  <si>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</si>
  <si>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</si>
  <si>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</si>
  <si>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</si>
  <si>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</si>
  <si>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</si>
  <si>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</si>
  <si>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</si>
  <si>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</si>
  <si>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</si>
  <si>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</si>
  <si>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</si>
  <si>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</si>
  <si>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</si>
  <si>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</si>
  <si>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</si>
  <si>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</si>
  <si>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</si>
  <si>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</si>
  <si>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</si>
  <si>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</si>
  <si>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</si>
  <si>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</si>
  <si>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</si>
  <si>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</si>
  <si>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</si>
  <si>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</si>
  <si>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</si>
  <si>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</si>
  <si>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</si>
  <si>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</si>
  <si>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</si>
  <si>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</si>
  <si>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</si>
  <si>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</si>
  <si>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</si>
  <si>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</si>
  <si>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</si>
  <si>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</si>
  <si>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</si>
  <si>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</si>
  <si>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</si>
  <si>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</si>
  <si>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</si>
  <si>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</si>
  <si>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</si>
  <si>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</si>
  <si>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</si>
  <si>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</si>
  <si>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</si>
  <si>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</si>
  <si>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</si>
  <si>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</si>
  <si>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</si>
  <si>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</si>
  <si>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</si>
  <si>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</si>
  <si>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</si>
  <si>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</si>
  <si>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</si>
  <si>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</si>
  <si>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</si>
  <si>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</si>
  <si>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</si>
  <si>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</si>
  <si>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</si>
  <si>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</si>
  <si>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</si>
  <si>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</si>
  <si>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</si>
  <si>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</si>
  <si>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</si>
  <si>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</si>
  <si>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</si>
  <si>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</si>
  <si>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</si>
  <si>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</si>
  <si>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</si>
  <si>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</si>
  <si>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</si>
  <si>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</si>
  <si>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</si>
  <si>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</si>
  <si>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</si>
  <si>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</si>
  <si>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</si>
  <si>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</si>
  <si>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</si>
  <si>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</si>
  <si>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</si>
  <si>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</si>
  <si>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</si>
  <si>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</si>
  <si>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</si>
  <si>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</si>
  <si>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</si>
  <si>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</si>
  <si>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</si>
  <si>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</si>
  <si>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</si>
  <si>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</si>
  <si>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</si>
  <si>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</si>
  <si>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</si>
  <si>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</si>
  <si>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</si>
  <si>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</si>
  <si>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</si>
  <si>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</si>
  <si>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</si>
  <si>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</si>
  <si>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</si>
  <si>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</si>
  <si>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</si>
  <si>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</si>
  <si>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</si>
  <si>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</si>
  <si>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</si>
  <si>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</si>
  <si>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</si>
  <si>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</si>
  <si>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</si>
  <si>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</si>
  <si>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</si>
  <si>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</si>
  <si>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</si>
  <si>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</si>
  <si>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</si>
  <si>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</si>
  <si>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</si>
  <si>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</si>
  <si>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</si>
  <si>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</si>
  <si>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</si>
  <si>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</si>
  <si>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</si>
  <si>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</si>
  <si>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</si>
  <si>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</si>
  <si>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</si>
  <si>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</si>
  <si>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</si>
  <si>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</si>
  <si>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</si>
  <si>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</si>
  <si>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</si>
  <si>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</si>
  <si>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</si>
  <si>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</si>
  <si>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</si>
  <si>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</si>
  <si>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</si>
  <si>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</si>
  <si>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</si>
  <si>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</si>
  <si>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</si>
  <si>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</si>
  <si>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</si>
  <si>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</si>
  <si>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</si>
  <si>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</si>
  <si>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</si>
  <si>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</si>
  <si>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</si>
  <si>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</si>
  <si>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</si>
  <si>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</si>
  <si>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</si>
  <si>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</si>
  <si>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</si>
  <si>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</si>
  <si>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</si>
  <si>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</si>
  <si>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</si>
  <si>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</si>
  <si>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</si>
  <si>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</si>
  <si>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</si>
  <si>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</si>
  <si>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</si>
  <si>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</si>
  <si>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</si>
  <si>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</si>
  <si>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</si>
  <si>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</si>
  <si>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</si>
  <si>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</si>
  <si>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</si>
  <si>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</si>
  <si>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</si>
  <si>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</si>
  <si>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</si>
  <si>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</si>
  <si>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</si>
  <si>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</si>
  <si>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</si>
  <si>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</si>
  <si>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</si>
  <si>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</si>
  <si>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</si>
  <si>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</si>
  <si>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</si>
  <si>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</si>
  <si>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</si>
  <si>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</si>
  <si>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</si>
  <si>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</si>
  <si>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</si>
  <si>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</si>
  <si>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</si>
  <si>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</si>
  <si>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</si>
  <si>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</si>
  <si>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</si>
  <si>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</si>
  <si>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</si>
  <si>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</si>
  <si>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</si>
  <si>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</si>
  <si>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</si>
  <si>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</si>
  <si>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</si>
  <si>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</si>
  <si>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</si>
  <si>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</si>
  <si>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</si>
  <si>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</si>
  <si>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</si>
  <si>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</si>
  <si>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</si>
  <si>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</si>
  <si>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</si>
  <si>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</si>
  <si>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</si>
  <si>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</si>
  <si>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</si>
  <si>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</si>
  <si>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</si>
  <si>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</si>
  <si>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</si>
  <si>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</si>
  <si>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</si>
  <si>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</si>
  <si>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</si>
  <si>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</si>
  <si>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</si>
  <si>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</si>
  <si>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</si>
  <si>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</si>
  <si>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</si>
  <si>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</si>
  <si>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</si>
  <si>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</si>
  <si>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</si>
  <si>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</si>
  <si>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</si>
  <si>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</si>
  <si>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</si>
  <si>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</si>
  <si>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</si>
  <si>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</si>
  <si>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</si>
  <si>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</si>
  <si>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</si>
  <si>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</si>
  <si>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</si>
  <si>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</si>
  <si>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</si>
  <si>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</si>
  <si>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</si>
  <si>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</si>
  <si>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</si>
  <si>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</si>
  <si>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</si>
  <si>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</si>
  <si>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</si>
  <si>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</si>
  <si>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</si>
  <si>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</si>
  <si>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</si>
  <si>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</si>
  <si>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</si>
  <si>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</si>
  <si>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</si>
  <si>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</si>
  <si>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</si>
  <si>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</si>
  <si>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</si>
  <si>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</si>
  <si>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</si>
  <si>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</si>
  <si>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</si>
  <si>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</si>
  <si>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</si>
  <si>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</si>
  <si>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</si>
  <si>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</si>
  <si>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</si>
  <si>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</si>
  <si>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</si>
  <si>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</si>
  <si>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</si>
  <si>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</si>
  <si>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</si>
  <si>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</si>
  <si>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</si>
  <si>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</si>
  <si>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</si>
  <si>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</si>
  <si>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</si>
  <si>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</si>
  <si>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</si>
  <si>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</si>
  <si>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</si>
  <si>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</si>
  <si>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</si>
  <si>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</si>
  <si>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</si>
  <si>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sales</t>
  </si>
  <si>
    <t>Sum of Quantity</t>
  </si>
  <si>
    <t>Count of Order ID</t>
  </si>
  <si>
    <t>Sum of Profit Margin</t>
  </si>
  <si>
    <t>Count of Order Date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</si>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</sst>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9" formatCode="\$0.00,&quot;K&quot;"/>
    <numFmt numFmtId="172" formatCode="_-[$$-409]* #,##0.00_ ;_-[$$-409]* \-#,##0.00\ ;_-[$$-409]* &quot;-&quot;??_ ;_-@_ "/>
    <numFmt numFmtId="175"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8"/>
      <name val="Calibri"/>
      <scheme val="minor"/>
    </font>
    <font>
      <b/>
      <sz val="11"/>
      <color theme="1"/>
      <name val="Lato Black"/>
      <family val="2"/>
    </font>
  </fonts>
  <fills count="2">
    <fill>
      <patternFill patternType="none"/>
    </fill>
    <fill>
      <patternFill patternType="gray125"/>
    </fill>
  </fills>
  <borders count="14">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0">
    <xf numFmtId="0" fontId="0" fillId="0" borderId="0" xfId="0"/>
    <xf numFmtId="0" fontId="2" fillId="0" borderId="0" xfId="0" applyFont="1"/>
    <xf numFmtId="0" fontId="3" fillId="0" borderId="0" xfId="0" applyFont="1"/>
    <xf numFmtId="14" fontId="4" fillId="0" borderId="0" xfId="0" applyNumberFormat="1" applyFont="1"/>
    <xf numFmtId="0" fontId="0" fillId="0" borderId="0" xfId="0" quotePrefix="1"/>
    <xf numFmtId="14" fontId="0" fillId="0" borderId="0" xfId="0" applyNumberFormat="1"/>
    <xf numFmtId="0" fontId="1" fillId="0" borderId="0" xfId="0"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4" xfId="0" applyNumberFormat="1" applyBorder="1"/>
    <xf numFmtId="0" fontId="0" fillId="0" borderId="7" xfId="0" applyBorder="1" applyAlignment="1">
      <alignment horizontal="left"/>
    </xf>
    <xf numFmtId="0" fontId="0" fillId="0" borderId="6" xfId="0" applyNumberFormat="1" applyBorder="1"/>
    <xf numFmtId="0" fontId="0" fillId="0" borderId="8" xfId="0" applyBorder="1"/>
    <xf numFmtId="0" fontId="0" fillId="0" borderId="1" xfId="0" applyNumberFormat="1" applyBorder="1"/>
    <xf numFmtId="0" fontId="0" fillId="0" borderId="8" xfId="0" applyNumberFormat="1" applyBorder="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0" fillId="0" borderId="2" xfId="0" applyBorder="1" applyAlignment="1">
      <alignment horizontal="left"/>
    </xf>
    <xf numFmtId="0" fontId="0" fillId="0" borderId="5"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0" fontId="1" fillId="0" borderId="0" xfId="0" applyFont="1" applyFill="1" applyBorder="1"/>
    <xf numFmtId="172" fontId="0" fillId="0" borderId="0" xfId="0" applyNumberFormat="1"/>
    <xf numFmtId="175" fontId="0" fillId="0" borderId="0" xfId="0" applyNumberFormat="1"/>
    <xf numFmtId="10" fontId="0" fillId="0" borderId="0" xfId="1" applyNumberFormat="1" applyFont="1"/>
    <xf numFmtId="0" fontId="0" fillId="0" borderId="2" xfId="0" applyNumberFormat="1" applyBorder="1"/>
    <xf numFmtId="0" fontId="0" fillId="0" borderId="9" xfId="0" applyNumberFormat="1" applyBorder="1"/>
    <xf numFmtId="0" fontId="0" fillId="0" borderId="10" xfId="0" applyBorder="1"/>
    <xf numFmtId="0" fontId="0" fillId="0" borderId="10" xfId="0" applyNumberFormat="1" applyBorder="1"/>
    <xf numFmtId="0" fontId="0" fillId="0" borderId="11" xfId="0" applyNumberFormat="1" applyBorder="1"/>
    <xf numFmtId="0" fontId="0" fillId="0" borderId="3" xfId="0" applyBorder="1" applyAlignment="1">
      <alignment horizontal="left"/>
    </xf>
    <xf numFmtId="0" fontId="0" fillId="0" borderId="3" xfId="0" applyNumberFormat="1" applyBorder="1"/>
    <xf numFmtId="0" fontId="0" fillId="0" borderId="12" xfId="0" applyNumberFormat="1" applyBorder="1"/>
    <xf numFmtId="0" fontId="0" fillId="0" borderId="13" xfId="0" applyNumberFormat="1" applyBorder="1"/>
    <xf numFmtId="164" fontId="6" fillId="0" borderId="0" xfId="0" applyNumberFormat="1" applyFont="1" applyAlignment="1">
      <alignment horizontal="center"/>
    </xf>
  </cellXfs>
  <cellStyles count="2">
    <cellStyle name="Normal" xfId="0" builtinId="0"/>
    <cellStyle name="Percent" xfId="1" builtinId="5"/>
  </cellStyles>
  <dxfs count="17">
    <dxf>
      <font>
        <color theme="0"/>
      </font>
      <border>
        <bottom style="thin">
          <color theme="4"/>
        </bottom>
        <vertical/>
        <horizontal/>
      </border>
    </dxf>
    <dxf>
      <font>
        <color theme="0"/>
      </font>
      <fill>
        <patternFill patternType="solid">
          <bgColor theme="1" tint="0.14996795556505021"/>
        </patternFill>
      </fill>
      <border diagonalUp="0" diagonalDown="0">
        <left/>
        <right/>
        <top/>
        <bottom/>
        <vertical/>
        <horizontal/>
      </border>
    </dxf>
    <dxf>
      <numFmt numFmtId="169" formatCode="\$0.00,&quot;K&quot;"/>
    </dxf>
    <dxf>
      <numFmt numFmtId="169" formatCode="\$0.00,&quot;K&quot;"/>
    </dxf>
    <dxf>
      <numFmt numFmtId="169" formatCode="\$0.00,&quot;K&quot;"/>
    </dxf>
    <dxf>
      <numFmt numFmtId="169" formatCode="\$0.00,&quot;K&quot;"/>
    </dxf>
    <dxf>
      <numFmt numFmtId="169" formatCode="\$0.00,&quot;K&quot;"/>
    </dxf>
    <dxf>
      <numFmt numFmtId="169" formatCode="\$0.00,&quot;K&quot;"/>
    </dxf>
    <dxf>
      <numFmt numFmtId="169" formatCode="\$0.00,&quot;K&quot;"/>
    </dxf>
    <dxf>
      <numFmt numFmtId="169" formatCode="\$0.00,&quot;K&quot;"/>
    </dxf>
    <dxf>
      <numFmt numFmtId="169" formatCode="\$0.00,&quot;K&quot;"/>
    </dxf>
    <dxf>
      <numFmt numFmtId="169" formatCode="\$0.00,&quot;K&quot;"/>
    </dxf>
    <dxf>
      <numFmt numFmtId="169" formatCode="\$0.00,&quot;K&quot;"/>
    </dxf>
    <dxf>
      <numFmt numFmtId="169"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AB" pivot="0" table="0" count="10" xr9:uid="{2C88A30B-79CE-40C5-8ACD-D1CFA40F076B}">
      <tableStyleElement type="wholeTable" dxfId="1"/>
      <tableStyleElement type="headerRow" dxfId="0"/>
    </tableStyle>
    <tableStyle name="Data-style" pivot="0" count="3" xr9:uid="{00000000-0011-0000-FFFF-FFFF00000000}">
      <tableStyleElement type="headerRow" dxfId="16"/>
      <tableStyleElement type="firstRowStripe" dxfId="15"/>
      <tableStyleElement type="secondRowStripe" dxfId="14"/>
    </tableStyle>
    <tableStyle name="Invisible" pivot="0" table="0" count="0" xr9:uid="{E3EF9FC7-9112-43FD-B0E7-D38A64A524B1}"/>
  </tableStyles>
  <colors>
    <mruColors>
      <color rgb="FFFF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'Combo Chart'!$B$3</c:f>
              <c:strCache>
                <c:ptCount val="1"/>
                <c:pt idx="0">
                  <c:v>Sum of Sales</c:v>
                </c:pt>
              </c:strCache>
            </c:strRef>
          </c:tx>
          <c:spPr>
            <a:solidFill>
              <a:schemeClr val="accent1"/>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567-4F6B-8EEB-59DF2A3A0A83}"/>
            </c:ext>
          </c:extLst>
        </c:ser>
        <c:dLbls>
          <c:showLegendKey val="0"/>
          <c:showVal val="0"/>
          <c:showCatName val="0"/>
          <c:showSerName val="0"/>
          <c:showPercent val="0"/>
          <c:showBubbleSize val="0"/>
        </c:dLbls>
        <c:axId val="77402768"/>
        <c:axId val="77404208"/>
      </c:areaChart>
      <c:barChart>
        <c:barDir val="col"/>
        <c:grouping val="clustered"/>
        <c:varyColors val="0"/>
        <c:ser>
          <c:idx val="1"/>
          <c:order val="1"/>
          <c:tx>
            <c:strRef>
              <c:f>'Combo Chart'!$C$3</c:f>
              <c:strCache>
                <c:ptCount val="1"/>
                <c:pt idx="0">
                  <c:v>Sum of Profit</c:v>
                </c:pt>
              </c:strCache>
            </c:strRef>
          </c:tx>
          <c:spPr>
            <a:solidFill>
              <a:schemeClr val="accent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7567-4F6B-8EEB-59DF2A3A0A83}"/>
            </c:ext>
          </c:extLst>
        </c:ser>
        <c:dLbls>
          <c:showLegendKey val="0"/>
          <c:showVal val="0"/>
          <c:showCatName val="0"/>
          <c:showSerName val="0"/>
          <c:showPercent val="0"/>
          <c:showBubbleSize val="0"/>
        </c:dLbls>
        <c:gapWidth val="219"/>
        <c:axId val="135756544"/>
        <c:axId val="135758944"/>
      </c:barChart>
      <c:catAx>
        <c:axId val="13575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8944"/>
        <c:crosses val="autoZero"/>
        <c:auto val="1"/>
        <c:lblAlgn val="ctr"/>
        <c:lblOffset val="100"/>
        <c:noMultiLvlLbl val="0"/>
      </c:catAx>
      <c:valAx>
        <c:axId val="135758944"/>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6544"/>
        <c:crosses val="autoZero"/>
        <c:crossBetween val="between"/>
      </c:valAx>
      <c:valAx>
        <c:axId val="77404208"/>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2768"/>
        <c:crosses val="max"/>
        <c:crossBetween val="between"/>
      </c:valAx>
      <c:catAx>
        <c:axId val="77402768"/>
        <c:scaling>
          <c:orientation val="minMax"/>
        </c:scaling>
        <c:delete val="1"/>
        <c:axPos val="b"/>
        <c:numFmt formatCode="General" sourceLinked="1"/>
        <c:majorTickMark val="out"/>
        <c:minorTickMark val="none"/>
        <c:tickLblPos val="nextTo"/>
        <c:crossAx val="7740420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Dashboard.xlsx]Donut chart!PivotTable6</c:name>
    <c:fmtId val="3"/>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 chart'!$B$3</c:f>
              <c:strCache>
                <c:ptCount val="1"/>
                <c:pt idx="0">
                  <c:v>Total</c:v>
                </c:pt>
              </c:strCache>
            </c:strRef>
          </c:tx>
          <c:explosion val="2"/>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EA8-472D-BFB4-C5A9E05DA1B8}"/>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741-4260-8E21-D085AAD5E349}"/>
            </c:ext>
          </c:extLst>
        </c:ser>
        <c:dLbls>
          <c:showLegendKey val="0"/>
          <c:showVal val="0"/>
          <c:showCatName val="0"/>
          <c:showSerName val="0"/>
          <c:showPercent val="0"/>
          <c:showBubbleSize val="0"/>
        </c:dLbls>
        <c:gapWidth val="182"/>
        <c:axId val="144419760"/>
        <c:axId val="144436560"/>
      </c:barChart>
      <c:catAx>
        <c:axId val="14441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36560"/>
        <c:crosses val="autoZero"/>
        <c:auto val="1"/>
        <c:lblAlgn val="ctr"/>
        <c:lblOffset val="100"/>
        <c:noMultiLvlLbl val="0"/>
      </c:catAx>
      <c:valAx>
        <c:axId val="14443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9DE-45F8-AF48-F30CCE969C32}"/>
            </c:ext>
          </c:extLst>
        </c:ser>
        <c:dLbls>
          <c:showLegendKey val="0"/>
          <c:showVal val="0"/>
          <c:showCatName val="0"/>
          <c:showSerName val="0"/>
          <c:showPercent val="0"/>
          <c:showBubbleSize val="0"/>
        </c:dLbls>
        <c:smooth val="0"/>
        <c:axId val="395421200"/>
        <c:axId val="395422640"/>
      </c:lineChart>
      <c:catAx>
        <c:axId val="395421200"/>
        <c:scaling>
          <c:orientation val="minMax"/>
        </c:scaling>
        <c:delete val="1"/>
        <c:axPos val="b"/>
        <c:numFmt formatCode="General" sourceLinked="1"/>
        <c:majorTickMark val="none"/>
        <c:minorTickMark val="none"/>
        <c:tickLblPos val="nextTo"/>
        <c:crossAx val="395422640"/>
        <c:crosses val="autoZero"/>
        <c:auto val="1"/>
        <c:lblAlgn val="ctr"/>
        <c:lblOffset val="100"/>
        <c:noMultiLvlLbl val="0"/>
      </c:catAx>
      <c:valAx>
        <c:axId val="395422640"/>
        <c:scaling>
          <c:orientation val="minMax"/>
        </c:scaling>
        <c:delete val="1"/>
        <c:axPos val="l"/>
        <c:numFmt formatCode="General" sourceLinked="1"/>
        <c:majorTickMark val="none"/>
        <c:minorTickMark val="none"/>
        <c:tickLblPos val="nextTo"/>
        <c:crossAx val="3954212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53D-4774-B92F-AA97B6724F7C}"/>
            </c:ext>
          </c:extLst>
        </c:ser>
        <c:dLbls>
          <c:showLegendKey val="0"/>
          <c:showVal val="0"/>
          <c:showCatName val="0"/>
          <c:showSerName val="0"/>
          <c:showPercent val="0"/>
          <c:showBubbleSize val="0"/>
        </c:dLbls>
        <c:smooth val="0"/>
        <c:axId val="310412368"/>
        <c:axId val="310413328"/>
      </c:lineChart>
      <c:catAx>
        <c:axId val="310412368"/>
        <c:scaling>
          <c:orientation val="minMax"/>
        </c:scaling>
        <c:delete val="1"/>
        <c:axPos val="b"/>
        <c:numFmt formatCode="General" sourceLinked="1"/>
        <c:majorTickMark val="none"/>
        <c:minorTickMark val="none"/>
        <c:tickLblPos val="nextTo"/>
        <c:crossAx val="310413328"/>
        <c:crosses val="autoZero"/>
        <c:auto val="1"/>
        <c:lblAlgn val="ctr"/>
        <c:lblOffset val="100"/>
        <c:noMultiLvlLbl val="0"/>
      </c:catAx>
      <c:valAx>
        <c:axId val="310413328"/>
        <c:scaling>
          <c:orientation val="minMax"/>
        </c:scaling>
        <c:delete val="1"/>
        <c:axPos val="l"/>
        <c:numFmt formatCode="General" sourceLinked="1"/>
        <c:majorTickMark val="none"/>
        <c:minorTickMark val="none"/>
        <c:tickLblPos val="nextTo"/>
        <c:crossAx val="310412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84959494296545E-2"/>
          <c:y val="0.23631762462856193"/>
          <c:w val="0.78883676568060845"/>
          <c:h val="0.6000778660132029"/>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9BD-490C-AE9E-25136AE0DFF8}"/>
            </c:ext>
          </c:extLst>
        </c:ser>
        <c:dLbls>
          <c:showLegendKey val="0"/>
          <c:showVal val="0"/>
          <c:showCatName val="0"/>
          <c:showSerName val="0"/>
          <c:showPercent val="0"/>
          <c:showBubbleSize val="0"/>
        </c:dLbls>
        <c:smooth val="0"/>
        <c:axId val="314105744"/>
        <c:axId val="314103344"/>
      </c:lineChart>
      <c:catAx>
        <c:axId val="314105744"/>
        <c:scaling>
          <c:orientation val="minMax"/>
        </c:scaling>
        <c:delete val="1"/>
        <c:axPos val="b"/>
        <c:numFmt formatCode="General" sourceLinked="1"/>
        <c:majorTickMark val="none"/>
        <c:minorTickMark val="none"/>
        <c:tickLblPos val="nextTo"/>
        <c:crossAx val="314103344"/>
        <c:crosses val="autoZero"/>
        <c:auto val="1"/>
        <c:lblAlgn val="ctr"/>
        <c:lblOffset val="100"/>
        <c:noMultiLvlLbl val="0"/>
      </c:catAx>
      <c:valAx>
        <c:axId val="314103344"/>
        <c:scaling>
          <c:orientation val="minMax"/>
        </c:scaling>
        <c:delete val="1"/>
        <c:axPos val="l"/>
        <c:numFmt formatCode="General" sourceLinked="1"/>
        <c:majorTickMark val="none"/>
        <c:minorTickMark val="none"/>
        <c:tickLblPos val="nextTo"/>
        <c:crossAx val="31410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02878826167807E-2"/>
          <c:y val="0.13007786712154076"/>
          <c:w val="0.89639107954636055"/>
          <c:h val="0.76831505172694015"/>
        </c:manualLayout>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05A-4C8F-AEE2-D60658E0FE1C}"/>
            </c:ext>
          </c:extLst>
        </c:ser>
        <c:dLbls>
          <c:showLegendKey val="0"/>
          <c:showVal val="0"/>
          <c:showCatName val="0"/>
          <c:showSerName val="0"/>
          <c:showPercent val="0"/>
          <c:showBubbleSize val="0"/>
        </c:dLbls>
        <c:smooth val="0"/>
        <c:axId val="440608912"/>
        <c:axId val="440609392"/>
      </c:lineChart>
      <c:catAx>
        <c:axId val="440608912"/>
        <c:scaling>
          <c:orientation val="minMax"/>
        </c:scaling>
        <c:delete val="1"/>
        <c:axPos val="b"/>
        <c:numFmt formatCode="General" sourceLinked="1"/>
        <c:majorTickMark val="none"/>
        <c:minorTickMark val="none"/>
        <c:tickLblPos val="nextTo"/>
        <c:crossAx val="440609392"/>
        <c:crosses val="autoZero"/>
        <c:auto val="1"/>
        <c:lblAlgn val="ctr"/>
        <c:lblOffset val="100"/>
        <c:noMultiLvlLbl val="0"/>
      </c:catAx>
      <c:valAx>
        <c:axId val="440609392"/>
        <c:scaling>
          <c:orientation val="minMax"/>
        </c:scaling>
        <c:delete val="1"/>
        <c:axPos val="l"/>
        <c:numFmt formatCode="General" sourceLinked="1"/>
        <c:majorTickMark val="none"/>
        <c:minorTickMark val="none"/>
        <c:tickLblPos val="nextTo"/>
        <c:crossAx val="4406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0495928646804E-2"/>
          <c:y val="0.13272675091184322"/>
          <c:w val="0.87357900814270639"/>
          <c:h val="0.77538549845688065"/>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A25-4852-AA95-E5E3BB87747F}"/>
            </c:ext>
          </c:extLst>
        </c:ser>
        <c:dLbls>
          <c:showLegendKey val="0"/>
          <c:showVal val="0"/>
          <c:showCatName val="0"/>
          <c:showSerName val="0"/>
          <c:showPercent val="0"/>
          <c:showBubbleSize val="0"/>
        </c:dLbls>
        <c:smooth val="0"/>
        <c:axId val="314103824"/>
        <c:axId val="314105264"/>
      </c:lineChart>
      <c:catAx>
        <c:axId val="314103824"/>
        <c:scaling>
          <c:orientation val="minMax"/>
        </c:scaling>
        <c:delete val="1"/>
        <c:axPos val="b"/>
        <c:numFmt formatCode="General" sourceLinked="1"/>
        <c:majorTickMark val="none"/>
        <c:minorTickMark val="none"/>
        <c:tickLblPos val="nextTo"/>
        <c:crossAx val="314105264"/>
        <c:crosses val="autoZero"/>
        <c:auto val="1"/>
        <c:lblAlgn val="ctr"/>
        <c:lblOffset val="100"/>
        <c:noMultiLvlLbl val="0"/>
      </c:catAx>
      <c:valAx>
        <c:axId val="314105264"/>
        <c:scaling>
          <c:orientation val="minMax"/>
        </c:scaling>
        <c:delete val="1"/>
        <c:axPos val="l"/>
        <c:numFmt formatCode="General" sourceLinked="1"/>
        <c:majorTickMark val="none"/>
        <c:minorTickMark val="none"/>
        <c:tickLblPos val="nextTo"/>
        <c:crossAx val="31410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5937666463564"/>
          <c:y val="0.34491125546661211"/>
          <c:w val="0.66648084771639649"/>
          <c:h val="0.34759867745129175"/>
        </c:manualLayout>
      </c:layout>
      <c:lineChart>
        <c:grouping val="standard"/>
        <c:varyColors val="0"/>
        <c:ser>
          <c:idx val="0"/>
          <c:order val="0"/>
          <c:tx>
            <c:strRef>
              <c:f>KPI!$F$3</c:f>
              <c:strCache>
                <c:ptCount val="1"/>
                <c:pt idx="0">
                  <c:v>Total</c:v>
                </c:pt>
              </c:strCache>
            </c:strRef>
          </c:tx>
          <c:spPr>
            <a:ln w="34925" cap="rnd">
              <a:solidFill>
                <a:schemeClr val="bg1">
                  <a:lumMod val="8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4CA-4694-89DD-F3F1489E8170}"/>
            </c:ext>
          </c:extLst>
        </c:ser>
        <c:dLbls>
          <c:showLegendKey val="0"/>
          <c:showVal val="0"/>
          <c:showCatName val="0"/>
          <c:showSerName val="0"/>
          <c:showPercent val="0"/>
          <c:showBubbleSize val="0"/>
        </c:dLbls>
        <c:smooth val="0"/>
        <c:axId val="310412368"/>
        <c:axId val="310413328"/>
      </c:lineChart>
      <c:catAx>
        <c:axId val="310412368"/>
        <c:scaling>
          <c:orientation val="minMax"/>
        </c:scaling>
        <c:delete val="1"/>
        <c:axPos val="b"/>
        <c:numFmt formatCode="General" sourceLinked="1"/>
        <c:majorTickMark val="none"/>
        <c:minorTickMark val="none"/>
        <c:tickLblPos val="nextTo"/>
        <c:crossAx val="310413328"/>
        <c:crosses val="autoZero"/>
        <c:auto val="1"/>
        <c:lblAlgn val="ctr"/>
        <c:lblOffset val="100"/>
        <c:noMultiLvlLbl val="0"/>
      </c:catAx>
      <c:valAx>
        <c:axId val="310413328"/>
        <c:scaling>
          <c:orientation val="minMax"/>
        </c:scaling>
        <c:delete val="1"/>
        <c:axPos val="l"/>
        <c:numFmt formatCode="General" sourceLinked="1"/>
        <c:majorTickMark val="none"/>
        <c:minorTickMark val="none"/>
        <c:tickLblPos val="nextTo"/>
        <c:crossAx val="310412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bg1">
                  <a:lumMod val="8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F7E-45F4-A543-688D6D3FA48B}"/>
            </c:ext>
          </c:extLst>
        </c:ser>
        <c:dLbls>
          <c:showLegendKey val="0"/>
          <c:showVal val="0"/>
          <c:showCatName val="0"/>
          <c:showSerName val="0"/>
          <c:showPercent val="0"/>
          <c:showBubbleSize val="0"/>
        </c:dLbls>
        <c:smooth val="0"/>
        <c:axId val="310412368"/>
        <c:axId val="310413328"/>
      </c:lineChart>
      <c:catAx>
        <c:axId val="310412368"/>
        <c:scaling>
          <c:orientation val="minMax"/>
        </c:scaling>
        <c:delete val="1"/>
        <c:axPos val="b"/>
        <c:numFmt formatCode="General" sourceLinked="1"/>
        <c:majorTickMark val="none"/>
        <c:minorTickMark val="none"/>
        <c:tickLblPos val="nextTo"/>
        <c:crossAx val="310413328"/>
        <c:crosses val="autoZero"/>
        <c:auto val="1"/>
        <c:lblAlgn val="ctr"/>
        <c:lblOffset val="100"/>
        <c:noMultiLvlLbl val="0"/>
      </c:catAx>
      <c:valAx>
        <c:axId val="310413328"/>
        <c:scaling>
          <c:orientation val="minMax"/>
        </c:scaling>
        <c:delete val="1"/>
        <c:axPos val="l"/>
        <c:numFmt formatCode="General" sourceLinked="1"/>
        <c:majorTickMark val="none"/>
        <c:minorTickMark val="none"/>
        <c:tickLblPos val="nextTo"/>
        <c:crossAx val="310412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78795546178735E-2"/>
          <c:y val="0.25444804040675145"/>
          <c:w val="0.78883676568060845"/>
          <c:h val="0.6000778660132029"/>
        </c:manualLayout>
      </c:layout>
      <c:lineChart>
        <c:grouping val="standard"/>
        <c:varyColors val="0"/>
        <c:ser>
          <c:idx val="0"/>
          <c:order val="0"/>
          <c:tx>
            <c:strRef>
              <c:f>KPI!$I$3</c:f>
              <c:strCache>
                <c:ptCount val="1"/>
                <c:pt idx="0">
                  <c:v>Total</c:v>
                </c:pt>
              </c:strCache>
            </c:strRef>
          </c:tx>
          <c:spPr>
            <a:ln w="28575" cap="rnd">
              <a:solidFill>
                <a:schemeClr val="bg1">
                  <a:lumMod val="85000"/>
                </a:schemeClr>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B6B-4B49-BFA6-B9D767BA2040}"/>
            </c:ext>
          </c:extLst>
        </c:ser>
        <c:dLbls>
          <c:showLegendKey val="0"/>
          <c:showVal val="0"/>
          <c:showCatName val="0"/>
          <c:showSerName val="0"/>
          <c:showPercent val="0"/>
          <c:showBubbleSize val="0"/>
        </c:dLbls>
        <c:smooth val="0"/>
        <c:axId val="314105744"/>
        <c:axId val="314103344"/>
      </c:lineChart>
      <c:catAx>
        <c:axId val="314105744"/>
        <c:scaling>
          <c:orientation val="minMax"/>
        </c:scaling>
        <c:delete val="1"/>
        <c:axPos val="b"/>
        <c:numFmt formatCode="General" sourceLinked="1"/>
        <c:majorTickMark val="none"/>
        <c:minorTickMark val="none"/>
        <c:tickLblPos val="nextTo"/>
        <c:crossAx val="314103344"/>
        <c:crosses val="autoZero"/>
        <c:auto val="1"/>
        <c:lblAlgn val="ctr"/>
        <c:lblOffset val="100"/>
        <c:noMultiLvlLbl val="0"/>
      </c:catAx>
      <c:valAx>
        <c:axId val="314103344"/>
        <c:scaling>
          <c:orientation val="minMax"/>
        </c:scaling>
        <c:delete val="1"/>
        <c:axPos val="l"/>
        <c:numFmt formatCode="General" sourceLinked="1"/>
        <c:majorTickMark val="none"/>
        <c:minorTickMark val="none"/>
        <c:tickLblPos val="nextTo"/>
        <c:crossAx val="31410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5098766588105E-2"/>
          <c:y val="0.13034550847972221"/>
          <c:w val="0.89639107954636055"/>
          <c:h val="0.76831505172694015"/>
        </c:manualLayout>
      </c:layout>
      <c:lineChart>
        <c:grouping val="standard"/>
        <c:varyColors val="0"/>
        <c:ser>
          <c:idx val="0"/>
          <c:order val="0"/>
          <c:tx>
            <c:strRef>
              <c:f>KPI!$L$3</c:f>
              <c:strCache>
                <c:ptCount val="1"/>
                <c:pt idx="0">
                  <c:v>Total</c:v>
                </c:pt>
              </c:strCache>
            </c:strRef>
          </c:tx>
          <c:spPr>
            <a:ln w="28575" cap="rnd">
              <a:solidFill>
                <a:schemeClr val="bg1">
                  <a:lumMod val="85000"/>
                </a:schemeClr>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D73-48FE-BAE8-F7DFF4D643B3}"/>
            </c:ext>
          </c:extLst>
        </c:ser>
        <c:dLbls>
          <c:showLegendKey val="0"/>
          <c:showVal val="0"/>
          <c:showCatName val="0"/>
          <c:showSerName val="0"/>
          <c:showPercent val="0"/>
          <c:showBubbleSize val="0"/>
        </c:dLbls>
        <c:smooth val="0"/>
        <c:axId val="440608912"/>
        <c:axId val="440609392"/>
      </c:lineChart>
      <c:catAx>
        <c:axId val="440608912"/>
        <c:scaling>
          <c:orientation val="minMax"/>
        </c:scaling>
        <c:delete val="1"/>
        <c:axPos val="b"/>
        <c:numFmt formatCode="General" sourceLinked="1"/>
        <c:majorTickMark val="none"/>
        <c:minorTickMark val="none"/>
        <c:tickLblPos val="nextTo"/>
        <c:crossAx val="440609392"/>
        <c:crosses val="autoZero"/>
        <c:auto val="1"/>
        <c:lblAlgn val="ctr"/>
        <c:lblOffset val="100"/>
        <c:noMultiLvlLbl val="0"/>
      </c:catAx>
      <c:valAx>
        <c:axId val="440609392"/>
        <c:scaling>
          <c:orientation val="minMax"/>
        </c:scaling>
        <c:delete val="1"/>
        <c:axPos val="l"/>
        <c:numFmt formatCode="General" sourceLinked="1"/>
        <c:majorTickMark val="none"/>
        <c:minorTickMark val="none"/>
        <c:tickLblPos val="nextTo"/>
        <c:crossAx val="4406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Dashboard.xlsx]KPI!PivotTable15</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0284109602111E-2"/>
          <c:y val="0.2205244531788754"/>
          <c:w val="0.87357900814270639"/>
          <c:h val="0.77538549845688065"/>
        </c:manualLayout>
      </c:layout>
      <c:lineChart>
        <c:grouping val="standard"/>
        <c:varyColors val="0"/>
        <c:ser>
          <c:idx val="0"/>
          <c:order val="0"/>
          <c:tx>
            <c:strRef>
              <c:f>KPI!$O$3</c:f>
              <c:strCache>
                <c:ptCount val="1"/>
                <c:pt idx="0">
                  <c:v>Total</c:v>
                </c:pt>
              </c:strCache>
            </c:strRef>
          </c:tx>
          <c:spPr>
            <a:ln w="28575" cap="rnd">
              <a:solidFill>
                <a:schemeClr val="bg1">
                  <a:lumMod val="85000"/>
                </a:schemeClr>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39E-49E8-9D9E-60DCD36B5706}"/>
            </c:ext>
          </c:extLst>
        </c:ser>
        <c:dLbls>
          <c:showLegendKey val="0"/>
          <c:showVal val="0"/>
          <c:showCatName val="0"/>
          <c:showSerName val="0"/>
          <c:showPercent val="0"/>
          <c:showBubbleSize val="0"/>
        </c:dLbls>
        <c:smooth val="0"/>
        <c:axId val="314103824"/>
        <c:axId val="314105264"/>
      </c:lineChart>
      <c:catAx>
        <c:axId val="314103824"/>
        <c:scaling>
          <c:orientation val="minMax"/>
        </c:scaling>
        <c:delete val="1"/>
        <c:axPos val="b"/>
        <c:numFmt formatCode="General" sourceLinked="1"/>
        <c:majorTickMark val="none"/>
        <c:minorTickMark val="none"/>
        <c:tickLblPos val="nextTo"/>
        <c:crossAx val="314105264"/>
        <c:crosses val="autoZero"/>
        <c:auto val="1"/>
        <c:lblAlgn val="ctr"/>
        <c:lblOffset val="100"/>
        <c:noMultiLvlLbl val="0"/>
      </c:catAx>
      <c:valAx>
        <c:axId val="314105264"/>
        <c:scaling>
          <c:orientation val="minMax"/>
        </c:scaling>
        <c:delete val="1"/>
        <c:axPos val="l"/>
        <c:numFmt formatCode="General" sourceLinked="1"/>
        <c:majorTickMark val="none"/>
        <c:minorTickMark val="none"/>
        <c:tickLblPos val="nextTo"/>
        <c:crossAx val="31410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'Combo Chart'!$B$3</c:f>
              <c:strCache>
                <c:ptCount val="1"/>
                <c:pt idx="0">
                  <c:v>Sum of Sales</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832-400B-9764-2282EE9CD158}"/>
            </c:ext>
          </c:extLst>
        </c:ser>
        <c:dLbls>
          <c:showLegendKey val="0"/>
          <c:showVal val="0"/>
          <c:showCatName val="0"/>
          <c:showSerName val="0"/>
          <c:showPercent val="0"/>
          <c:showBubbleSize val="0"/>
        </c:dLbls>
        <c:axId val="77402768"/>
        <c:axId val="77404208"/>
      </c:areaChart>
      <c:barChart>
        <c:barDir val="col"/>
        <c:grouping val="clustered"/>
        <c:varyColors val="0"/>
        <c:ser>
          <c:idx val="1"/>
          <c:order val="1"/>
          <c:tx>
            <c:strRef>
              <c:f>'Combo Chart'!$C$3</c:f>
              <c:strCache>
                <c:ptCount val="1"/>
                <c:pt idx="0">
                  <c:v>Sum of Profit</c:v>
                </c:pt>
              </c:strCache>
            </c:strRef>
          </c:tx>
          <c:spPr>
            <a:solidFill>
              <a:schemeClr val="bg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832-400B-9764-2282EE9CD158}"/>
            </c:ext>
          </c:extLst>
        </c:ser>
        <c:dLbls>
          <c:showLegendKey val="0"/>
          <c:showVal val="0"/>
          <c:showCatName val="0"/>
          <c:showSerName val="0"/>
          <c:showPercent val="0"/>
          <c:showBubbleSize val="0"/>
        </c:dLbls>
        <c:gapWidth val="99"/>
        <c:axId val="135756544"/>
        <c:axId val="135758944"/>
      </c:barChart>
      <c:catAx>
        <c:axId val="13575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758944"/>
        <c:crosses val="autoZero"/>
        <c:auto val="1"/>
        <c:lblAlgn val="ctr"/>
        <c:lblOffset val="100"/>
        <c:noMultiLvlLbl val="0"/>
      </c:catAx>
      <c:valAx>
        <c:axId val="135758944"/>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bg2"/>
                    </a:solidFill>
                    <a:latin typeface="+mn-lt"/>
                    <a:ea typeface="+mn-ea"/>
                    <a:cs typeface="+mn-cs"/>
                  </a:defRPr>
                </a:pPr>
                <a:r>
                  <a:rPr lang="en-IN" sz="1200" b="1">
                    <a:solidFill>
                      <a:schemeClr val="bg2"/>
                    </a:solidFill>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bg2"/>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756544"/>
        <c:crosses val="autoZero"/>
        <c:crossBetween val="between"/>
      </c:valAx>
      <c:valAx>
        <c:axId val="77404208"/>
        <c:scaling>
          <c:orientation val="minMax"/>
        </c:scaling>
        <c:delete val="0"/>
        <c:axPos val="r"/>
        <c:title>
          <c:tx>
            <c:rich>
              <a:bodyPr rot="-5400000" spcFirstLastPara="1" vertOverflow="ellipsis" vert="horz" wrap="square" anchor="ctr" anchorCtr="1"/>
              <a:lstStyle/>
              <a:p>
                <a:pPr>
                  <a:defRPr sz="1100" b="1" i="0" u="none" strike="noStrike" kern="1200" baseline="0">
                    <a:solidFill>
                      <a:schemeClr val="bg2"/>
                    </a:solidFill>
                    <a:latin typeface="+mn-lt"/>
                    <a:ea typeface="+mn-ea"/>
                    <a:cs typeface="+mn-cs"/>
                  </a:defRPr>
                </a:pPr>
                <a:r>
                  <a:rPr lang="en-IN" sz="1100" b="1">
                    <a:solidFill>
                      <a:schemeClr val="bg2"/>
                    </a:solidFill>
                  </a:rPr>
                  <a:t>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7402768"/>
        <c:crosses val="max"/>
        <c:crossBetween val="between"/>
      </c:valAx>
      <c:catAx>
        <c:axId val="77402768"/>
        <c:scaling>
          <c:orientation val="minMax"/>
        </c:scaling>
        <c:delete val="1"/>
        <c:axPos val="b"/>
        <c:numFmt formatCode="General" sourceLinked="1"/>
        <c:majorTickMark val="out"/>
        <c:minorTickMark val="none"/>
        <c:tickLblPos val="nextTo"/>
        <c:crossAx val="774042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Dashboard.xlsx]Donut chart!PivotTable6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pivotFmt>
      <c:pivotFmt>
        <c:idx val="7"/>
        <c:spPr>
          <a:solidFill>
            <a:schemeClr val="accent6">
              <a:lumMod val="40000"/>
              <a:lumOff val="60000"/>
            </a:schemeClr>
          </a:solidFill>
          <a:ln w="19050">
            <a:noFill/>
          </a:ln>
          <a:effectLst/>
        </c:spPr>
      </c:pivotFmt>
      <c:pivotFmt>
        <c:idx val="8"/>
        <c:spPr>
          <a:solidFill>
            <a:schemeClr val="accent6">
              <a:lumMod val="75000"/>
            </a:schemeClr>
          </a:solidFill>
          <a:ln w="19050">
            <a:noFill/>
          </a:ln>
          <a:effectLst/>
        </c:spPr>
      </c:pivotFmt>
    </c:pivotFmts>
    <c:plotArea>
      <c:layout/>
      <c:doughnutChart>
        <c:varyColors val="1"/>
        <c:ser>
          <c:idx val="0"/>
          <c:order val="0"/>
          <c:tx>
            <c:strRef>
              <c:f>'Donut chart'!$B$3</c:f>
              <c:strCache>
                <c:ptCount val="1"/>
                <c:pt idx="0">
                  <c:v>Total</c:v>
                </c:pt>
              </c:strCache>
            </c:strRef>
          </c:tx>
          <c:spPr>
            <a:ln>
              <a:noFill/>
            </a:ln>
          </c:spPr>
          <c:explosion val="2"/>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842D-43FD-B429-DEF4F49A3C1D}"/>
              </c:ext>
            </c:extLst>
          </c:dPt>
          <c:dPt>
            <c:idx val="1"/>
            <c:bubble3D val="0"/>
            <c:spPr>
              <a:solidFill>
                <a:schemeClr val="accent6">
                  <a:lumMod val="40000"/>
                  <a:lumOff val="60000"/>
                </a:schemeClr>
              </a:solidFill>
              <a:ln w="19050">
                <a:noFill/>
              </a:ln>
              <a:effectLst/>
            </c:spPr>
            <c:extLst>
              <c:ext xmlns:c16="http://schemas.microsoft.com/office/drawing/2014/chart" uri="{C3380CC4-5D6E-409C-BE32-E72D297353CC}">
                <c16:uniqueId val="{00000003-842D-43FD-B429-DEF4F49A3C1D}"/>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842D-43FD-B429-DEF4F49A3C1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42D-43FD-B429-DEF4F49A3C1D}"/>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 &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5298232111997917"/>
          <c:y val="6.680143163922693E-2"/>
          <c:w val="0.70001115485564303"/>
          <c:h val="0.8416746864975212"/>
        </c:manualLayout>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 0,\ &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5B6-4782-86F4-C712BDF91305}"/>
            </c:ext>
          </c:extLst>
        </c:ser>
        <c:dLbls>
          <c:dLblPos val="outEnd"/>
          <c:showLegendKey val="0"/>
          <c:showVal val="1"/>
          <c:showCatName val="0"/>
          <c:showSerName val="0"/>
          <c:showPercent val="0"/>
          <c:showBubbleSize val="0"/>
        </c:dLbls>
        <c:gapWidth val="96"/>
        <c:axId val="144419760"/>
        <c:axId val="144436560"/>
      </c:barChart>
      <c:catAx>
        <c:axId val="14441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2"/>
                </a:solidFill>
                <a:latin typeface="+mn-lt"/>
                <a:ea typeface="+mn-ea"/>
                <a:cs typeface="+mn-cs"/>
              </a:defRPr>
            </a:pPr>
            <a:endParaRPr lang="en-US"/>
          </a:p>
        </c:txPr>
        <c:crossAx val="144436560"/>
        <c:crosses val="autoZero"/>
        <c:auto val="1"/>
        <c:lblAlgn val="ctr"/>
        <c:lblOffset val="100"/>
        <c:noMultiLvlLbl val="0"/>
      </c:catAx>
      <c:valAx>
        <c:axId val="144436560"/>
        <c:scaling>
          <c:orientation val="minMax"/>
        </c:scaling>
        <c:delete val="1"/>
        <c:axPos val="b"/>
        <c:numFmt formatCode="General" sourceLinked="1"/>
        <c:majorTickMark val="none"/>
        <c:minorTickMark val="none"/>
        <c:tickLblPos val="nextTo"/>
        <c:crossAx val="14441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2D792A6E-3A7F-4B1F-BA48-ACEAF28AA0B9}">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title pos="t" align="ctr" overlay="0"/>
    <cx:plotArea>
      <cx:plotAreaRegion>
        <cx:series layoutId="regionMap" uniqueId="{309A3CD7-725C-4412-AE45-10D61023C588}">
          <cx:tx>
            <cx:txData>
              <cx:f>_xlchart.v5.6</cx:f>
              <cx:v>Sum of sales</cx:v>
            </cx:txData>
          </cx:tx>
          <cx:dataId val="0"/>
          <cx:layoutPr>
            <cx:geography cultureLanguage="en-US" cultureRegion="IN" attribution="Powered by Bing">
              <cx:geoCache provider="{E9337A44-BEBE-4D9F-B70C-5C5E7DAFC167}">
                <cx:binary>1H1pc9s4Fu1fSeXzoxsrQUxNT1WTWrwqTuwknXxhKbbCFVwAcP3178qWE5utxJ4av3oldTouh4J4
iYO7nXsB/fum/9dNvlnrN73KC/Ovm/7Pt7G11b/++MPcxBu1NkcqudGlKb/bo5tS/VF+/57cbP64
1esuKaI/CMLsj5t4re2mf/uff8OnRZvyvLxZ26Qs3jcbPXzYmCa35jfX9l56s75VSTFLjNXJjcV/
vg3KvNTr2/Ltm01hEztcD9Xmz7dP3vX2zR/Tz/rHfd/kIJptbmEs9Y6k9DhHjKC7F377Ji+LaHfZ
wYgfcSY86tKHm67WCga+RJQ7Qda3t3pjDDzL3c/HI58IDhfevX1zUzaF3U5YBHP359uPRWI3t2+u
7NpuzNs3iSmD+zcE5Vb6j1d3j/vH0yn/z78n/wATMPmXR6hMZ+u5S/8A5a98/W2t1g/T8wqYkCPh
uowQIp6C4blHHkOUEkTk/evhpveYvECS/ZD8GDhB5K/zw0REJ2NZvCYi7IhISoiH2f28T4DBGB8B
Yly63H3QonsN3QHzvEC/AOZh4BSYrwcJzKrUNn4TrHWZJ6+KDxgpKqngFO3FR8gj7HHque49PMh9
qjgvl2s/TNPxE7RWwUGi9ZfO1oVZg919NW/DjjxwN4hifo+T99TASXLEqMScc+/eG/GHez/o0fMS
7Ufo57NMsPnrw0FiE6zz5Hupi+Q1rZw4Ipy5rsRyfyyA5ZGLBRGY4X3u52Uy7cfn8dgJQsFfB4nQ
bJOvu7XePKzgV4gL5BFCnnAJ3WmPfKo9gh8x13MZxaBk29dEe14i0X50fo6cYDObHyQ2q803vTbZ
K+oOw0ccFIMKsfMw5Ck2Uh55GAmI2/ZbtpdItB+bnyMn2KwOE5ugLIrNjU1uGvt6qrOFR3DMKeV7
TZuAkJt6EN+Ric68UJr90DwZPEEnuD5IzfmU6Ch5ba/DMfEkdcW91ZrEBMI7ckFpuES76/RhWdzH
BC+RaD88P0dOsPl0oB5nRxS8Kb+/gfS8Ud9eNToApgABE4Ape2rahDhC2CXSpTu3A9cfJz8P/MVL
xdoP1v5PmQA3O8xAewGsTnL7it6IeEdcco4Zvbd2CD+FzIM42xOUEW/3holOvUCg/Sj9GDgBZnEY
RMLv2afHWdCTd/63nJs84ohywai4hwdm/zHnBrECwlvGTe7YholCTUixX4u1H6PJ8CdPchiM2+eh
BF40ejAz/3tkzQiwoNIl7i/yUojcjrbqxCB6uHdSD/e+90EvEGg/Fj8GTvTl85eDjA6WmxLCg1c0
ZJQcuQziMibx3rjNo0eMgR4xtAurJ4bsBQLtB+bHwAkwy8MMDU5u1/ErVg0YOwJnD+nMAxEwidkw
ZkcuB0IO4ranmvKsIPvh2A2bgHEyO0gtuVgbs76JG7Ox1jxMz6sYMSBnQBfEzqlPnL4AjhqB46Ee
sNePA7QXy7Mfm8nwCUYXB6owOTDUZfKa8KAjDPoCfn3n1SfsjQccNfNcyr2f7M5jlE5eINF+gH6O
nGBzchhR2ROpoQp6VTb/b6oIFDIcCLoI3jmbSVzmIWCvwdNAtec+CJhUEV4u136cpuOfPDc8dnCQ
1u6kuE3Wr1rskUfAUEvmPRQJpjC5R0DkAFkAddK719QFPS/Qfnx+PMkEmJPVYQJTdq8YqUEIjQRz
Iath+5MaCkkPQi5Gu+sT5Tl5RppfQHI3aorHYbqcy01RmCFv169Kr7Gt0YKazi4+RlMqANgbj3qe
FGKX2UAo99jtvFSq/fg8HT3B6fIwcTp77aKoB2QMg9IAQHD3whM6wINgGwgBoAzu3c4kfHtenv3Y
PIyboHJ2dZDW7AwWbXOTDQ+r93+Ppynk/EQQz+W7bptJkuNx8DNCCIp38fbEz7xEol8g8+NZptgc
Ji1wkdzESbQuXg8bSEA9SHQk0NH3OvFPbCALkhAE7A/VXiLRfmx+jpxgc3FykHpzXjaJeeUADR1J
KHYi191N/iTTkRhcEvagnWrncib85otE2o/Oo6ETeM4P09l8iKHR8c2JydfF7SuqD1ABxCOS7yo2
cqI+QBVw7Hlo29J294IQ+3FQ8FKp9oP0dPQEpw+HqUYX66TYPEzS/+57GD+i0InD+COf/7hE4Moj
gl3MIOS+B2iiQs+Ksx+Z3bAJJBfzg7RsF2s9vK7abJulISQATJ5GaMI9EghDh+hDwWaiLi+R5FeA
PDzDFJMDpT4TaO4wpV2/oqq4oCoSSp0PKc40fGZHWEKdE9p3H256X7S5eIksv4Dl59ApLofJBVwk
xmz/VFXyMEn/uxGD4o0g0LD2g9CcqA0wntAvTWDrwY6omVACLxTqVxA9eqIpSIeZ4mzno2z0ayIE
qaUrgEdjO8Zz2rUGfQKQ4AhMdpHcJMV5iUS/huf+WabYHOYmkIuysK/KcjLoqoFuNSyhtnn3Ap/y
OALACLSHQeeUu+3HeRycvUCUX2Dy8AxTSK4P0v+vNt2b47WqTJy8Zhcuo0euxyG1eWglnACzjZ2h
C5RItOuinridF4u1H6TJ8AlUq+MDhapdv2b/E5VHlLvQrvGwH2SS32DsguuBDSECkpztC2KGxyq0
2jwnz6/AuR83ReXTgaLSvTndaLMZHmbnf48JgI7GFFSD0/0eR0DjAAQMsKXyPq+RE+O2Xf7Py/Qr
dH6OnSJ0erAIXWz65OYVezsoO4IKKPh8tutkn9g3jNwjjDwA0fuH1nRvnpfm19g8jJ1ic3Gw2Hwp
dfaKugNdalQStt0AeveaIAP7PyCaRuCbdqTAJJ7e6s5zEv0anfuRU2y+HCQ2nzfGvvnZ/n1v+v93
4wb8AGzb5UBK7yoGk22i0EDggmaB6vxsMHjsdl4s1n6UJsMnUH0+UCd0t2V0ts5elzQQ0DfoUjBh
dOdnptE1gr1U2y2/D37oQY3vuYP7DZ/PS7UfqKejJzitDpPZuYbqNWzz37wiCUo5bHcHTUK7IA1N
slPYDk8ZhaZdYBnuXhN/9CKR9iP0aOgEnuvDJHjue4ueX7D/3ekRUIZjFNwNJDz3ajQxeGDmjghF
QM+5kzjupfLsh+fp6AlCV4epQO/i5BWjOIizGeyjBvrgZ1vHY/oAdoDAFfBF7OcehMeu6Dlp9uNy
P2qCx7vDzEnfZTn0TL/quR5wSoFHwe/s9iBOW3EkNBxAYI3QgzYBX/oEkxdI9AtcfoycYnN2kPHb
O72JytdsJ4DOTzgdArpv3f3hAEGw/wNq2nAUzgSTZyX5BSK7cVM8PhwkHteb/lWPicAQfFGPQaft
D8f+2HjBBikKSRA0TP3szHmsKM+Ksx+T3bAJJNd/HyQkH+06fliqr5DZwIzD1gKgNXe2axKK3R2A
I6Clg7iTpPM5OfZDcT9qgsTH64NE4tNGK2DWXw8MiLqQ4AT+mxIAsFsKNrFJF9iZu9ekXPMCSfbD
8WPgBJFPh4nI5zXUBIrIvqoLgYwSY9jV6f0iFL5zIbCZ7aHWNklWXibTfngej50g9Pmvg9SZz4m5
KQuTvKaPB2YZ1IJTdxcRQ3T12KlANVqAT+Gwbe3e6YByPXYqLxLpF/j8fJopPCf/f+D59XF4Pw4L
nK3ten53yuCjE/F+f/Xu6eHsw8nQ3TTu9UL3M3xy++dbmHhA5MfhhdvPeDL/j08Imo7arI39862z
3XaIIW7gyCUE4rVtn04HVN/2EoFUFXa/QUsb8uCEIwbqV2yppT/fbncuYAHRH2imlAT63t6+gTr7
9hJ0MMCRIdCc7QEHAbsZJf5xvuNlmQ8Qg/6YkN3vb4pGXZZJYc2fbzHco7p/290DwhkWLlTSIcyE
3lTYfM/APFc36w9girbv/j92pGVVN02/Kjoq520XxpVf0lRkQSa69r3r8OE07dsimyOU2S+2ZO3H
jJm+9o0s6s+PZm+fNBC5TqVhSBLoYGYI9ti6W2kfScOKocpk3LQrUhd4FWVjEfqNKN046FtbSr/t
WPNFtJWT+Fp5tg7qVGeRH45GsAA2FBS30lr0Dj4jbmYkz/HHkTseXg4uDzd4cHC/+L3EhO2R2BWu
J0FNBfIImkiciBiwHeyK9jyKZm4/5h9bBs0/CyuGkvvt0ON0lojQ80fhDok/ZIguVasHPNNtaW/j
3hgcJE7FZwYO72x9q2LU+kLzLJpHZRpfZo08VUbGZgZ5s/xk4vosyzvezxPjuBeJjlu1/P1T/RMG
OAgAzjYhEFxhl9499CMYxOBEnVPlZlXYUH4qIyCXfZYRWBpV0fSXXa/lVRXiHMLUH8qzB/7tWnu8
FgUWAsMZEBL4me1fW7Ee3ZajPmKViYpV4Y14hbO4WRVGB4kXxkAk/+5OoD7/uJNEBFoVPaiaAzn+
9E5VwYax1nG58irE1nVX6nwZWm8gflbFc1Q3+RhQNHhlkFLeqecWzXZRPH1QWCgQLLFtQyVYh8nt
ob0liaNCJStRZ3yt0oavMziPI1/yUZm5q8vSHxBAv+zyuiN+nZViY3NpTjo5sPPepRoFtEvLLEhF
oT5SXRE6i71h2FROW82QMyoRcFkyfQy+Z2z8388e/idQcOQXmA1ITQk04zCwaY+BQm7DC85D5wI3
oVon2prIx05mC+bTYSii0y5Osm+RJ6vzfqzjhVuyPgkIbsV3K8axDIY4EgEr03aTaCpuW17FAsqh
v4OY8X+AvGViqdimz1B94gKc52MpXe0lSMeWXqSsrkLpzayMx2VveyoXtm2aQPc1et+qgTd+HMci
0LhYGqKrZc4qEmR5rT5UOVe9L/Iu+tylqjwZjLV+xevqo2sybxbWRRg0ZZomfmJp2vlhaopVVznm
Xe2MdB5FWKa+M4aFCkgbq2Pu2vwDSaPLaCho7+eNqFc2rK8tUQ6duS2BiUwGAraBNePoo85Lz/OY
e19C1LDT2PXw+Rj1rQw6FDMFJ+4MyYnj6UH53eCNM9xxZzam/U1lanvVIEfEfqesWISmbk5YSMh1
HeMuW4bCwYk/xln4DWIP3fpJUTtfGyXUrKoMOcnKojrBtcxvk7ZyQe+pyq4SGfbCb2sWnepQN8EA
87DEQJe/qzvVz1mn6wXGPW7nORc4Ctou8uqgJXE4V4bqWVPJd3HoRGiGcWmPwdWQLihQ6vqeFfnf
vULxGdGyuuLU8mUjU4csjKvGteeWem5Qn46LNvOihdP3aE1M3n03UVXxYCQWNX4RkTZa9DYtQTm6
bj5EbeMtdBnGs9xSdVzAW33pMl3CRKtW+KlJUycQYSd8UfJ+9JnNw4Bap1BL7WbziDUDet9RzOAk
II1yP4WVZBfUdtIseyr6czcbxzx833S1Vcofknwo9G0cxoSMX0zn9ELFvtRgyssbMqjUUu03tmkq
tLKZVVl/KpN6XLayseGJ0klS+SnJyyskHHqSDpQ2QQMYhP5QI9kDXMrzZkUYgj+0edbVczfrIhTo
3OLwXVwjV5TH2SC6eDb0ubTnrrEUVlQXlth0QQO+cOE6cRq+a0F13CiovcqDBUczoxZFnmjp5zU4
r3Det4kbOCHsZOH+EKKCBaUJlQpi2XThostFruYmhKhgwYtIjYE3crCYBclYE6hYO7nfmiEylyZx
lJqXUeJ9d5pWJGiGSmKXCfMab8WdMApPCyqs4GlQ9KYeh2ODwLrF8yqKhZqHph3rhdSmSBZD7qrh
GBmjqoCTIU8C0fMhX+qkTpwAYCWfnUqNeEapm6kZ/I+cd3mKHANTXhSfU6WkOqFa2nyexdb9MDaW
0kXqlASfxV1sROGLmMR2Geq2Kq7AGdPTNBpJtmgqkGBe2jwa5x7uRxl46VB1F8obYGk7oCp6FmLc
nGrKeT6LQho1M1G0AGciDMQnxZjScZNnVLozDwRQMzqouD7BKGHHUSIyNyBZVtNZUibhbGzCjPtO
pyt5mYZdygKa1OnoqyodnTMU5myBqzDiIK4U1RwP8ViexAnuonkmWdz52/f5WCaygOUT0Trou8QZ
fdsnzlddDOXg+AnoEVnhsUjGxPda5tDrIe9Is3IrOZSzQtb2gjcFuKTIiAwGSAX01yJMYlx8GXFe
xKf1oPJ+YTo+JmfYRvaapYSveR+q0PcwLN5FU/SCzo07JiB8g1M1y2mdmcDrwnmCk/pL3nUQWaRR
2l4Z7nbfKh3T41Z0UTj3Mo6IX3ghfA7Py7RfFLrFq7GvKHtvLMfX2Drwjs51jBdYPIh+3hKVJse6
J6Q7KURkyLvEEfJTgert4kzT2ixFbmJz2Q/MegGqO8Am7goQrDRgdM/Ag8lPsPERVrcCK6lnsNWr
L0+skSG5THWTZR+IV0h20rO0ay5sb7fBZzz0lzxz3H5edgpuXZbj2Po9UXZcokxsH34regf2CeSq
FF4xXsBTNDWHqYqzMhsDmbWgOlUeZcn7QgtQed1AVBDBNbCpxBbxuxqzQRc+rWIEcHe6by6UE1fG
T1BT94seCUTnQ1uTrdEAZQrgicCA9BJv42RbqE8hofLUa5PE872YZ7AuhshddwUFMXqdDh+o7ZE5
iyDMTc/KqsjSKw+8xdIUCK9qGdVfGCJu7ccsTshp6UWyOQvjMmpngxZ1BwHuQJcVgWkNkKiHmyzP
+GXfGFQe12hos8+dqyJzrEJHfR9GubUhSZ3HM8gDPDpPyBCbReUq+dlBoVqoropqXzAwc4Pu4g9J
ac2ZVFnKZ5xoEoHZA2rcb2MiP+nUaaN5TgpQk9EJqTxhRYnrjQKDPJzCznzQjW5rsecpd2BG+3Zs
5+BkuvoM64a4QShz24KnpS2C0LtOv2rZymtngDD9dJRW41trisH4CmPRniQdgY/qFY7HgHWRG51U
AEsXOJl0F2PZtvaiH0R+lbam9j1hjpnqW348di6AkyFsxmWVZ2V5Ubg9O3csYuU8rgvVnkVDV8WB
x42KryESMbdIFmBGwHSa1s9i0xlfdq1XgxcY6qs8qnHyNy5H6rX+CBHY8LGy1JHwYSbU81g4WXTq
hFX3LY6Q0wa5MG52kkAvyPveOOG41E1tknkyNrBIE2JTetln+chXyq3y3K+rFrkXDMesDwaIbsy8
iytArfOKJPL1KBTYDmPyOe5pr2dtTjy9HL0aVn/G+kjMhnBAJggr49afOz7g6zTWsNbA08lPsNaV
uSxkgcHAkkqmC0/Fbuf3zRfiNZ2H/SxrxUdOirqbdTyy7IKFudd+qEMjNTh3WNHzKqGAJiQOQ3+e
UJuV50JXMb0kPcrdk7AvJTxX3zvRRaadqpspE4LNgGissRd5HoL8WmbRwsReFs+6HqGToWag94Pr
isRnYSygEQyi0h13sctx7hPwm7IadBLFu+9Y+PHrf65LBX/uxvz8x+1XNPz8DXZ03n+3w2/fBQdC
bVs/zPRNW2l+fBYIs5NuS188+eUfVMovyJL7r4r4xcUnTMrN469KeOCqtkQDYZA4/wjf/0GkTM5/
+8ml3I3bUSmueyQFeG/gMyHxgI1mQOvfUynQbQGbA6G9GY7s5HBc9JYu2TEp0PpMwQzAyXW7k1R3
NAqGfVOUQDFaYjgjV8IJ0v8NjUK3ucTPjG57R0wQUCkUUmYo25FtLvIodc1xqgvwGHzj4dA2ck4q
Vjl5gKo2GT9x3lTZmjmam0VRD2ZgM0t6HveBU4boW1RoVjhBSfpMnMqYD80sk05RH3dS5eYCMpDK
Gfwy63n1jWc27cuZ47p5SoMIcjO8EX05NB/yuBf52vN4Fd5QRWt3FblJXVEwWcAT5AGruFbvYoxs
V8yinOsMiJ6OK3WOxVCDyJFSeDgjihbpd8e0JYx5BOlu6T/mmp6yCtC6BMwO5GFw1tD2PG/YY/N0
jgRWSRO7sbcJu7JI62OrWM6Oc9YaLY5HE9mkC8akgkPGcxQmJHwm68ZQD3qCEdTmoLkAkm4oRcCZ
H3J7/RFGEIN5xkVucpvijGZJYEvKKcTnkjh1utB9F2k7g4QxYrHvMGesisuO0cGQALPR7eipdePC
ZH5Z1lTjFexkreHa7+cIlvBjGcFFUwqcBJw8Cynrdlk+lbGPE4fEmjq3rqNbRGbRKCJRL3KPWYr8
QlvX/QqRUWiBxP2hbs9js70vk3DgA9TSCJBT0/tWzVCK0qHebQRRnXH9FgH983cMGWMB+UOaNMm7
IoQvqLGQKZdQcXuGUdgSBo/UB24PTAwcNUUkpPHwHSPbaXkETcTbxEF9TG8dkYuaBrxDLl+DIjn2
pBwTka8SB5f4gmb10FxlBqEx9qGgksOk/H4inlIb0HnCCRREgKjdbgODatYEAOsmKB2yIrwJ5Vhw
vSzrSoXD3AmBgRuWg6d7QOX3t/znw0PPvwstGLD3fHvW04RCjEUc5umA9C1zO9DyxYDdEZwi111j
2BzYL+Z+1Q3MOnCuLtRDv5YQTGkga5MSVd0zCwFPLBlMABypC1oCigrn6UGwO4FCjimXlXW+wRYW
oZzj3sZbhVB9GcM34TSQjowsSBTEy5XfA4kHUvEExc2Vqtx0CAoH6+JKqljpYlbzUpMPqk0K8+33
c/aU22ECyloITvWBzUZwhDZoy8SWQBbqaVSP/bdeWw2LADUZgslCfUe5A8EsbZ2rikBKBUpju3L7
I6mi5r+dLNi0AQcMUQRn2QCXB6bt6WR5NTF2MG75rci5AzY8Bes1dkD6IjvwMxpysPsmauBLLVTK
C7CoulIa82PPgYA18+sYrO3W8kMK14GEY96esT6rSvWMWcHTNQbHg8GuOgL7GAgg7LoT/9TTrqhk
MdJvJiSuo+apNVXeXNajTaoi6OqhBuEcoVq4Vg61KoeZl42Dc9VVVXgCAVeeRoEaRzScQeIKtLBf
SOSGNmg4cvIPELRHI1BcVPZgEomTDrg4RRDiw6dmSdjV9TNqOqlbbAsE0oXztoApBs7b5XhiMQpk
4zDtK3mDIOt0vzKqAXHiZhzg11RF5LjtvBZoN6SYJkDw6NyIzM9HiL4DSyEz/Zh2qHGufr8ud27s
py2Dr62CE1igBwQa4rdGDWo4T9cEQnVRiiQ2Sz0SFJs54f3Wkjew57Qpv5uxAGMAdEpUdUb6Khxj
7PoW4luszsDhQ/gSBWVWAUt5TlhfpOhShVBZKI+HugN9WoV9kuF+CEICU/3F1LWqo7lOCSvqucob
oMICVCLXqJmnOUryc9rjkrqXcrjzJJnrtQ59ByEwrvuLLIqBfJplTesmWPpAxXX0uB4h+IVc3Ukr
0OE8b7nUgXBgWOxnqhPwI8pLDxTfHTIwR0TquDnJ7mazixVJeSCdfoCV1LXEARNSEs/LVwVpYLox
RCaNWFGTc/gAJyVbFa1gYQFuqPIw0BGZsQqPPlD/kPvM3ErkaeOXCbRN68CtrQv3R30PcMs0gr8h
pOlgfsfaq3W4EHVL6xOBnMwl88or4ZbAs6W0PUUdCZMoyHsFu3SXeV/naf6Rlk0q6codrGTVSeoi
h7Sn3LQalvGQ0AzUUnaDofUszhol2w9dCpxGofw0tl4ZBk5TRh1Sfg3nWXFyKWtZiW4e1bBNsr7m
g2zH8hqhYWsMQ5xB9ryCLLYr3eukgrJgNIN1DqZ4Eesa4zRQ2DP6+yBIbbxT7vYd+Yp5P1hvxVQX
Vu8LKdOMzNPCOMBGVlBZ7G0ABUWwQ/OiHABbSGLIqAcfOX1VtkENy517wcCGsDvPpLFm9EGVu+S0
cKSnnaBPYmSWDOW2++YilQ3xLGRhVRS+gsqC/ruoa89pgM+Bk/J1MCq9Ra0GWxK5555KBARORZxv
09qQA8PDA8VYCAANhfXgx/3SyBOI2b8WIs9ctNQSognIaDVyFfa1iUoBYgD9BVxO5kDSDQa99K6q
Qjr5QiUceK44irorPiQ8nQ1JFwJ92NLjBNERONO+PW50VH4Q2iXAdfB4JRKbo6Bmrb4OYVEfs4iX
xgfti7+lusr/jlBSzoAVCXPfy6ldYolF0JGCn0Ex6GuZgToWXeWeu11SzQSLY0AXOXqRip7N0zJp
3o1pbtEcVq6dewOiOaxYV93EVXNFMKvONHOiM9UaO+cGMmdw4tFxWzZyFsvOey+quAabWCW3ianD
WR5XkT+wopjxUNan3kjUYgiLUPtFxRl8tDcUAUsLsejgI088Z4i/6b5sluAzwttaZvky63E++oNM
+SJOUXlVMZeMfh6h2vgOLaOPXT9669wpgP2mjbruPJLMEVDmp1CLjRO/dBx6ziwfF1DIgYb6VITv
kcMTiPUslbdYRQzqkbjCH1qSxsmiGgpnjo2yH0zL7MnWFMzM0Den1Ogh87nqvCAUMoy9v5OWyOEE
Qo3mxhCW4nnZVFYHUaLiwW/h3NGNZznUHJzQ0adK8pLPGLbp+76lWcC5Ks+4sbgOQi8u1yg1UE+C
yvGZcfF2hYYcqBEWtd1pr5v+AomsPfFU6ZwmGY3JzAPrd4u7jhb+OHo49i3kZF+6qu42teP0AUnw
CMfipiXxZVhB6jWOBlZunFe5D9GmbmbV2AFH7zZRHfkIV8lqwMCwD6rqobZBc3oKrTV5dQp1JL0g
VUPOeA7VIigZfuLdcIOaMFwxDOrTmsbOlKhR4kc9VB5mfCjpnAlbrKqY6S9D1beLFJHGRsBWZ1mf
ZYFIIl75TkPZum3q0qckL5YlxDc+Qcq+73GRvTfxYKFQb230sY6H+m/dVwrKhX3TByHWVeqnIB/1
seeGGShev6Wreq+7lMTEeVCMbbpOVTX6UJJRn+Do2dqvqha/h8Khd1IR7QWNRuEpSwq2Np7bn6cj
hlJRVQJVmdnQ+mHjAM0YNdG56zll4uc4k2vtQJl65tVVnfo8NfWl27nZAgy96wYyGcWxxWV8CTFO
PaddrD8S4M+XbdPjZVq17lrT8GOXjunHsVajt6wrNvhpraLNABOyjK1omnnJ0XBlteRAk7J6OMNZ
ZH0Ut+2JK7NqWQvJsR8JIz/KwspvFEjj61SH5Teg/cZNAwt81oqSAKGUUqBoXTKre6iXKVo6Pu+K
9tzRJvs6orJY0hyHENU2I1vFA2Lgy3qwSChNPAe8duYeC8TCoDJFusx4oz9CXExB/pacYlRAecGl
5ktehfWlLGJ9jIdcXimlx7PIpPW8F2By/XRbCS4Ysqe6Yd1lAdTdtfY8dkOzFowDqYd2xQYFylPT
7h2mtjnrteiAhexp6ZeNVyxDV7FZXENN0u/A5p2Mjg7PwzDW70fixR89sNtf6tGz1+Dwo2NQNnEB
dKGF+M9NFrkM+XnS5ZgGVsl85o1Qm4T1rovFGDnlZZZ58WXUQ59IIKscLXSX1l8q2zDgvvk4nmvJ
mjMI8jI/clR5HdFRKrDZUBGkIvOOcdlDKbAa2TuvjegybrRz64RAFaLzgbMxkcGgevg2lploKqhv
nWectsLOEexjzK2fyyo8h2aE6FI2OF85bCg+5VavYUzkQ40GfzIKIpi0EemqlymkrrzCyaksK/K1
ccKmC/K4QxdDK5qPCWnbehmTnLJAxlicsbDU3kIiVUCHRexVs7I3bPRbFXdQp4Eiup+OVra+omGx
Kh2D8Nng1ALm2kWd/b/sfdlynboW7RepCpBE8wqrc9wlduI0L1Sc5CAkGiEQkvj6O4hz7t3xrkrq
vN9du+JkreUF6mYzxpgTczMVq+tOsTcxgH029ffUM/IuG4pWV6mHvuAoCm0eZNOu/dF0YxDXfavG
9kDMwJFN1nVMztk6z9tDyAdjxXkPPaJDMXk8dVVh1kbXqDcK2arpqjhD5FLx3tbrreqsnCtq4+a9
y7YxVCMAzxukOnV8cDFCxOsFCe7yxFux5QZ2xOiFpwicmoE09WVd0uwNB0o6yPcbDXWylgFkeGHf
JDB20VXOxBrO005nHsQ6c/tYkEbJ0iVNV5jSgLnrVEVY4R9b4M1pmQjWvRtDTLazS2mQOwGQRDeu
kH6oEjNF2W3WwZwekFxsh3HY2jcyWdoKhVTqzUKCn+V9F0habBTTP0S+P8RR0iskSUEnvL9fFibz
BcCsTDvwQnYecR7yDTSHjUPSH1lsO3GjhAab3A/ab9W2+Al0SR+2xzSzUl2GlvHx2DjublULiPEg
fesvtEGD7AOUWCJDei1NfKUao1WpLc9CmTgf3qdLstwRXvis6mXNZpASipoqgD15ijUx39cCoQlU
GCE5j2Mdg/cHK2GTCiGcIGO1zMTOgLYzkT4EwsYMgZnNwRZXsKQLPjBGpEVFNYzQlKdHYOy65ID2
fXFUPUQzoEMTP3J+G5M1tR9kPvT1RU45+9qs65dtE82HRugvTaG5BFXs+kfnMnms89qcIziPCEYi
NY9pnm3XXUi6O0Nbe1qFKSo96U2XGVJcXfY97x/N0KUHY9JQ2rxlsK/r0n9bmno7ZeNOCTS+vtUK
fqWK/eymwwZnw94Ws6CPGTfGHNoVch3sB2yY0jet+x6PWr3T0zDnxznLmpt5HMZH8A5Lc7S+Weur
dOibrCS9L676UU4HIP7dSU01fxzAlRyLRYzXqubkNlGeXSc6XauxmaNKFUiLDklSo32tzex5A/HX
lZApg1+NinWajzpOxzvoNNxypY2ry2J2ka8m1ciKpfOqyyIGGVWNPRnsFUiKxh/DSOLHrcazcWoI
DKazJGKFUMtEoLeCMnfw8nD+baq6QysRX+AW6gd4nfZksyKt7KDFk2yb+AsqbkDKqbg4j1HRnzKd
ybdERqZa+1R8iiDbATmNTAqJ2ylLavl5dMkylpyO42ca1eaNTWjty9p4mVdtB/VHrRMMuonqE2v9
WqFOkd5LpCVvVhe335Sg2RdVN/EnFVN3s8YDPXA9jVc0NOFpzLpE7TbN65LKaLpN65oiboVx3Dch
+8ZUj0QsDP3utX0yP49rTtpjl7YtPFSPlOVq4EM7VrNp/XJYum1EIpA5GVe0gx0pU9JKfttBPPIM
Mc2iyqTDPZSyg0CuUvjeakhT7AkRNL/qU5tkB6Twa2cQa4Gl6vW4fNTI2kSlNKXRFzheZ8qC5G69
kEWlh0VLcmknnnxIJROneFuVLdtA9D3nXj7bNddwD8g8T6MFbFmONac3M8/NtQ5grEvTIKS58bPV
zyoBF17NzCCwbdfOf1uWgLOCQ4k8zWpO2ffVFXizkOt6HORK3wDCaGo4V78hmM/4+gPNv9b61Gdi
uWYB+VtJEI4sh66eCD+SqQdeEm0rf1rmrvuc6dVXaqbzoYvIFN1Zl8WPC7K84lQviOHKdHGiOzsE
VW9g/QZ39JMQEqFcgdDTbDMZ76hwMalsTQGmhD7i+mj0CnR2mjU2UcVELyRT66lZUz2BJ62kQpAG
pgxp7FqBLmwTxNR0qLdPw2wHdZ+MsZsPyCpqBZNWpOOmIYGyTRfOYNblwO5TS6FbVPHU0q8dSsTI
UK0k97I+4TGgyke3SozpWFTItj3TpYVAZbZVBofLw0HE8FsdxBfw8uEwrKHu1XXIQUJH1WyRgOm3
3Qq6h5YeEFlhT8bqqf3UNIqNzcHhqGQrzDelgylXP43pcmoQqw1XVlgQyPM0g1M9CqXafjjyKcTq
EeQeydazJrJdhoMJjETyrQT5gnVgZJxbK0trB+dBzxsM/0dPUKyIeZzlEA6FFp5/4khxxePksVu/
EJ0CP4DyDjADSeLa62uIzSJkwhx2HJkwzuGWfW9YHfn0DLR0w3mb4rloP1vtBBEQMLgAMYZTtXQp
XATM8fJkBQCF/GZBQOnvIllEgVW2me2kzlsbJVgtuDw5ymea22HtD7xbbBiuqcXwwGeOQ5LMVcpn
8PaPILF1mx7TcRLQq0TWTmGsDxRqNHwnZc100jqXsMdkGQ+Kd81tIpA1lLUuYDFD0SKIytm5XbI+
BH0SbE3o1FYDopHOsWMzeNZ2R+0c27lUM4z5zYbQLz/WpEtrqFXXutC2jNlUsGMWNsrOJjH9k85t
94Fs47yUyQjirmQWZ+cYp6L/Hg0KURaQQ2HUcUwhbT2sJhkyKJySaXkHssWGnwgl5FHN+pZHfL3Q
ybY3Y1TTSiWpvZVxCKB/ab9cLWsRnSnYtkdZeJddTQjhspIOOrDSD04NZ7NESbX4XLsBxMaqvust
qhVMKwMZncKP2sNCt/AAtZLzCBBId0QEigyxlprzs0nZ0h/qPvfPUPL5oMu4cVP8kKtW8YNDX75v
Bn1/TTnLFanBsJEV2YiRsTginDDzxUJssX5viN8RF0TUyVBtSjQncFxrTU6QxuTFB5tM0OvUkAKM
Rwba/BLPY/a5WzsGwDKrk2asACi2HBlqFua7Pk8jSJwjbpdP8+ZMg8XRdS+qIS6mFQFSnFwzBnDr
DjoY1pdsQhx+67VlvnRUZUeIjro3pJnHct4sBzCdr3e6D1OVBDsf8oEXEF+QRZyB+WJhMt+Qkvp8
uky6m2RlAZg9b3I12Bt18c4SiDys2PQpjbV/G7DYBwjJ8uIo7eh+ELkHBUrq5obADM9fkFw68S6T
vdmjLpq0F0Qw6RvDMt4+w0TScKYrkw+jo/Wt70nzvTExZj53m78sdW2BjGxb60vdRu5D7rl960wn
MARQgFPpsn6ENd3ld17x4iEGfJgdCjm6qxigRXtwtGk/OsrAwXI1s8vApKwmZ/jjVDfjaUmG6FNq
5rgsMr8dhOm2R0bnLZTgjsId+OikPSR2XkGIdQM0OEW7FutVA+kuzPyw+blsaudxu0UHBaZBNlzp
IQvJKdkfUVTiadTtfGhWusL0kr4GCrPorLYlbeYJQQGkJrfUanvTQDSbHyLe6Owkl06/dz5b4lNY
BoyyV2n2hRkBDV+PAByS0z3inVHEOJSIqSE2T1VdgFhQUysOcOjSARZa3dutBwJQbqnW6VGtmwwH
GvXtcZs8fqfhfL5qfNTrw0r1f9wshmNSz75yCw+fM1iL9dovg9EHiAXzh5mbxeJynE9ICFqgQH0y
3tKuTq5z0ansuSA15KkmrotrQkTyDOmeeuOJnt/SfpZV3ObJVzAKdjgOc1aEquWzBN7sWBsO1gU5
l53Jl/poRZt3sL+GdtcyTgI/LanjTwQyUn8H5EpRgAFjH8oOEqvPEL81AZK52NyNdTFHxwwCFCQF
RWLgMuuI7xIvKd4r7o2r4DcR1SE+Pwhqpnyft/TeUQcYmiZjfZd3Pf00BRM35Wq7z3Tux09mgUwb
NV3AHhccm7yADooVnfncEBc1iK08qQgij1tjQY3MwF2+DI0lV0biUB9Mq7L7xS7jm4VPfYWMXN0A
F8gupI7yJyDGbYZt0KTPOoGO2LNoflhNgDAXnUyTSq6526O1qL/ixQCIJ5vn/DJTMaSHrYB0sOzb
wp8HnqzdA5QG7cEA3DoYbHVWTZTbI8KX+BpaQHHqpYs/iTr4T0W9xKWebQTamatjn3f1fyAdiA6M
s+VDjnAfat86fobiS32K8CtQKXpMXELJJ9Oz/NZPpD3rdcGpy+3XsR+Xt9pGAXrAZYxinIPtbdFA
k4TdwPoz/AH0bDaf6SHP+DVQNHLjpsR8lAA7DrlHojKhrGUrvYjHJ5J37FEKCtUzA6p/pfUQ87GU
DrJK+i1YoP/mqDTwIPMMB6X69QCiuw7ZJ2S0Y68fDJtHxu8XKSZY+RnPn5hA90/QjogSVl32E7gG
qel4z0LYyV6XQGacHOgYgQO9iqzo5XaV1zIsH+rWO/6ND2xUFznm/cKqmploIYd85dBBw3hBCvYl
63sQ2LKI2zQ6rMsUbwgb8yi0lVGpifyVDR4oZplCDXJibHD5l3QYdpZ90qrzHewYFxE/IM4beqCk
IW2a4wT99bheeYUwXp58gI4EhwYtGRm0uqvQ449oIiGbDyg76rLmOGsXlBDl1jYKAgfd1DHIDexB
SL/ODRSu0fRupfmCFKalPjXmaYRAc5UHt/EceR+6PbZe3kk5znY8zA61RPEx0tTO07NV2xqHEt+i
21A5yPzhATctYBkuNShmCaksCftIWNpERXcWEK9n00dLmi3hZVvnCu+hJC5L/TVZIAL11zLMdZdW
PirybP2LBuR3CQpYQ5QtRKAOd7UBuhrsoqR/6gwAleVLhNKLH/2od0JjbblG2kP5YMAez5lg1lTL
GnmSVKKVoOj+cgO/ywv2G4CwGgID1PyBJQQp9PsNtDwkGYfi97t6uYEe+wT7r1dFhx1HRvBi/xtT
Ck0H1JPgStMophwPwOOvmFJEpcO0Dqv+kgFeB0OjIzBVUwkfCltaxRu05jgAL+xghzwT79mfwgsd
1zuH491C0+lkHf279IHtF/9/ZOl+c6hvhOQgjjEZQKReLQiQ7hneb9RftIHeAIgwsnV2m8SChms6
24Bcp0CSuD312OUhK60wbhIVCFWXPjTTVpMLLI/cnswOsdzlbbpLqTxb+644K8t3InuckaoBR9rT
tgdtpNqetg7KeVVGXbfLe1rw1KCyx6EQeJFC1bc95b33YLkpx3GvESJFzZIfNGLu+QQ0yeO3FNAN
SLGmn5cv8oYEV+ajl/iKEZwk7rwlw66iWjTv1Vc/p8OkT8Vq4hWxxLgtN8Yo8Dxd15sEHqCpe39p
GGRIn4d8qNkTQtUYJGqWN1BkrWCVIeb6M1v9+278OfsZ0jYcBZalaH/4amvAOg5NDEz3yxb3M/yi
T6IMwYwb5dhdUTs5HIo/X/G1biPZn8WEesZdvweV0+srziaaheup+0wRdGIzOst2bjQBNw+ZU7pO
4PIByiMPANZoUVd0m71Qj3++jf0R6r/tO5QFpThp6B2AQiwGsO/3c7hRwGLALfunng39QstltJz8
QBI1QbchEMLFR1NnY/t2nfMGJLAWfEQ5Xr4k6whFb+Y6pD5JM113dZ4+emq6PJSzi9P1YclJ1FYT
3/x4jU0EjEeCItiZqjqNd1kELPr6MK4C7umqlmrZNRIr+obeo5VBpkNJlaF+Pf95xK8VIDmFY4Ew
C6PGaCnUk7+PWKW1GNw0Zx9WO0SQ+wGsSyD3W7d93zLI0dgFWm8gkIiYix1jaJafGkACp7ifCivB
nz/WPt23dDK14IIvrYbrh5hk2gCNn6Zu1XApGw8Kp652/a4+jEPe43Rm8YRj9OchJb/XruIBRTyH
AATyDo4VRF+OV8Z0Ag+/jXJIPuSLoDhbi272G1gIRT3Nr3OMNl0B91YLvx9x2MrdpBg9QZJDRAzB
Y4wqErw0ojBBfe0KmbELuJB9HqYA1Ouunjw+1Qq6DzE0fTqfFMkMPencrHSuApQ1GO5fhva7o9qH
VuCh5kmMo4IGL1DG/b5aC4DDrLNj+EARa2H6FzNha23d1o7flihXwLfCMk7bU5YMu5KoJ2OMBfFp
3zXhuPUpKjJOBSXWfYCez2A6gAhT7D66brAmQ0sKbDHmOr1bNwuzeWkTuDvkydBu4YLtUkf4F9So
MaYCFDCmYlkywAgVB/eAIyGKROJfL/Ozm0L19c+T8OqM5hBWQYeWJTyHQDf6lygwdhtLQzqR92uf
jbAOL0LAROR+VRU0uPDjf5FJJa/c0X5Jhh7KSQS3tJdlv3JHkRwhttM+ez/bGDsE0NyCDQWVFOaH
Sc1GfqwdAUtUph1KeMylW+sB4i4YPcwSajK65W2WzggSgesxiNWh10zWB1A/+BTSWBz8xQ9wVL+W
rZncgKn0XT7grOAU7cvRKL8vBECsPVArgoTsJEIwjTvhQLu2J5WCUfibOpcVr5R/GPzuBGAkYpSi
/1t7CuHcDCIYfAcAohQVKItVVFe1i2p5B0UBM+E4CZPqvCySpJCiNGZqpzdRZ1H7XGrowsi1aXrC
boFDZBTpNJi/byDho4urLUsPKhvG7juT3WYe+jHtzVcHYNbdszWOkGXncii4hnKDstmenONAJMwk
oOIv0z7q4xsUKsbFAdBUEVfSL9bU5QhEYpOlGFYDqUXj1YrDsG7Gha70hEsmTyivt+wx7ZbAAMn6
2Dp71oUTcQ2lW90AQBKQC3VVtnVu2yAAxlbUCK8D0nFgqzI9rUXWAEzvid/eu3RM2ifLugYoG1uS
uApQ8o6hTJtlLg5Fm6D6pQHOdkH4txymMXLbdV0MUXSOXSySU4N6JREdtRp79iHwtVHkQ4EUw7/f
K1OXWzIvA3mAx8jsd27S1HzYsrUZRtDuYyzmdwUqzFG/2UIHjlITBr1DWaiRJqLKgBNP+XPcgyD6
LhLof/wBWyVMP1Bf6By4g87NsQR8Mkw8P0Axybv0XPcA3e+ggSFKnQEdg/UQP0Q+0AWz7GOaG3aL
JgErtjTY/1mLd+hmsaTRcRiY1tmVLVAU1t0M3CsI0eTaLG69cbxu2vZUQ7Zk+UM9AFO82lH7Jj9h
r6QU9Nq67ThqN+etK0AcsxTZmKgNwIgr18xEtGfX9vA2oHmAPYbDqlvLP43EAvi8wuZwpK4cEAQo
sa1G1FWUS6C5T+87tBfAj+XlRdK2Hd5D3zmGywGPZNPzZqciWd/I1AA5v8SekCyrguTKZmco7uK+
Kzlbd78IVVqL4TSUw6l89XVAI49KclHw5h6VOk5nqNAjyEFPmaIk0VfKhiJf71NoQNqinIpiV29n
ZuFCPWVNXZMNqFw3Y6ZImGCyb2G1J8GvCa1R9XWDorg27t5K6QCYHaE1c3Nz/K/0jSb7LYUVGXly
jBoR2ukQgYszqAldINgZPiUNUNQJGX1XAFBE8e1UGSiGMbMoqWnhQSrgr/uX4P4RspTTVOwxPRMz
Rl9p1PbR9CSF22eMdovCj3EWC3kc+mw3+WxdmjyrCreM2AAbcOj0vBSmx+f0y1AFZESYvknuqRB8
yVzjap2IAaAPQHqwLrFmIuEf487v8zywQiIpJZYYLAUZIDVgP8CCFsg4UA+LSKtCKVDIJnQBENwS
rCCzk31a5GDbAfNFUPwITcHGYn+bo20FbqXFSmuQvthZuALFW9NzTfy+wVJD9pUHeo/XugKSnOWw
rmiPAZJrySeHe1jRAgZj/DUeYyidnlGaIPAah6YufVSc1QWtGGrx8fU6g34zOv7aPWhEsaMKmST7
4EDt/JwMi11jql8xbsG3XU+Z0JmrWxq1hjz+mmry8vH/TvLL56CpTtRtlkAakVXxADbyWbWpbs25
HWjAoKdk87hWkwDRjB4hVW7QJ4O/LNS4AXQAArAEaOSugAwHgA3oq7CG9L7o7YhZQs1kh4+gACvG
XUEQXq9FqaKwB71NzyHgQ9VYE02A8X7O4KhxgmDXXsYkkhY5WqXHIXXxBSDMrmOOXpb2ZXtAedRh
flIgg/jBs24fvE+DwD5tYsDWCCSYSPFiGKESEB820oIUhz5R0H16XzbSZgMqWY8Y5P4tcWsAeSM3
yyh217yI/dZfJpRsbsM/xo6OLDuSiKOI8QpQQ+b1uYl4gt92LRDp9eZFPKpnh/VtV0gun+O0GbB9
QBn2++DNimD3fob6eP/CZN1/sBVNDTAjKFrHR/qN7/c/2LQR7oPtmq5pT0MDge2jmGjc0IuaQxYv
1/Rlr7RyLpbs/GvKwS0a3I5/UZnCA4y4uNStgp9fYyhzog+I3GS+HvRElqGtormpcXEuBdg3MLAa
VSAdeEkAGC86y2wEbAulMfwrXlPBpjI/KQSLPryhxdz58bKwMUIdd1ewrl/Lem6AT0EAafF5AT4S
PxA08u6unyz+DFD7pl945GKocydUPXV3KzhFgALOSFw9FkCintKh9sgCapR0YmeAN013XIoCyYPC
0ojO5seuh4vtj54MwGIBWcJV+c9Qr0rYG2iJR6UuvwpvAHILI09WdMh3vwU2M0ovWgpMx5n+PDPT
mHeY9RmCo3p7oiIf3fIByijh0gto6X3ovmhmTBGFDERhRKpxMz+mW7QLVBeAxHgv9nrfNVD271v8
pdIkn5XDb8c22ce7tG2yi8mxwfH5qUXRCOqmuw28IJ7XrYaiBGQR0v6WAmTGJ1IwkNjUK7czag9e
QJYt5h1EyXaANDm5auppw3dsL0UKNdJyiKMnzhSgH6iDkfr2PXKnAcX9ACb4NfD9/TwtzLUoV2pU
vsBU0rQGDn03A6LENCPX2yfPtnSHChKbK1QtyQ7YNwDV0GGUnx3Cs5q8cfVsTHtXULmXc0D2DPOT
qZqmINwg+A8o+q8l1KWn1GnezQdAF3HKoPtEgvuFNTRGSg5nuKNVG2EbRgXdxu42el7vcw7WL8bm
e5lJuUBwcEfbqIXwGjhiX2fv1GYdeTQIpoEqbKCo0y+wt9hfxOkNMyBZtI8B4mMC44/0ckepOvCh
OxZQ9KPTX9BoR0zxM/Nd2t2l6aQDtBAJOEbyH8jepK8Bjha04+XcoVKIVHkXZ+YJtRtOLe+jZpJN
A51yoMI/uAyxzfS9WNt1goy+hvAa2mQI4fuiIsk2q6eN2YSNpYV3AF+8oGUFYsos49ChWezyXhZJ
teJFMM5l5lDD5w+/RvKylhPK8DE9eOTHLoWvf2rVf4npCyiHsOsQ/e+Ht537/RPQRGHOavlTEc/j
iOATkG7sH6wp0In+iMx9rwJru1rjKDeIFuu7bQmxPkKgscPYuKv9nV9b9pdIHo2S8daMOCD9sptT
gsppHwxYqDgxUf7WiqxxY+nQ5QELHba6SK4c+prglxqy7XDgjIo6/GAIy5YrSMqxvxlai3R3qPDY
71z91HejA8t+IW4KuDQQAVjsl4xtaOWW7TJHkI/v0LViHzP0a/s3T3m8l+2QbtpByNmkhrFD3/TT
iMJ4FAqQR/uC0C4O9Y7rmzZp9jBOMI9rZGu335b9eeDIqOBHIEj8qULXyV6QeQDTv+/JrEYXh7bk
YgaKfhSy2wsFXiYEFTO70VN5ulcXsDkm8loktMvyvwBfrxJ6YDmwD9jB4PeAQf+rAAcNJxCcKp08
inFMcddZ03icBjfCzE6E7Seoe8GCVzR7wL3/OZfeE9d/4Kz75QE7Q3OEZnIxrv8qsYU8eiRuzgBV
vZhGCQx4n38oCzt0F/9TKeGrUiOcJnQaiHAtQFb4M93T+n/U8rlcTSB74+G/eyRSfhwrdOBh7B5P
z91Xv0jFDrvbVmKF0aWI4Zz8Mo5/vpffIQQeoZk+/gfWjvZmFNsv+f1e6pUmgG9l87gzAumXlsd7
PA6uDH0pthGh89/m+d8XROkPgIO9IRjAxeIVrqiEieKuj+qHFwFJo+Dxr7KfZTK/TvafBxi/biUV
7dhtxPE4tDyJUbj36oK+k6wZli59+GUxHPSeOEoBIkzOT57NOZTlut7MO+ugyzz0dtjt+c9yKTJv
DP7oL3f0+07HnCOVyvEsXQqVNTin1wWEoYiIQyOI6aF7OVQOcR3OuLfgVKdTi/4TWAIQLQEns6Bw
DggtiNhvBOTbZLdqnZDZnzjU2ByuHKUjAWU/esLHAUzW8V0bKPLJyr1U/ukXM/vnQbxeRiwci2iE
R50CkkVLslezCr87LYkn652Y1W6Ztp+BkJ75YN8Fklt2879fj0dYyP2/NE1fgbOZRzSCRxPbu19u
zzcCOrxohGUdUSODB1n/b9cD5I+eghgfSDC0GHxtDihkwjH600i4m72ECkHyvhqZ6nAuhnna7fif
L/i7/QE+i54S2Kg4hajaA6L5Cs+ECMq3BqTyJRuIUbwCM5rRL6nBgfnbEfz3pbB0INfSnO2NBF+P
ra+TPlj05Li8hCIrmi/B1vhk2gWOP0f1/7s5/KUvJhq/7TTi//UK/+rncPnqvrbtPxtA/PqV/3bF
5HhYOtwExDg4YzF4mP+2ckBQieczsBSYdwwUHB8B6v+rl0OS4MkN0NYUHBwuiphyuB7UQ+5dMfd2
DvBtoDjQtxBH5X/rivmqddzenjHnewU08kEUWkDT87vfQFbQIXZrksd51lC3abTlQ71SjPustq4v
bjRrzDuUn5tvOlMJAFNFHpJiCueBkaCrDskCoC2fDiXaNTm0a4iBhRB9RCmo/ozqdXwPtLBozUVW
cEwSdTuqRAdIejUKj3YoeDoptMuyuElQFf9WFIOD2FiFMwqF1cPeS+oCXGkuBWqLfkButhnk0I7d
E1Tz3Xs08upKMS/ua9Ho8BVnObSHRmDaKoHDjpYnykDN3UXTjoPoZ5sI+XVpXHiL/jExkCIZPgez
GRR7NCqraNiWH6tp4jLRHbtqkih+14j0Hdovtagd6+bkAxKMTR3+sV/evoQm/2wW8dM1/ytiyTOs
KjwKrNVO/vwjjOg3xiSp5/QRGV1xxREB7yp4k5bF6An4KCgFM/Ss6Yu3Y6aTm8ElGJpO85FXrYrW
8yZkOCJcH6+Kza63W43SwMSy8XvcKvIRCOj8IALxR95KeWv5gvqwXCzdE9rC5OdGGH2yM7QgeW4+
LB3lF67dDQLl5H0ikjM6b32XUzo9/3nQxe++E/sOsdO+gfeny8B3vjaTOk/zpo7QfQxCpvpzvK9+
A9j3E1rJ+reoqzJXVlJzBcnOcmRiQLEXBCbbaaZyu4UQP3rWKsY0FNz5+2Zg6g1K3/ljHfC3CQ8W
+gFQOL5uSOLuhU0BqDcTWlfl9RNo5+RcACp9UoNbK6jbo0s7uOEsiCFntaJYIqBz7XGLeuxpukTr
dbTR70Nqb5xJYpjaml/QHAFqT5R/Hlof1NFzB5hSF+LEW5RAFfINY6P71oqRlujH575pU1PERp25
mCUGGCEEhK+rPaEPiH/AoVR32UpwmGbVXhT9DoWaNGVam3Q+KLmhXJM1fQUJibeHFrWU5ZjJ4hxt
BgXorUU50TD4Bz9glUqgJ/K2F3S6CXmXfIR6Tv/I0d4RRZbO7CVDEDte/JbFKGad50vhdXvdLUt0
+7O3Vz7E6y3aZe1SVmrR/2gSm7wEI6Bu2ViTPJB28fczMsQbCBkh69zy7eL4fjaJ2t71q5s/AmIF
hNao5oYxlF1Ejfd/Cbtf2aw91k32tiaUohAaa/mT3vnHgUlQSlE3a0YexBJt75bCDmcSz91T8C4/
mMwWFSgh7B0zbt9ckm8VqoF1AI4ZxHepR3+n06R+My3R9DGbGNR9oovO6BD4yRdM7YBf/wGoUAGu
2nC0QlzpcO6w9jcj6szKaEFvvJnvBRT9mDz4yChgBwFDDZaEWybqtoK5CicQ3cluUEf1xnC9xEcg
68lxb2GG74SY7M6ocXv3c9tqORVV26bh1kw8von1WP9n7PLoU076+WMh4/njAMX1XTu3RkLqBwH8
AWrx9nmI1HkaDekryMytAHdt0zMyW6hegS/n93k0jeH456P7s9Hv/7NX+/QDAsnRAhiMHtqHZPvR
/sf0QxAM9gywyENidEoOS5zFZTATeZRIkm9NLFG8kU4z+T/snddy3VbWdZ8IKuRw+QE4keQhD8Wo
GxRJiUgbOe+n/wcouS2rg37fu6rLVW2L4gnYYa0155h32ZKOlMmwC+qruS2TeYdRlePFYA0OuCaa
6Ohi/HvJRxsjt9eAQQvoMEXPrbnwZlRdaIcmHZTt338DOEZ4WfZKLtBXkP/Pb6CUObMUuKy3wpb9
Zs60+dTUcbxt7AiTRleyz0Qo525oorLFlImlbGzGli8qYsoLbbKjd9aewca8VC/G7GgYqOf8yBxq
iJAGuNEdZJeVd1fGwv3N7fLjPP7lwzcdEyoICgkgQ7++9gmiWCvNybpFxmGV/tR10TtPc+Tu264V
D1AF5FU2d/O1cMZy1xdYW3y9LO2DW6fjsSrcNJg8vT0Ia2oPzJqVux6kxY7JEx61thnKa+l26aWj
8/4nPJK6j4u/e8dChV7DS02wGtNwULEZj0HeyPkGIyfCc2d02qDOLCSMeOAYqA7Ro54wglNcxT0C
v9MxaTn2VnRGvK0hOD23dgmVbcIVlWIqYcTilNANdX3+psUd+5VemHDcOvobG2nU3taocgZ+7R7/
VdmgHKnrA0Cl6Ll0WOrcCeabj6UX4cb62kZMD0CG8i+xf0RHiQfiVugdvKmC5krg6U3yVa07iRU5
iZ558nC5iGLdQdaPBtfskZmLvDJVevS+CWPjljkEMlS9yO9UdKqxbzZ2+uQU2ZvBvPrQxMkMFwKz
AlqTEXWw0C8TRlohY4D5lGmSs+R/P8RcEnlK//IkrIM8lfKTPXu9Dv5ybWCvLoYuH5vbRGg9Uz2V
BcaIgL1ZIG7Bcol6DOAObyDBN7flKla/2Hovz1JjTwKC1R0SLJ5hAh3i2KSiY+JWqCleTObxhR/H
5bZHKsJy1Rz1dZlUXA5p37/qkzl+G1LHVEJwJYUTwpSr0l3JdexqLHtrQwd84TkwS3gBAnm02OIs
ruiFyGLYox6bw0UyTp3N4n6eKry4DlM5mCx6uvMaWzmjlVimEHHu8LWxOFZ4vpKwrZpqP2sShAOr
du+IdL1yrt9rPaX9Yzfne0vJxyWc9VRuPGN51OqaxnjlIhlWF9AGeBbKnRebPKyZ3pkBpDPnDbBJ
geltzI+Vlql7OC4QQG1DNjvZ6El1pc+IO4N6yPG6jUb60CkZ3kBZT4YLqKPIHtGg4xYReUMZlnBv
mQM0X3MOsqlOvuK50W4VUPNccEAZHFV35qjqCnyHeLpi30iGftPPSaHydnO2PFF1fFDdhEGWmdrA
MlgSXUaBayNnDoXUyruY6fsB8wSnjtQy4zUxIgSpsWbXObrSfr3+eMuZOV6lbCQO19dCVOyrfVO4
4cLOrgZKKbXL2Jry48KD4Pr0RKsLBWtXFViaYTxBWUwhaaiDPKNTQBugOdl823K33AMM9mIfF698
h0DjHtxBKhsx0L73cd6jGVdbOW3MEWwzBLI0CWy0ZYxQFJ7ClKFLhVGyhU4NRBT3cqSGUA3FOyKz
WyQ+gG4trq0IeJBPBGLKi5ODr+FGL5wp4DDw+GS8RZ4/FtI/le1vKlsiFdgx/nthG34TlLZ/Zrev
bMPvP/OjsiXwlmxBkxhPjiMb1xw16o+8B/4TSSxgvlbxo8ot4V+FLdngDGqYQrJ5fZS8lMM/Clvy
W03UOMRH2JZOm101/g6nEOrTX/dH9sa1pUWdgSiYpsyvnaY8GxM2Xq67CzPYpz7jKozs3ZgGf5ZF
FcxOW/TbulluRKXL1Tw/BoTDeUFJWbLNIHllvjSk9hSlA+aasgRdDE90+jb3XHpc/vIAZC+cpbi/
KV1lHZ+JL6aCRMEY0prhKOTsxVAhFs0eHmM+xHQfFZb1OQNLeInkVp5EZvUoaQeV/QyMKcr6rGiP
3HzzcKhwxDJ4AOWRcJ6C+Wsv5obLn12wqyqzle0mXpzuG8iUDo5Mo0OltP0ty9M80kb7knG0P6Wi
UO7iprQ5rth5Bk+P4U2jv6rdrr7Gu+OGxdydRzf+yubJm0TO5CPdOZuU31vPAxW6WAbtShqvOzXO
32v81Iy9PRx2pcrdCUcesvmmr7eN5Lcno362EU8Dg+6vWNGGP+j6OdXcu2gcrvDFlH4yl5+nhg1o
nqB2iLwcfR3jK/8oLquluDS5hkcFxg+p9fMxX+Ivno1xuiEuQhjGOV/yL401ZmDMq89zpsjnnBF1
WBtJEuZuPWwxYYxcpcuAR/BuNqJN5OCTpyG7vgQ4ThZ/NdABY+dIR702ckWBkJ9Xn+POEw/QJc0H
bea+b5QCfRZ8a1xe7gxZrQcGrOLFlPUNcjqJ5l859owTXypTa+9qrx9xyOD4DIxagI3VsXxO1j5y
JQRiq2+u8Su0T2bu3tldWkE3adOd1i3gRCLu6tLxtD1nnws6wb0XslaYQRnTPXbL+Giih3MCIM/F
WWc3flNUprSB06jGuQfwcCpSQPfhpCczR1LSyI1Iys8GASAboy1bmMOVcduJ3tsi1uNANBIYwKwc
P0vHlMOfS9ZYzI23axujzg9xrQEUSRf8JprlIhUZMZbr2jxcxEzQEau1inXvMKe9MAtb/WLyxsNu
4e5IzYpTzOKzrLaaCzXfN+ZFvZiWxoJsmKkWtWfWL+/AeaSyc0l+iN4Xz5muhN7ShF1r+I1wUrjx
mqAMKDLt8z8b/UdC0G82ek1lJ/0fG/3/iZfXlz+TNtd9/vuP/NjnXRqYtGtQsbOb0kD/E0aruGzZ
9CAN2jjoiddmzp8bPacDAALHc9U1+oNx158bPW1PHdcVXUe2ejiQfyvX59cmOH/LOhjSdBqinBm/
+kwyrdbNzjCVvacoZuan2SL3g2d2dz99Jv+hS/fLnGRtkdKiY9LDb6P/8Cv2Vmpdu8DUUfZMkrQ7
JI04CQfVvS4mQIK/uduvM5efbvbr78ImAqdUNxih/luNx3eBfGY0ov2iVd61arfjFVxAGEySLllt
F+nvZhbGrzkn/ErCaGwOXwTYhKSrvxQTmFOsBgVBtE+XNoJ201T9JVyoGOoOpBsLudTkPdARMPSt
OsQjGlEByXNng3Iod40VD4E1jubkD3OJLy5L2/3avCQDyGvV15KJyGXjdd4Oy6m3mySbX2EvOkft
XB7ReBRnkeNiEZxg91pvl0e8I/UWEml6ithbTmYMUzI04jLZkQ9RHNK4Q6HbrzsiAo1vcNbkQ5Kb
7YNTx1fqsKSbyRFEAsDw2UvdyK9MkyFKkGTGcNa7oXjnYK+upTFl97qaZn5J73prNUmJR7MYg6Eq
p71aRVheqAJ27qgymkIjv9ESoBJ09LoLtE7Vqa1dNCu48l5UESt7Ya+UkFaZ9s2Cksw3Zy+ycYXp
1VvnQh+2ZTFDnJLJ4KvNhJW1dc2t2untM31ab8rDOWkdunvOMiHjefYs3Vq6y6Sss61TOlimp4jn
PFATYKi+ahTl69A69XOG/PEx83L91sN4lgST2tGy5YDPfHQ/ZD0U9CloumfpvG1HF8MmDZ7kNU8E
rXuAV+JaFRAlAiB9QMXRDF8sgAMe3EXi1ojSNoQ1wrOXSYhdZppZ1yhwbpM5VYNozpbbBHnLptPU
9hnt+ritZrXfcmgolj8jfP7aFkWyS8rkbWmzOoyZRlzEngsWT5NWAhafDycpI3HViEI+Qmul/IMO
eqlKdCp+N2s50JRRVcI8zSLVVyoEGXZqHSIU7XAvy25jLGl+qWbx8DXu7P4115ZMUPhQcW+UPvWO
fAQdclv7relFMEHaOJVChYrgiK+qMU8YYM2LSOlnIOzxvddh62yiWuyU2l3lP8UcdPNUoooz1QD9
r+07dX+RKa0JzKGPmdeqbvZCeR7xh50vRjQQT1TZC8Aru7mNJvoAdtLdWPM0aT4Fp8mjzeqZsauC
+DUhHGrjt7lwlK3VKv0Vbgf52kO5DvhmrdcaPNo1/l7mwbLvbzlJlQDc4C3an3QzWPJJGVrjpMtE
3+iL7E4KkUObybOnz2XpDRSF3rhdCvNcTsWjY0SVvk9BxIym34PtWd5KO4VFyL0It6M9wI4U/uLW
OvdeauUwj4scLZk+LHmwiMaWl+4klvlAHQY6mQlLo6p+pNAKfMg7egKrqWroppgPomrCYRm77M5E
1Rf3wkex5I7TnbP0ycbTOieGCwcSIVAi5r6+RZ6L7/VuWe6mESTn06yY6KcRE+gAVNypo04UyuJu
u4xOkolas0dMl08yvh1za1Va09uKT3azls0VLqvpJmboROVf04dMLrxoHT6tOjrrWa/BcjFwLmkR
bbAxePpDhlrL2gIgsZyvzgx7xE96pMBcPuHotp/zAoQofmCvy58Vq84/e2OR7lq1ZBuuCsfajyrD
FCdalFW+pEeLPw22cWQARik/yZGCw1ISb2f1BnAVPWoutXm29nqhqA4OpAXzdyE9jWlLFWd+16z/
2ons6POyDNObrZeASUqtrLegmBibCUZf/kB+HCxTplR1p5ZHPLrepi8GWQZFEwF8gCVTXTSmCTSK
zpy21eyuCkWbgg/hqhqUHZ0IHwkcZrwo8r4A8CqChuL+M8aMCCxOqQx44sepOM+GWX9jiOle8kJo
+ecoxcDMeIUMEYOKZNPiHToA3/OuhZXaL6LAgY+kesSJ1DnFWaGYB9yH0LQMMFjx3yylL96BookH
Q+3nG5FnNo4ISrLPcZFgHuuoFzU2j9weWLfi+7Ttn3L/N7dAh5vYTzeef5tj4/ksv7316dvQ/zzM
/v5jf1T8GmU98gbb0Q1OelejeP+j4jc+0UhH1UFOo6l9bwb8mGWvCY/M93TA31yf8LHxOn6U/Kb6
idKcPgFZBtzg/uYs2/wwNf98cULMRJreanMElq1ibvprY9/S0RDaVTruK9yeoc7YepPI0gusvn9a
7PzVVakcawypG8L9mO9kdufPTPDITcnrQO3dO3d086OCIYAho7gc3RWBptiENNLvB2hEcFJGb4sy
EeLFUMqtadC7a9aSOnEbb1t7Shp4NrMjmvfnOhqJgUoi2FDM+DZaA/eFRh0cjFgdg4w1TcehUcMs
755G4d0NVlr5TV3pIG+yV1up1VDgwgNLJAGB0WE/1GP7pLlJHUhrNED2MZlAcPoAhuEWz9vr2PLr
bat+ElX6XsU9ZxSA5oDsw7OWcJ7qJe8H1xfMwbZ5spm7Y7fjhjApvD1yMuHKwmQKR8U5tK17oOrv
SabioxlJyor7AuNWlr/ruTL7ts1HWTEHDdWGvxRDpEFwYnzPW+BjUN1DkXZdSMBUBoiG1zDWprJJ
II1hbNarfWZywavQkYc2jfRgzM3z5NIMXX8yM9nxUg+CkdRp8iIM7fwafi0DNE2e40qcvUWQvNbx
Kwmqsi4sk04DqZ76Zmh4QUZt56Eq43skabOPu8gNvap8X0o6yI3B0NSKljyc8gVVgifit0goGp+D
d8d8vt98VP6dCiRlpSBszd6lrFZHPWgzr7uDNJdzlbUBYSpCbsHrMAB112EQeTPhZDkHV1PuPh6S
tFnouJpNF9YOzwE5UQxIGb+0qgeYVhsJwuIf4K3OY8qLirPcPBhK6221DCxNBVXy6Hi9vhnr9Sli
bhyA3mEEqDGirDp946wtKDuyZz4mHizGtXVAf+nE8/w+ezBCKGJcX0zpK+UT373k/2WRNaPuUMpw
6l1gO2PFzxR8Sp1Wu6Hu1PIKlq4XMEt6+vi+ixjCyih4rNClym3MJBiAFgdo1UBvGWxXHFUtfmeR
81QzJENZwNPpOjwq1boW4qZf7gXwd992oTxpvBBWnuuPdZ6e4A4emHXdLQSUbaaGdUInODpOHBZX
icPq8JzuyYF0GNiIKVlwPEwuq/HjwyhrFsWk8EfrvHhFNM2ECRTjkTGPtTEjHlqRd9FxKT3tFvpK
HWD6BOtIFRcYfV0ju0Z6wghWDYt2nfqqI68hTroLt1PmXWwz7zUaZrlNL/VNDkMV/6sBPDQrsUFU
PGUch8SNlfkVzR41BCsDCnZMiFxbYrFRWSdcq9PzmFinj+WFcEHuVRT3IE4EnrSKExhteuWrjHEw
Jnn5EelKuZtVI98gwGEZ5qRyfny3SsHbV6Ly0sapwRbCI1AiKw+wAtRQePj+kB3LbVW33q6LaaTg
1/G24MNFCOKpDj4egPUJZ4mfU1PS31rYxryR9W1KT+4/vuYe3STrgMdoBhu3GTMteqlTS9lb60xb
ksAFHVZT9niC2L2s9BV5Il+Blr/HxA9gp2D1qAqrucBRF+ilFh3VdigvCcObT9Zs7dwpe1XoLdHY
pAUa5fra8WFFDFJV9rHFOq0k4+8FzcnWsXnISkIDLhUgY4Es2b6AKL3AjHWpHUqAZObOSwS8a2Xm
L9MQc9AHsAOnVw2wjlbnN3rXHiabJicJdW44p4VKVWcZiLBjNsVYY3Ob+OoUJ/d20aCfE8Nzd8xY
ll3ds5nUzDECqkKcoSMvYRo0VpFTV/vCZQcrHGA0H3uT7s365mPRQktk+BfTc9X65IYUGjVsLfOs
L2upHCmubxHty7Ez8TA1c40yG3xqXsGdSRqVprBtzqfByd/JDuGjWVgBH5+1zbwkzAv+SsCw3tYs
SWw0574LFddiCzQtaka4Dje6JokDZJCyc6PmvXH418WQbVj0NS099hNTEekWC8ebi4luQ4AFAP7G
eSgqUrlyJblRpuHkVH3mG5SnxyWduZAqohMa5cECBzyfuNKWs8LNDIM28SyrtYYkBtPeIGzqMHzI
NnvVs2oOtTrzKC9V/c6KIUh2Lu3eqwX02zHFZuv6gB+hDAJxNIfNinfxkyrtbwjgsGk/2LQAnW0L
9i4LlhwC+UwfodtIM6k1pAWNcqyj4QXOW/WVRsmbmarV4MfGnL+7jaFIhlEKEKCAhTHt4TdVWyCB
s1f7LbgtptRwZ4sM2yNaMR2spuZGV95USWUrjHLqTsT/us6B8Luu2PdowpSnJTbHIKHvIS6jxDN6
/MBCs4NmATd1skZbXzBsUVHclthSjolj/6b5tGpGf7nXmLbB4MR2Vr31r+Ju4eHTwMsz7J10WXat
TN7TnMPFKN27oUVkZBHmEpgpT/pPV8D/0PT6tRHFfYqrPcZ8uiOrXOuX+xQRvPri9fWw16aPzY41
aKT513JCloaQ7/1//7ZfW2wfv221DOhEgaOE++W3yQlvbCrLYS8WHpD1JuDlkbLBRqz+UwR8DxL7
TRGAZNTgU//vQ7/Tt/Hl68vPBcCPH/lDzUrGO/1cmrf0+j5me/+qAGjA/qv5u175eV6QJKNQ0WgM
/ylfNda+ML1UlbEhFxAsGn9ryqf/MuVTaTuvvwYRGP3LlXPy1yt/0gNigtBmXDmUmw/LZFqHBYdY
61uSbZUKt2lCzKxM1bxG80lKHDdcDcn34+qyG/SuubQiddCfrETmJ6xcbXLRwOQ3uS40sxUOSJEe
jNEcn/q8YHIdo2xIoB/PHJ5Avv2auWI4k5Y17iC4abeD0VXP5RiN17IlQ5juX0n9n8vWkbDY2mmb
FibS8DZDsdXm40A7ael3Njo8bO9JNuOojyszA4BlIGiBA2RvmetM8d4zNTmEKwrrNRsEqgyx5PnX
xlGaa2jxI6nIBBNfRxFxK6CLI957AeMQLxKEbOdQLa0pcbUPmEPhtvNfMRjW+nFw4+UGV3azHGIG
M5gmimVWji4vsLowI/pfXPSKwjjrbl2dPTOLEeXm43Uj1uxVR2CCJKkXq1lXjbtsIt0MyVDZBJlZ
QY8FnzvftO6QlyG+n7mvaXnp91y+ekfW4RSpVd/sI81Khx1a9thwdi4u1njrtKkq1XBmGlri5S/d
+WQ4siiRFuMJP+BdqgZ89XHDKCujNcFslvAoEnjmxw7lbmfQFipzvzUgNDJ9SyPEdvn3uN/iI/u3
ruK2AGuyZgIPcDIICKZFQ1pwpC3Kdow+QoStjksAH+YwOv1lR6hkEtLyWoOH1W7Sogsdw2cUUvyM
64PjyL2c0T+R2LxCZPLCBpxz7BFCEYGs/UhEbrtunGThoxSCT/AUf49Pnr+HKffTR7Qyipc1aPlj
Ff/T9fjNhqdxU/pf+93/Abiqyr9seN9/5I/9TvUQOagWSisHktDHKOZHxwN0yCeC3OzvjiT0BTRD
fnQ8DIc9jp9CLrH2S5A7/KvjYWifaJwQf+YYuLUQb/2d3Y9d7q8XAw5J5jba2lRReT08qH/d/YrG
6VA+2RN4gBqSDxefqS8EVZhlVyrBtqMLbytrnF4Ouxz/e6E+klYD1S4nnbe7Q2PXI6nH4QRnQbRZ
S4lEUVg2tfsZfVVNQz0YsjLVCOydEHTR7pgImqK5vOwzZZoUIKy464rxgPih6EZIm9AtWeelWLKS
BmLKjcFz65JNNpuPjJJG9ZCtOtfFjKK7zGhq7O/2k7JuHxMdjhVbAlrEyurLrMAdXmQzvUDLWp0H
NneDIE1o1hLRvOYZQyXyNpjaSU0VrWRUZQt7vpUgkF/Q6NEFLftuvCKxDTS0nvTsw+24xr96RqwK
9Gqj2M0jA/fQ8qr0QGBv45w85tlZ0C0qYwBFAXtpr/tz/7FVK2vGV7Lu3/W6k2cfm7rzscEDVWWz
L9Z9X7ei8rlfz4Lp41jgOg3ug4Uf+5gUODi69Qzp1tMksxrOlfWEiWTl2EEbN/V8mKkMV2SvxRsF
t8zZRGheA2hEE7tOt1sCAHLEjXHNedZp7SXqLW2N7yGNCdhPUvtpPlkHez0OvYy0WL1fQ9zTj0D3
pGuJUxp51EPQUYt6bigldBq/xc5YE+Htj3D4MVsNBx+R8Zwso4O2a42SVwe4izDpiz2m1SSEaE/o
vD6RPz+tSfSoJAmlX/Q1oB4COWH1aLKndydK1RfKOlrHFqtxu46UNjhwl5eCyFJ9C1TD2g3VXH/W
UCtcgHERTxXxXH6kjtpEmyXuYQ+R6hvqrXPN+dSG+DiiDZkTsDIAMFLEqNqsjZs4Fs12GVFmJ07r
Xc9WQ0BK1K4h0WZ8TDiOHb8yihxCjkFFZCUDIyBS0Q/4JvVDX5DOQyJr9IXVQPYLdBTvNSpGjSFm
h0RkF/eNfheJdDhMbeFsgb47RGqWUfcZTuybigw+HBdXhuT1QYFlBaToa2ujwNo8U2zHtqtdFrYw
j3liuc/rKHU3dokd+VYnNQ3lBIdNx1TACLuouSMRqT01ripfRV9EIUyI5QFdUbGPJOOIQFFUj1am
AjF1rJXueqnm8tRYWcZAssoyNL9jGgUWjMFQS6Lq3qYRQ5vPK6lr0vixZ9xGB7OPxG1u1nrQScJk
xr7Y9ZXLc+hEJkMLM1fPVtIMwdLPhretSlNHrWRFnH0fpG2sJPU1KccoS2xVfCPeeDkw5UVatVr6
Rmo2BEX9W0b0Oynw0xRY5CzsV2JLUJn6yzwtjzADrIAj35tDb9Sdlj6MQQTcerug7h7sm6kjgINf
CzJgWNrvc/Z/TsXfnooW8/3/XgX8H8Cvsnvpfq4DNG/9mT8kId4nZAkkyHogLmjb/yQJ8cxPVHDk
3sIzwxxgeeafx6L9CXGfBxjRQ6vBMOCnY9H4xAHGn6a4/TEj+COE+UeZ+j1pOv5W/Yey1XI5e+uf
CmYIefwPVys6ebzo/wbbBNal81gP5sESLtlOFv7WtuyxSkHHO5IlTkK5UpHhWU3T8pXQNOfSyk3y
B1xNm26rasCx3dXKi8A7dgUFxztJKAF3NguL5kRtEyvcmc4pEWN3uyAVvCs6i3SyYUwPRWxrX6o6
ggSSOdkR3cyG3MzmlWlotp8Vt0UIm00zNoOhlm9AjRSMPXQbGabn+meUe/kRzHF5ETkG9YlBwQ2B
+qqydOYKxHiHSlYkR23siOFJC/gmhWIboa7EzhHLCnFekZivq5raphaud7l0MT1TkLP6eVYGj8S4
XL3SlpSYIFgNoz9WRrPVHU4WrdLjJ81LvRPh6jfabA9Xka7dgUSvQs1GBFw2JE4gXKiNd2NZIDAU
C+IGbSzpjBdtT+qiZjLnxVaL8nPu/JadcmcJtf46cUZvjRatZJO2HLxDld83ZoZbaRZmtquLOdt7
XU8tYU7kmTgL93xNHx4rN40ARyfTua9S+eYt0/IErN84wwdZ9li825NtZPMZcyPIGDjlW5JUhgsV
es9rYQxzSGaEs61HMe4cLedtYEViRlEKyEcT4WG5OaDQNvy0tZbA8OoLEoAPJvykzQDJDTRQVYad
FV0VeV0c8DEcYHzn1AAVQoWxbXZNM1rvMah1pOV9etHb5rSDfxQddDJhb8DNSk43JaMhBOdX2Rgy
Gy5qc8ke4iX1np3GhicJ4Ii0Ewb29Tg1d15kplcSKesVM29QHEz300fwet1lNqgCq5xZ76BP654/
gVvbW7NwMgAT6CLl4qRXcUyRtzgOCnXkC84tQbC4zcq+ccO0M8Y150+98VqeFWZDjDAyaYq3AUf2
KSJle0+wnXFh97XYFbVNroPrpE8NqKxTGdfWGUa23M/JQo6DMhoX+mSt+I0qvga0091l0vAYHnXi
UCjDoS6jNYOmtFwmZ7X+TA/evmpoTB9gftX7LBNw+gsyWbaTmVjXop4u9GQyeRybdq/QRh6SuH9J
BgDSpDXl2kavI+cF8s03q5mLQ7zUJFUthXWomsjcOtRx4eKU+oNh5m906ZG7K7GpPztueVeNhnzo
sH/tpFqq5yqxGSnN2CKOQAAhlnrARE/JqFkawwS7eSGSLLtxaGgDcqbl8IbrLtmV4zqHkqm4d1O1
CEbGNBt1zIuLLOZLnAyD6+NAmpCLieSzY3T9q+EiYfL7XLvrqxIr6WQfK6DiJUiCAIVDQf9aZPkZ
1qe4tSKxt5epP9qRLA/wvGFP4zjwBzbLZxrG6cEBK7Ml3aQJnQ6lSlTO2W3dqeY3SVpIYORZEshk
LfZrK3+CPzTfMz1RzrWOzpkv1IFZk+REv1EP32BE2E7Cbi4axEBZ4Hlbq8+KXdSRHQYpXJCFdcZf
Nz4p0USOhm1o50yNjX1Jm7BDla+Op1Id2zejX3glphpO6uzsCFiZN6PQBoZ8lD5PvbM0NT08KVJ4
nEsF82WJr2VX5TsF6TN3qsVygnac7ZWbDZQlJnqagWpHCVEN68TOG+9juaDoE7mHRY+7Mdtch+GX
nDH1gttvfbUg1d5omvKU6XmLjyHmNpQKD1WF3aDWaUs7YHL1iORFPQgVMj73ysbXs7x6FfCGLqIq
8c4W+RKHrrPmwicDrj+nvZITVoqAmPrnxSYLc4d41b1RO7vo0aUa6ml0KxXxdyGFDyjK3sBv8B48
To0THerkEVlXelnI8YsHTXPPiShB7nXjickMNplxyi67zAZ9tCjeZTGY7U2fRc1Vpk4NiP9UEONU
1BtaEPFW88iHkXqCnbprjMd8KvS93fMu28itaAxl+jfpxMPVZHn1i2k06+ECIO4poc1x3+vaKHwk
PninMi/ekVlDBskST4GiRcmNpqHFAGFl+SPe2M/qwEeP1U2Gy9LXm27W3QusLbSEZlEl14aTTTxo
XMg9ZZ031LhDdktsDLuSLs8h92R9LwYCS+n7MwGL5A1WWnNTjyNatQWbJjkaSmkS9jVvVzH3SRtj
/ehpcf4FED6TUzrQDCY5blOW+AXZzfUevSlAzLxpvefcttOwKCf1SUSIFNmZkkPU6+Gi29aNHDLl
rQY5cawhEm+J2OqutbQUB8tUYDcB8zmLZXLv48mNtuCq1c/JmJLTMjokYi1EsW0NCoZTuzSvZSdJ
s5QD2//Q9pK59mzGOzKltVDSn/f1TrmwSlUn9qRs0xkkTzVBy/S1ciDxsshT9bxWD5z9WRYzz+ci
4mcYPslVNLz+3MSN2FcJS5r2uZPnCK1aklqcyG3eIfnlh1Ekug8YW7nE770hKa+4Gccy3/fW8Gy1
FprCak3NcFHpvea9/UzoHa7E4d0R8hki923JBCiADMekzmiKQ0sQxwZ06Z2OROFYJ45zx+BVf2AC
Vb7RT50f24gfHEtb4VFPF+rcI1Z4PKrHuumasd9RUTfSht5nkdDAoDlXrU2qV71JDk+aXM5oQsJh
mgf3pumbxX7qMEcOzAVdaraJLw6NkY6SE+VsgAVsB9yulrsiqaurFNZb9VyzgXL38kYwZVG+bRie
FkdXyduwmzI95JKXX2jxUh6HNnWercVqvqhOFGc30ZyICyextPaOMJYk2gmZCxoERLWBvgTpbGVf
3WTulHuriWYL6Sb8WsSshBIeGmTmYamojFIQBmxHu3tEkjb57YweAYgyESWx+QgZf9ozoMNaV/TD
iT85bz3mlQHxe8e0NS+xU9A/VJXK8nOiIB/AYyl77iL3pWQMnNCtPnKCQMhT0pg0V6EFcaktJ2rZ
5tTybR4l7o8+SaeXlYt2bD1b8TtTGXZaOS8MmdfrFnzwAZO70V6k6SGPtqRQAwiton5Poq+JA9NN
dx0i62CJzHMhky7MGiU+YNbuD4SyRse20NNjr2I00IQgq1CrLxFDEi8YO82XwbBFQKTMskubMSV2
pfM2aFMorlNRbabIrJlRJzkHWVSTx8jXvB9oraB51YudhR323RwirtF1XpPqR6fH0L4iArDdx04d
Sqd7G0ynya37qCHoqg9SLF6QDv9pbf7/yPp11OFMXP57FXedpNXPFdyPH/ijhFM/WRqFGCIpx6K4
W81gPzqbq+CfmY1mrfz0H0OeP7Rc2ifPwfbsodQAGcKP/dnZdD+hVsdshUj3hxfgb5Rw/yZIdzya
o9jLHbi7MB9cysifPdqwp5GolpZ1GGe1jkI9kzlG1zo6QmJCwbFY+OKRVPw/9s5rO24rjdKv0i+A
XggHaS4LKFRgMVOkyBssipKQMw7S088HhRmKkiW7r33RtpfbVAUCB3/Y+9tBvc6UKD6wkud9/Uj+
zfTOLJ36UVhp96AaZfcQTUw3X32Tv+gw3y5keXc6D24U2KbOVnYVwr1+d67E4KLx8Dykg6ieTSht
V40alysbGNE7Ztp559ZovLq6wqf5+9cG8fRjdwsC3jDX0TMduM3ozVjf3SsDPluDnLi2pDmwQn+P
4NPweB4k7nnmtpWFx820T7rKbcjXZNlnk3CTd0DikqdpKZePtuRg9+tlNo5QPLstMst81+etzHhS
VNY1IYawEiZpI7Ieix4YgYH0VK2xm7YyZJ9UQEsWQ1dcxvqs1p6tDZqnAuBF98quzpdyIZnIkXiL
wWegThpSS39ERkRYRAdKe+mc6swmuWzbVrm8icuuDCpiwYeN0htOFkSghGOk1oibjESoD0rbKlsn
s+8kITq5JxZCLelo6/KiFRNw4VjBPcYSfNgD6Au9jJHYmmUrZzQx4wDcPyRosUaB7hXQQd+XqVMQ
5tO52skc0xBO7tw/kAKDMClRqW43KiJ/0vjwNu4dI5sD0gqtHTLhBFc3W5sN4/7mxpVKeq12SaL5
KUuhx7xSLbJewZb4PHSYSkujTYLBmMhKII/LuplCJ6JcbhoL97CI+ztNVvG27G3M9AxF8sgv9bK/
mcB5xJ5mjF24SSxNDQotYxfOGA1A+ca0ak3ZCsrcs3JqyemMIiDcmyx25SZtF8GvNVXEnkmirmxy
YbWb0TTf2+nsbGPTKq+yktq/ixq9BSUYLxvRAhfeRJDCA/RubdD2o3k157qyI0s5+tjE+hBkahIw
Ex9wspO2zDOtuFn0GfEhORLpcUmd1MffZj/Hdl/vl0LFew1pfz8nwDeCXgeWgWwHXabH/m3qPcI9
up3Tpxqae2c6ohoJ741UxxcO1RRvBSlAnwQ9xqVWaaDWk9IuPjFQyir0a2iMGjMpC7JMo4YOYlhQ
v1h2a6WILMvbOFJS40JmwLNrhG4s4G61tkhwbDTQ2Kk/jLCJoKmHJUr8ukfGkKJrwuLWpjtdrcaP
WTYU2mbI4gJqRV0iuzvvGrdNnockp2t1y0Hol13XwhOQi0FHYaTDe2tKIuYspl49LwqB1Sh25ESo
lwbJ9qUMZUoAlttjxbf6SiTbXrZEylehM58PM0ojr1NJOdvKQVmS29mo5nk/g+mU6LKJvt1UZVtE
PrL2qMZqR+7bJmNNW27cmRwfLxoz/C2wB3gU9OWpjcek9hvVqJ4J1DMOGljUNbdKrQ4zkQ83aGbX
wzDm82dLUl6mi7QBBVUIyRTd5dVQ/SGYi4mjpSzUxi3koBD20iC6hz6xUrFpk4F3P0UsO5tqWvYJ
qFKIomb1OA66y6rHRKzox8TokICryknZSHWSH9S0leo5piBTvXDD0WCbBJ7nue1yl8SnVUf55Sh3
+eSxJ1Ikcn26cisypR8upkRf7sFGKCSyAq2F3bGbQj3MF58ngTY/m5Lo9voIbE/lb4ySXfI581mL
aB0rbRmH92U05QnyRLjhz3LuCy6ddunOqnaxLhqEjwMFFQEgwSh7vEBYeFkbOHp+OZfxgNC1ShCt
QpOfrmUS6ZekFnJjMRbIL6HDEGhGYVyZvjOTyY7attc3KAnj4lQQdIbekHfAtVvUAii1BuZfNMTc
Yiw2Q+mXXWs/KQyjyH1P2sz1ULOWms8Ifqb/iKEMgQa1x8dKIxQ1thDd+47FuCl01BVPheosG7vq
Q6f173CyWIfBdVNzp/XueC3ZceS+kolw2AGCwTShOVib1oTK0BMmuaaaVLPz2BhCYLfKXJ7ifGzv
9ExOWFxiSeQXXQFTfEOLg2rMtqleKYuXa+Z0EjnigDAe4pO0l7bbMF/KDxP8HHPrTK12ZqCfPhCc
QDYlF5Byl/GcWfjI7uwLt8mrjdYU9qpxhk5JA6VjOJl7G9UdEt6Z028gm9rnHGcpH5kioC9gMVIY
3cO/hePfKhzx31NN/XXheAHfKv6P/5xV/Q+bcSqd9Qe/FZAu0/y1AkHBA35c6KvG5/tqXEUlJBCq
qWuiydf1wPcCkn26SuXE/03lCd3ulRnA/C9lJQYCfuyL/f+f2ULtH3fjcBhtVgxs0WwY1ngS3orm
QJDVnTXZ+mnBnhAtu4TFax/6la4yO+zOlV642xoVZ78ZHJO5EIXt8qjoOQQ7PdH2HXu1E7oWuZ0b
pQgiQgw8u1q68yoq93FryCMUfdsXuWudVbIEBFx2NS6LSDnrE4d0QfzRt/jqJlLM3Z70vypVdhox
1RvUyI1ndWh4+PM07PNNwok+hMYODFTo8b6nTWxG+yyJzy0DIoC+HmlxE16PS3M54eRBE6CCpam1
fdMhgoellnl2bh3JLPRDmbk+LeZHaWqjL1Mat2JoU681yvk8bInVG3u0NYP6EqPV3TR5p4BsTkn8
AeqzMyu2IGWk79bHzAMnckqqXpYg9xTbfGov22wGYhxl/XOr90aQ24Xj1Wbd7o3C4vULJLJ8U8Lv
S8fdz51MbuworvxC05Y9kweX5DxCEse6HvZRn162MFS9psuWLbYhDVqAC6pArY1tjCbDjxJchGMh
qSGh7x2zxD6PNTfcaEZx46rFuO1Dewfdf1/DIGLzsUYFuQAHBQt+Xw/VHUHdmmfG873ZD7M39OuH
qDMyvUl79vNZwoc2FWubO/JDQaSJMU3FkbDF5IyugpWAPm2rxQ6UJK8Dc2kIzM5o0RPozxQi1t4N
3WM/r6PATGfrTkLb/Wzg4DBUCH4dSxhwXNMU6CJyoR8W80Gv4hRvQL0cOh4FDBlHCL2TZgaMlWa/
m1ThkwsDpM1h5iRBkjeGJbaulj7VUy3OGsU5MPIsPIhWGOwYHeGzinaxIW3gWXXj57myzdLmruqs
e2daTqk+2ptosESglAmTUnWJd3ZdsI1Pn9KmFztCgFpvZBi0ZZusHBvd/SQWJfUJGjZ9rok7yI4b
XK2r1iLCuppWgYyy2dMRmJHPTjnnaAuya8ZlWm8eGj3VnmaxaF7WdmewCz8wwJ22Ex0Fm4503jNE
KrwFLTeqYq4FEBtMtKOaPK4FGbBgueCpaB38TGvRhPQFOToTJXrZ0UlVMx48kjG3leGKwEIbFoRG
+q7Vrei8VOMiMJwPMDfUI+VJ45mQye4IFC46T1qx8OEFJTdEEDp43yx1k2YxIu/Ebe/UcmJFbrvQ
JtEx+6Btzru+zQMnzUbCYGMrWDJJMDVt9LactIgsNEW9Sqx2QUeYFVuNjBsWjEzX496g4oA2cdD0
NvSSyBn2uh4deurxs04hw1hhkvtOknsfSNAhvi5S27Mid/TNsWg2qlmR1G6m6jtmOSo5syiMi6Gh
io6ZQbly0TbtkpW3YHrnq7CW6lHru9EEMW3FqNPhd2xJLBr9qS8sZlRo4oy5ywLeqjyhUkGgbymn
skryHdY68uMzwiBojdKSp/fQ4FeWxDn49sL3WS+dubcBQ20SQ/08hTHqefjdR6Js9E1q9beqkxwI
7LaOzmIDyGrNGytMm+1I7bmNXeaiCysGX1Dxb/TGxXOW3yTzdBVq8ipHILRRSXzazYnyqRDLHKDe
OWt7G3MF/31n4wK1ZgZgoiwDO8JVWRDG488h8qJ1t7DRRPLcVMzrIme57Sp92tsrTIntHPHjmIg8
SNnzVk8q3W/Lhksqstpz0igDWejPbkMj5SSpAfWiAxhJtpZX2O5Wwn0CtpXuJtF8GhCubOxlDi/M
NjV2aq5pRwq+LEhzfWC8XXdULBkSRrdw9rGhXla5/mRZrOmoOg/sEu4xreLiTNBP5bNhHZgOl3es
NB4YX49+XdufrBhBxEC4kTdG+Z2uyTNb9O1F7ejHpGqLjVlV+XluW3jT26scD5kPpt4hg6z53FJN
+4krUI4sstoJ8sZ9WP/pthn7/DRTx+2gxmM2MEJ3n9PhdUb85M6OezeLeV/lpXa2WKkMBn1ugt7J
B39yeMVyWe5o0pKrLrNOYBUmYqVwm5Azw/2sRXnQQpzDrWLeYriJfatvkrO5IUC5ZdMzsBNj6Cp1
InB4vCC7tR7zbHpPHBaq9dn+WEkdQgqG0UDq/Uj40KQEURmufOTBvezz4UqN0NPgWV3f+HjO/Dn0
elPHnxTeVOnCONJKgqkBP8OBlhPIoTxIF487UdAfjYShpJFLeXBIxOKsQWI0h6G15/xNjjQw446o
4hIui2Kiu3WKDXBMY5dQhgeRPRqIeWrDm0St7SI7fRgJSz0sinM3991ZxwICoU302VBq+5iXeRjA
5aF5ri0tMCvw+ST8qkenVvUNHV6JRa4Kg5Z8bH/EQ2+U7JpACr4TSY+VjmtWIf18z4g/ERhtqJ2r
8b4PCX7jVmysDg92w9VXOJch+QK0xHasZ+tNVqWF2Rn7RsffqHl2DfTvnSFHcowI/JxbwhtZEmFi
SFmzwycj5qfUQ/OGFGHbah9JyCqX8tgaQwfiiCBfcoiROOWkChFNVLdL257/W17/nfKakhMV5l9X
1yTyVO3zxx9Gs19/5v9pTlHPM9SDj4IS08Bm+6qwpnxGzQLtg/qW3QrV8/fCWkNBoxvg3AmxET9q
Tq3/MkzVXaIBTNOwNdX9J6JTsdowXmlrVCp6SCiuazu8HACwN9NHle2NSrqXcoZ8rEmxK7quM8v3
7eCKsj2mamGz9MrQrMbpzu5wppgnw82p1qKCbaPdc7TNooZr5JKJbJyXCnNuAFlKj8Yv5WzGpt7t
ZJb2U7jLnMRMkpMZMcljdMi/DeWebBle6x3ZooCkUFVKKsT4pA0FsecZTwAeAzE7ZU8Z2EUURxB/
TBwyY8xxnuGOH9RHvWzXFFyrB2p5S6YnMJYtjN3RvmZ6J2P3MkkwA/YcsfkGsxd4VVOWRrnJZUuI
KIAOuAVE31X0vP9uM/6WM4WkjhVg+de3zdnPirSvP/K9HRX/NWn5sH3DMxckHb5uR7840BnYOxjD
v4q4v981XNzfvOjGepcQoYHZyUCKie3pn9wlTOPf3CYubGLaW0MjaRKVl7XeRq+G9E3IkzWNJuus
0GuHltKyaccsbZzHxiM3qQYoZoN2lMxv0Q+EF1U5ayb9iIoF2F96Q2i3OXkSSnHsOstop60CxVSw
+w4lhaE0BhyOdgMr7II4GNhFQdEOhRgvepW+cQJVao+C0lyxiEftO3zkpwEv8gsJUde9SOzQ03TF
9ggks4NcuO4cENXngzadbxVngc+2sJkEgebiREUzQQLqstO1tlNPVMG56aWd2iobG8Fat88bRzZX
MMwzQo9C97HLFyP22q6RGjzUIa3PLKS9awil+16hpal4idlathN4WWhBtq1C2p7LYmtUiXOZwat7
bGiOfMWtxqdkEOnVwog5qOSMo7CN2x4ms06pWBkxnsq+UupdRvzcAWNM/GR1ZvNe7wydOVOVuC+V
67zk03zhqC2yWEQ784G/hOcDkI5LThd1z1GnMXFcBUy4ePlvDLe5RvYeQ52cZ9Xvx2igyK1tFzeM
rMixJt943XaYwx4sc4ErU3b3UDxRfkHD2C2LPV+7nT4fFTeleJgTAjZIIVeSPSV18pHrwbzGRTOg
3a105TIuSmc3mRZs22rSTmPYl3cxj/zd4kjkkIuwvYGYjMoTTq+fC9qJB4V+WGysRjcuKxFJn2Rr
BNg4pQ5Doi0Qvc158BNJU6XppWRJMuiof8MpMJig7lHdTRUb42Z5UuaiDhzoKjukCsuBwEJEiYVu
H2IGo7eo/8ILqTTVqVI4Znc0h/PlJBdr0LRgGkQPBHTz/e89aJAhPleo2WqJ8/PLc6D59lSou2gs
jwUqo5zxxdcHh94qN46ioc7ZDCP4WTqqONTUl3/rkL9Th5Cq/Nv1MJK/vk1e+v9Un/9DTSKLD8kP
076vP//tdLU5HFUInxygTNRYyCLd/U7+sP+Lw4+jFx77m20xRE+m7Tz+mesRLmFbnJHfT1uHVAzX
IELIQVNPeuY/tAH+eNiue2xCZcCarURsy1g/+evDlk1KpjE9UPckMGFE+AyO63Kaw0PqkBg6lvsi
UY+QbbbwE99rsGdTo/NfPY1+sRFeaSqvy6Ivb2FdBSPpcIW+Ont+eAsVsLvacSJ1X7WzehGK97Nb
n/CGbUuGh+uASO2b9UaNyo3Iw/O6jiiPdEFToj8K8BJLjKdfAV+2MGKqnKB3sbjZ2gUmt3DDTb9B
WeUrQwQXvX4RqNWSCgBDGW+U7CkFB7H+4ywEiK75XUdSaFKwtVC2s+nuBT47CIu0dVAOShajKsu7
jdJ2huGrGfp+o7yfHQxzXBMEazubwkBppBtnkWSARKbZtei7tTIDy+Eo53AcGW31RrftshN6lWuA
k3I7ldFGVxA5We6jZijbLrKfkfMBKEk1Rg/EiFo2dCICauN4K6vcH6bCY+t8Q5d5lzZju806gt/6
+gldjbpLcnkVdfYZlJQPC3i5Ps28Bk/dzlp4G2MPVMooy5diEuouS1mzzur4UorIjyzZncp1MIL2
2KutjhdbgiQzLqMijbx/D5e/c7jQfqwZ9H9drh3yPGGW1L0WoHz7oW9HimP/F1Od/tUGt2IV+fO+
HSmuhlEAjzA90Ncuh8rwe8Gmf/EQYB6GQsSbEK+wkpxRRPs5GJO/ehL0f1LAwbV8c0NzysFENMlk
wcnAVuJNzEFiJeR3a118nBqN/nus0XmZ6Wyd1Y2tMACaMFEJmbqMQxrUwn2I0dRT2SVMuAOA3+7h
GoaguysG85QEItzmQ7WGXKoqq0T6crFDLj8r15mbtg8NmYQmlBwjAnkQ5hYjFb0bQLkXDtmQ6Nr1
jWS7LjZhJS0iXfGhrpzw5QDNvRe08pW7XQi1amGHpFMMGqQKqRxDlNKCkcMHrGD2iwPk2O8dl3zZ
BWkMTua877zZQeeCOn4U+snV+9jv3MI6H4Vqb4pBwo7VlcDuNM4EsDvANYDHJrd1ms7XU6z2F8QZ
FzdFCoVja5O9xxjDmSKGC6YaORsrrW9ysx52/PHNFvD8vI9Gyz3qTNjPYBLtWO9SRwJ/qAKzNC1P
7+KML3MEjgMlL2wC0dv6Q+4CqoMNm99q+gRsIhZP0TDXl7SSxKQvhnEl9bQ9DHSWfqzpV7G1wN4v
LYJxZ5h9E0vmK8NWCOosxxtSXhGz5Tnb9Hqy4xcLselO2JWB8alEblgUuZ+ge7wZiI7ka4+T6LyT
nbgY4xVp38tFnlS243pVXYR1W3xOScwNQBhRQ5uQ06PW7m4QT72Y2LF9Db8UEUgx7OGOv6CwfXAF
wKEWEbhX5+ZxGKvCs6H83aacyDfG5E5nRm2PV0mnNtd1Fn9IdSN+Nitr9JdoOstVc/bNFWLHCIid
vIXSe6im4jZvM7bRWd5dgLyMyVJIAdK52XWbp/2FMnHQJ9yx77Jp4YHS6dPFTB6nX08m9BKTd6pM
Y+SrQxjdLfTQxSZ3ViFCWlYufyz6kK1a12x3QZUcgcN/zPnvLyMp8mscozmk6Cl0b2xCLK8dCkHU
QmEaYtJelguBMMJL64F8HbJ/d4siyxtV54q2Ldmf9EyIM1QnG+DSItC47M+riVXc0NpmsgVpHwOf
hHBciyxHUoQZ32+ybNzJNIwCpZFnFom/RzW2zoeha+zNYpXM0Cq07U46KXt4TgM4fq5Bf1Ix5klg
jx65H/eKkgdxt9w4yawGoX0mhpWD1JTv51GmV7HRXipw/TSSXXw3Fzdao+ZbhGUvHQ0LuUQVy56Y
kYDePRU2C4Ms0fsZCrIOjmrMUQXwm5o/KlFYI0Poa4YX6oOQ7uQNsxvu63FQzkdmQNtQ1pGfquKR
w7C71HHDBErXVtCLIlAGTSfuhcUwY0rBWBZhCwPT0LmtlKMdxuYmTPRHdMzNVtpFuyN3RD+kHcLS
5NTDi9kAL9rMZXKBS5EOxmIP1YrCx3CDa2GskyAjeN0TWdrdsJDIr2lMosNAauiGSYpxIP9xui6m
fNmVFPeMret2t2STdS7aAWyrMR5afLyIt7VuvB5Ffy+xz++VZgZ5JLS45AYjhX5Ub0tkSbnrN1qr
p1czCpAC16p5UbTOB2IdgExai4sbeEZopqMTizH+XKEhTi4JMn0uBeIJs2FDsiTas1UPZr8hfLJ/
6vAd7dZxlN/WuX4W5VRabKS5pNUoZ7wvchg6cX41c+xuYqjexCuAnfaQGjwtEg02NofQGyTXIMuJ
mRE5Wp4NpWJz27TTbaniUEK3VlxWRSzczeDmsr6K8D8ejHqMux3gYRupiTmQS8DQ91BnkAOQLPW5
X9Wle9On9ue6UkcPqYaGjszJMVU6BN9DyuoBnJAqXCHGSBhfweGRZkpaUGIpgbbES+DofRGQAUz+
BPPZMZ/kfZzPnSbQB5X9EUxbLHm2KM1LpqTVTCwaFiFWbQjpLzFDUN9B4XH2mXTS5TSJ1rqeeGDf
Gm3ILZKNXHqHth/M9x0R48cYyR46DsbhH3qu/sTT8JuixFBCW2xGq7ZvmlxxdJ/urD2yQHeOzRwC
TnfTMmIc1x/wpkSX5F/ntw4iLHvTDoq9i6G34BdYxvixBqS3HXRR7LUkip+d1SHPZK2FssZSXpwi
o8Vna9NjIzIfZXgYagrN0RgGpHjTgpWFo/1zmQlEb2CTx/N+6Lor0lqg56GIxk4HtqmONqkpDTxe
0yIf1NBonptWTR55JlN0s0c+74yluAwH0/2sTrFcoJ+HBvkc2fCgIB6/KFR4ZJqVf4J4YX002cXi
pyBLSyKXG/Jt5IrkYFbDoeC09Trqh9kn04ttghvyLW7SNHbu5TCbJyb++UclVdPwWEDAX5l7yXiN
Ctq65zmC7GBaokDOs654kCNqZjG0L9EBR8H0kiWsdjiMovDehY5/NdkNyN5ijpWrBF5hvdGRBDym
c5hdGDmpRVzFPRMCBFzLwZVN9lGQ2nJTj+Ut4CZAU7jmw0OmZYWvZTE3a00zcImWrgm9buwonPUu
CfEa6K56TjDP+GgyovqE66l5Ii9wCEoldduNErlssadmVo6tlg5Xpcl5A/SuVV6EOuM/bktwTobi
dHtpz+gBbBKin9xoItSHoGUsYVpvjD5bYHSiLrk5DyjX6VacyuhvAP7JNdTAaC5wK+UH7rkkBc6i
IkRlgdxseOfu1rBb9TF0+1Bs2WZnIKYGBed4LpKbELHtrjFmG0CZJLehcfAVcjzTp5jMhTGu6PYJ
h1Vz1IgnRiGLbWkewK7lpHLDzqoXjxWY2DaqiTIjBX5mxvCfNlpXXzPb6bEBmu4JVL4sMGtUEF/Y
4h86W7TQlfOyfczaL5b5SHaaJ1FovAcuWJdbJCYzXhkmzJ8sCqjzUB1r39CtDyKK3Xd2XBbPVdRV
+E/yIYd3YocFssasUshoyjgRTQj6h8RW7XOXKdDTYLb5vo7rOWIDb8JAw8RpfLBHbPN9qBn3bh/H
ycYpjAnpQMu6tKwAlUXOxD+SSZ45+5SIxBsnC5vBm4hneh5wXXt1adZPRA3016bbg5lOJ119lOjW
YD6qo+RaUju5cUpb++g2epNu0VZGQGKqNHyfIG15ByPL6gKD/KEz2cl5N6SKEkPChj5L9ml2SKPs
ClMNbsLSvoiYTFVILNEOKCzkJAiJuXfpMF0V9tnawLlMjmAy1PqllVMbOiQZ74BEouo020F8cPFV
ohIh1OYeioCNdq4YBRYcxdBmkAOJukNOG110vQ4LmQnrQU9xgJL/2/tLbeQkRKjypEH/tWRbfIoR
n7ZeIi1Wsojw4s3QkTaUsRp4FwED+MC0Mgwg+eJe5bcJVKxuhTyP9YmoBMqsjrmeicUpaaMUMHEm
0o+16g4lvTR/qdmucbSwzqxIY2L5O+V3ianGO3XF6rVaKE9tPWHk1zLLOctaEtkjpq1xMUZs1gul
C8q2QRubuPTvpR5l7zvH1lAFhiMS1Tgx+3Bb17q1bcJlOcsUrT6ODLZPfML8pIskeQmXpA8KYpv2
Rd0MQeQa5aHJI8QH2fJQz9MomQNr7XNkNPYVKA3lk6Ym7eHfLvlvdcmo2XAG/HWXHFBwJD/ytrSv
P/O9SVbBbaGTQ7FgiXXf9/93gfTPjOIsc13tsdL74qb/1iQDmVFVODZf5HQqXSyqvW9zN501CfsN
tm+qZX9xcPyTJvmnmRfSP8EmgrUiExz2jz/OvKJxUhfAUBKdi0QNhFMTR7rQY/ckJEX5xjbb8oTB
ICl9NwbB+Oq7+sXIjZnj64mbuXJ+mUXy/bCsBgH2ZuLWNNHiDsvU70a0BVt7Lqytlug5VuCk2P8P
LwVsB6oZAgQWST9+0Balt6YVZr8TGtkFua5RhpDwtWW60fwPn4qv0jVYCK3mjjdIn0Wbspo5HtY7
tAtYD5fGb4n18vrJll/vy5fp//yak/CjQtL88gUafCYBFY5d7tvojGnoZZabfIFuElLfzvo19nrr
8zRYPtIMSEAVoo6VJ+7Vqqi+js7+8sW5Bn/67RGJzFSYqxgD0pvPSepZGBp13++USlibdWaxLTXR
/LO4cT6iCRpJZyokLGZN9ptX6YDAd0MTSpx++CG4NsuOBfTU2MM2rQtAKr+/TtaZ0Kvd+JeXY9TN
ChGaNTlA64d+tfSD50OrrvVyBxiULiVrP9mG/tmJqoJUm+IMkdS3hfE/+BoBLLF+g7CtCe2nlKsw
xsvpGJVcTcqgVEI355flVn/wO61f09vPhX+Mab3NOIwg6x8/Fy4/JuxNJndGMhAIqCgnqIyXs6ZD
jEYR9AeH06++xdev9uaXxqguaiIzlyRvAOMPQfdHQ9FTR2X00hCayHXOPvz+F/clLfHtJ0TZsC5r
QZSwWv7xE84xT+CRHnanxZZA5C/y+0ilEbGqBdNjFRHJ1dzYAH68BsLcR6unCapNYy+jttoN0h22
csKL0452/TJNhnKYLXpGPeyb24Vw09xGZ6YRmPmHg0n7+TYyDaagQNmRWus/XXFOF1nYcbmNklGK
DPcCvH2Y5uawVRSDIK5OA5KExsg3+Pa2On7mJ3WxJ3aWTn0BF8zwojpyL0GAfZuN/+WVaf7yrXE+
r3e4yf/e3Aypm1vZYub9biL1ASml6VNfTV7jWP2WZXP3bkqM1FMZB9Iw4909TmXanjqYSxkjCgK1
BvbCmeio5+dS3RgaPsCwdCDQ6tHMbkJvL3RrUQ4LWFofszIAEdtkZQ3o+F6OiXLfDw5yaiNpvFYo
dmAY+rrcbR02AtOxR6PKTjRntRCatDa5eRaL7J0cHQiwYjYorpcsQOedwFDuLyvKzn2TgHGcBeDf
KczDkxrPqz+tAX1YwnFBg/c5m42b3ukzepwI27YV95f8yWXw+6v15xuE0E8KA+56sc6831ysUwcs
2WQHgqY9vlAIjvQSRz1oyXQnl7DeSomP6X94RZPDmsE86zr3zSu67TQ47pL1uzYMD1qHjlqLXtxS
nJCVY0N2rfe/f72fn+2Q7ThtEDMxZRIrW/T1QdpFlM/8bvpdOue0vCj4DlE1otJhw+7//qV+vkwd
AEIW8hD0H+ww31ymEb19Og4VT0FnMM+YqGiHakRS/T+8CjoMyhQD++bbX1mBZKroR75AxWrVFkua
q+wZsjhXv38ZjYLwzUnNpwFThHfW1ohkePOLyhJl0awa4Ns0aZUPRSINrAkPGRrECpxcZ1NScOFD
b42OrfPQ6tGuEsSO/+FtGL94G5QwOC80rMXal+XKqwdh01RiSQabtFYYNduxcfMgHNM+ECPmCHjk
izjgcne3rVp9yqvRvsn6FJGmqQ7nxbIYRzMjB/T37+mtbZaHM4ApG4UwPnSXmvXNYyUSiqKEsdHt
ykiWB7U1t66K/GYBkHMRQlzxYlvWjznZpF7eIHSQNSYAK1F133VKVAtl/inXpuEicyZ/WcYnsBO6
1yR9fTuXMgEFm5h7M4rHYznnF1Bs/lRc/PoDfEkGo6Tn/l9/96++1FBr3WJGWbxDKX/DlqEO5Cii
dzGnmMdSKvXDjnhX9J49T6y2wMq3PDuJfde1lnuQNcNOphwD3orKvcbYUN05hGct8AqPhgNyfayj
mViEVOFZ0SP3TZr6D+WR9man9vVX8OoTvLk60Sfzhqu5281KGh3DxS2PvTmVfqogs1kTlg2JsiZN
1QNWyNU+DSfo91eB8csrE7j0umDUsd6+ud3x6YlxNmW3S5WYsbwkBesDZdWVLToGxK76scqH6QFT
UfzStV4vBzyjlc5IYJ32D1EX6CoOnNYS5Nom2shASJe1F/OCaHiYZ8LI1T7NmP04Km1gQNnWVFPy
lRT3oXbSdq8NpnpSTC3fL1X1bA/qrTXzQpH4Atl0O/MP3/nPpZtj0Q3ihVzdWnRLP140RK3aWUh0
xa5J84cyJKkbS6qygD4Ctm/8oU78xbGNr8uk8xQ2f/C6I359hXZ5htKLQ2eHzOGzmziMBDUAZAxk
3T+80von/Viv8bFAz+F9Qjigvi3sCZKTtR2aXEltdJexnHxI82WVa850E+acwcBSLaLHQ0v7U1re
L56+lioQ7BmMmvGOvfmQfQRdLkxVRKr2/IjMbx3R3qgi/Jzb/QdaXusPD6gvtedPn9VEwKvpNNzW
2zPdHZRuShIuWdrw8gZr+YU+4x9Z/ameMSyf1LC4w9fB3nmuKW4EkQpDR86ySrXy+7vnlxcTAmSe
LMhmcfD9+PtNJCuDeOD+HR2moOo6rhdxiAYlqXBrxunn37/cLx7NQAYRHCGnwSv49sS23JQQMuap
OwTuZHLUbFIXDPJ/6BF/+f1qTDK4kvh6f2JNpJ0WVZqoux09cvt/2TuX5saRM2v/lQnv4cA9gYU3
vJOiRIkqXTcIVamEOxLXBBK/fh5Uu+cbtx32+Fs7wtFhu6soigQSmec95znrQE0J6LgspFwF6NvY
OdydyiW+oxuqXSMiTKgBxXZSxs08+/9qjfz7Q3kAPoPdMpx1QX/DH+7XUdPrlnSknB1F8UESi3jX
tfOtVqi+cWkZ67orqz1xe+IGOSOff/6J/5G7sazQrIuAJbA84Jf947VGMRwltmRO9uD8ku+1aJcI
Xhv3ly61PCjjvvR9hlW8AP1hNLyQxmgKb4Nzmwk9POIkJ4qkx1uVOAwE7L7HA0qMt/v85+/zHyw0
dMr4+FpNwT4HivzfLDT4PlMi8H6z96eo3Q3urLYuYX0SgcyM/+0fReeVSywV6zzukj/c7kQIu7pp
RbPv56j8cpkyPMxVwvTD8M3/j1+LPaiHf3+R1P5uVQM6MPfMypo9vMf2ASSnv5NaRDdZu0R1/0do
vP9t9fivaijvJQPH7i9/+geLGD8JWYQtokDU+sNjEF08zuTATyLhFW+wnNaPAJDpETS7eWVOJUYy
meh/sXz8g28Ni7WP1ILf2yWr8LffWhybVR8mXrPX9lJ9RCsi7rKSmJbJjOyf/36/UDR/fEKw0zBx
7xJVgFfzhxspyF05xLPFJeK2ZrMjUtYj9CfuCDmASr9i7bedvfHZkxfrxlGjsePkOEzbeRJO+VAG
HjcXY805PEadLp5tQJIJgbI8GDZ1URCdxcWafMD/Mm5zJ/A6ypEK+lI68qOI9fxKzlr4BG0g23oj
81/HdPQNmPlwT8eqmLfSbZOMkUFiffMHe7Y2hYsVY5dZJQ4XcJSJ/RqO9JEyl0AsoWqAE0xyMxE9
jjZtmrfJU1dISx/Jc4XePkmtkmSuWVuncp4mY98NueruvJJKklsXHEr0wAiqqHb8b2PclWPb5ZRG
ucwYN1Wu3Pg2EAz1Nks8MdsNXlM8KoOeqxO8Cnmw2ryKVjpuQYeESfpcYkl3V9PgyuwIOSum8mmQ
Mt/pPNXxtqx11Z4zxXGSOrKQ6fW+65hokTr29LSRSkfmDdONyER3KGucBSXzthW08MD+EBAYiVhE
/bSeA0pPHmsvZZgs+y7T93Ba1GOVum2/1eSoxNWU1A8Q3lPxcGQTO+2aYApTKnJiHFSkTOZ53XVZ
uK9oRpPbIlrkPxPaBSGpzguesqQp1lNR4v3pXCiQEBRr71AGwwM6725QXv0S1XbxyvTbvPaVP64i
kOQHY+kYdZrwMhR6VzXdbqKu6hoJRFQ3ibf5TAmu7ebjJg9z3J+DOjlKj1RKdB9ZTq4XNxdI52xy
dqXjfLqOMW7xZVJY47Zi70Ni3DJq9vfMmyQFXu68yuh1v+nAcX0XPbhzd9CUIwn1MTc+/ZNMyBfc
8spLi2fC91sfkOW9F5Ytkd8qvWf+NK9JIFo3QVkkt87I98FpgULMNHqeGPrvPcN6SFPQ4Xhoo2MU
ujl+k3xgU0HzeMFTglysmB/yYjoSG+7JOmvYLHN+yVGXptFtT/k02ZvZzJvtRHp2BVlFraGlljej
k2woGg/uo8C9lkYyba0xSHbz3EJFpFB8E9na3s9sXa9RXNTv9DwRMUgERM++8bHs9O2XbzSUR/aq
3tAlUeypfveObRFClqFA+OiYqX3sNEE8RIqTbU07RoUWtHH9WppD81ql0UF47mM66FcP+gsp1RCh
bgCdREloyx1YBkc1CEBwRhNt6NT7RnoJ81zkpBs/lgFlXswXC8JGKzcLcQ1wbrimraHum7gNrt2A
GXd0unOvIwEwcIFbGtXPrhlrCEJ9esBlVR6qMlBfbtcPxAEoBaXPSaX9rOkabvCvcTS3zTYmIsFA
lXbpADqPzcXzUtqU1G5EwzmChymLBEW341vNZ3/XjFxl+ACg/efWkVZmvTVkL3e+NQc3/Be5nbgh
ttFvNcLBb6XCtK6KDnsPzjEKh+fObt8MywH/E4OyM2ze814shcWTgAh+cPLCHjb4NIRaaYkL/Gxg
XQE5K4KWwK1WnnFCnjWZgsomPbQtnxTQ06rYzEGpviWo+vd2kYFNL6s8PY4Z9HovTJs7a7SDHUHG
ccZTgBiX4HX77psR+0n03XorZrO4qXnI/ugJNpLQ17FcZ6OXOudp6vxHV+XRV4i4T+90RSH26lfV
4qyD6Yk5U/nV1i3EVl121ns1CSqMh9q70KNbv+GzGzdd0ul9z47lWwBh9E11vI6mPmQre7s5zZLz
dDpV7tF2oY6gwjEGyTpMOb0auBIS8iGvSRw0Pxo8abt8MppXjFfpISNVVhwBNpO61mb3QkAMw5kA
Mr3xI6/sN8PccXPgp/TWuUnpXOzj+czYcB2HhoovgYRMVqMP213OualkZiv5830aq+cmGuN5S5mJ
FazCeKljkqYLuadkNAhvNymWa9AYT/CIk0dMUVivRDvYu46P03jGzMCvKOo8TG5ie+at+rl6JkQz
jLdxFMWXNAASTK/0fCspPDy7icurUqu7d83Uf1S97c0rdiLNya+T5JKNXf2OdGdvEc68S9xyq24r
WVIxM0z5bpSTW+5Jo8QXwElKrGsPyi83UcNNxbeLCN+cctKAF0Fb4PdWxe2DO7fWty7l806zHFiv
hgcTJHyoONb0jcGl+VB7bf3dW06Y68qf8fPlTZbSq+alB+itvKwxTPdW6zanmmbL86y6GjtT3b6q
hM91FqL5IS3SyljxEj7WBsDSibYdvR/CvvsMx867QBczCBjLML5MZINq9rs0DnzOmeMGE0/g0XHx
ndP+os8Wj+UlAY6n3ACwg1WsSui8CIYBZhJ0ZutbbWnKsj0ZPdV+Et/53iDf/ZiaSJjWc4JZfo7A
TUHV/cS1ZNOvGTS46sxoExuDulnAjQcc1NMTlirWxThKD87SbFmbRnwZQgqZMcp57MAr3NIX6K/F
sc0jME7wf/JsQwtEdErKnj9Afd1Cxx2p68nmGmvYzH2OjAUbDwyv/gqE6j5F7HrrKNJEq9t+ucoH
APzMXGzvMS0T9UyIYBDgO3iThWfm16Bv6w8nS/xHI5zxP9fVmFy0T0sPEMuqfS2aeboP/G54Nqmx
vqbL1w0XITh79ApeG1fxg3JD71DsSE6zyUgubsenFmSJJgtu6C9zlim0YBfeFaJ9dLUpbTv+wuz5
zsgrSpCAbNmnJ2gz3ec8Ktc4zYRHk61RJvpL0N5craOB+oMVekvXrsCcUuXtG5LKU/rMS9Drhh9d
XXBH86qGi6ePpYKJwO/OlTQbuAA3CEhcaaxZyYWmYmmtS0zM94aTIeIqXfBdmxAg1NF3ZFCtw67/
kgGkKWYXZbZuyrH5AjRvPbtxPW7U2Fk/6U0dhjW3XvPAajF/STur2zU1z9Rst/jXftrBMGPsVIJr
v675WHye5N3eHKFirEjgAGW3C+Ma9iarmfCpD6+D5qGPKoT/xq7vQJ3UbxNI4QerD+JL5Dfpvg9B
KtMP5+AOTULC8QH3d0W1xkuTpmCxW4xbrPEyX5jaGqsdO2pxy5k42tVDBBwAL4FAN+2dgYGwE7xD
8evvorKO96oo1MH1S74aHptnhzJNbI4iTu99t6t3NZWzT22toItRW9fHkv+rw0m6iVTtfPfC2Nu5
dTGvaxfQvO1McJeV42MXr8cVE013k5Niqle9U+qrVbbTPZuQETZEFj3bRewCeJaPBHVvMcGmzCJN
UAh9227GIczuAKaczCFRp6ysW35s7l/MsbTuEkGBt+/MjNfN1LidaNq9VNqLHnGCy2MIhA/MR1rO
YH0ZNjaWZx69tD8prTGGc2/emvHYnoHLV1R2kqdhq88WMGT8h4T6EdKZccxFNV1z4OOfisaPJjUt
lrSAfzhds63gcBP9d2+mKXNf2G+bpFcm+T0clzmT7HcJyvKxiaRgWpawIVU4PF8C7NlXk1TiTkz1
wZdFswmhCMSrlF7bYJw/0P/Kt7wUcLeE5EOyDTdmoeeEsxZauxjz87w75obp4Bk0zEteulRQDgOD
L2up+6ai456eYnPvZFn3ODSGz1IXxteh44cMXiTuBzOsVgjTpG2oCPmgLcB/9ru+OKSpeJ6Ifu+R
S3F+0e2IEpdquZLpmNyCQ4rW0rKPkTNb3xMzGneYv8w9hGqav9PB2YyKm7GrEzpKcqTCWBOzYHPh
vmSutweqKXfcTizAMuN0GvtNiMcrDL9UPtgvU+1ad2EZzrgWSvdbDRZ7jRXd3XmsXTdEDjFxe0I8
aMW35KluanaCfeGq7VtyENDvf86MmrDBxX1612RcBrCj4xQ/YkWfQl3TdeCWWbeeKI4Eywcyfu7t
9SB8NvRunH3QsUN1KyGzHmg83emucZYaWtxs2i99CjqKW3GXQv9fapk8NmRiuCtdL3oqcsk2A4tl
zhJImUvQp1dSqvOGQHBw0+mU1ctMQDcW9Ik5rXcpa6gg6wQgB0OLYj5qLdWt7xk8dkqYydxwfgW/
ecouBUY/qqQzmsRWLdZMKOpGxm3EDE3dhlGfvZa26+8Bw1Y8ciaAyTAjkDSG1JjuQ5yzZ42YvRT5
KkASZA1opaA84OoJ99SCRD9EaoH/dPktoXp501XkxDpXFgxHR9DYYwc3VGWayEN2sCYjfA2ZmXLO
+WhlNaxLQhDrpqYrNRNVAohb9dbrpN32KG3x3Zr9n1Erm3d2rMV70ZWSRQuOsyg8Y+eoId72Yigf
tM+OpdCtxdA77Od1DKYGWIg5HZRdqvRkOHJ0N0qYnTiI3LJ4xri+vBhjDCum0kJekG+oM7WDjOqo
oShYhKQFGakss+rBboLyASI2WZRUs4BmQA0/i842QYRnyWcTmTONwgYv2OACOIGJkY/atYPxtWXH
w/eWcsgpEwyMK2X4wCLrgCcKNX9vPC3RzubCIltB26lzlHj4v7E/5mQKV8U9xfnUfZbA2T4JnSAi
dHoov3K3QlXo5j56N7vM+p4nFO/AGwGq0+ERfweAzyHcjVIjXNdz1H0aXk2Ew4aUILZz7uEGbiYW
hi4B5ANVp1dy54YjigbsBC6PxB7Y4MiqkI+JP+RQhWIZvXuWx98J66loNyILc2/jViaXUeWAv9nA
gM3lNqPzhZAlLi3BIWbih2apW3U3KZltzo1mpaxkPQIkiXdsXnllwCqTPLoj8uMGX7029oZetgA9
E9JoxWEqPGeJ6VYbv6XFY11EVJmtwGNSkIULPnpXrUpIMwK8Bagae+WXPQz81KFxtLUZqa58/+3D
9BSZ5RUWJIv64M7EmSasGaA85wm5J/gVr53G73L4MosoQCVW9ejhH6v2RZoh9+AswJFe5RN1XxYq
0MVuPGz8vTd7N7rt5SP4WEqmqdwgjj9GDb9fLjz0kLY28+ymw8Wg9qXG+HEbql59KR9tdDXYXp3c
+oaVfMu1silDqaoXirDEQy5CLNkUK5nfaHXuNEFM14ou7sAvfbCVyXtkV867TquILw/Te2Uw/5Me
WRMz5d5F+0/0Bl2GT1EZPX9+ruzuM+X0kq54s0sbjOp+phmMmX04tA0DjHAxWgMMoJasMLl/ViNf
53yo0P9OYwq0asV1yI4OwnGdHU2/RURpma0AoWxSjyA+nVAWf9fg+bUuB3MpXQsGbFX2PM3FJVEO
eLdlC1lQz9ETnLcTUMTgmMFAmidm0u0BXz7F6JiUqdbN0+d5TsankQDRb2Ow/3Q9/auuJxt/3/+S
Tjcf/cd//YbkuPsof/7lT/ufso3/Nvpt/fZ3/p8HNXAxJGIysolw/sJN/04K9/5MoQ3ShMDjs/gV
0cZ/96Ci/f7Vc+qYf14IkeCysSjhCPi3cpkEQf528seRhyA6L2YiIaNe+4vI/L+m4KEtqyCSQXFw
gvhtzJNp1XesQwwJX+kSfGyB8FeL7hOUFlEulNdBEMxDGuoXjYhdvX10KC86Qp+dV5U1esQmUJVI
bdOityhN0O/aL3BjEJ0XHUouipSxaFOMlM2r8UuvWpQrp0BXq4M03UVGNW2HWFzpggruxznd5EFf
3lRjOvJqZBucsWm2nWHTWLGoZYha8JDLi+5sGvUWRS1DWmsXjQ1iqreRYhRriyTONzsNIc0sqlyy
6HMEB4FAoth1ffziuyU9b4uaJxZdr18UvmzR+sxF9bP8DrFlUQLZym9dpMEBiZB4DA6mRTUskQ/l
YC2IVzVu2kVbTBeVMV/0RmdRHuuiYYuwqJHtokuOi0I5uqgkBaJlv6iX7qJjpouiyabmw2YHuch0
J54UJaZzhMpsUULnvoq3fKurcVFJS+TSHtkUleUSLToqfInpUDtocpOQ1hXff/HaL8orvpxdCct2
tvrymuN6OadF0BJsYqKdc7Arbun9jaH0BYpVpmry14ET4wODevfodKT8HKdiG1zHqn1sHCN6pHfa
u3FzzTPNKL0WAqXfsOrU6R0o8vE1ClkuMaqGz1Pp5JRFyAHhRqJ6JSost92Yc8bBL/AgRnCTVeEs
0DlbeQdwx/WbSDOeUJlQxXOVV96NV6D0m3Zh3bnVrye+VSCQx2bdnhGLgk2dOhYfXmhTcJkM6Acd
iZFT20UReGBpVqfGmNmlNuQuGsqC8pGIgyzTO7L78kYz8NjZo8jehc3+YjNFcbVlZhQ9ZzaP8MAh
0TOVqXyk98q6c/yJNt/lCcB2F5hkDYoEiLbgkZXmEEiX8O62R2i8155K74Y+Jy81xKAbobvw/Y0l
fM9+ZLruYf/ctMRrPhrTKZ41Mtf3doA1bTjOQJYL5MQBQyR/BnTyPR+gsUaYXjo3sSh8QyvC5Nfz
kngm9LAxq1jf2zGXpjdEOj94neKXb3SsrxSv8R5LaXKK8gd2mPAVcnj2fA+Um/GCFgbihs7StNpq
2JoL9bB+S7j/9in02cUCyYk3mtJuwRmT46wtYpC6QSiAc0IceXDqn97EeTIaZH359c4y3LnBTg0W
L1/YtniI5wSJgKYOSPowEB/caZHGjL78KpaNGoTU4VuXueNa+pqpKMhzvfl1UGWG2z+JqeQPFku3
pKdYRDbYdDWgzW5pSnaz919XWub1/LQZu9uwsjTnlXQaQ1hUobyMdcg+h80ZGicCyzPbNftlrJY5
Rl+64oE6GPco82i6WuzpNm3LqcSOB+EewDSy6g1udTLKxRNhR2O9I0nef/YiIQxqSv8CAUnfNJFl
XyMzC64jjNttwhVJJ03oRe+hjU5GtQ15IjR2XkgF/EShq3xXxInxKGdcj1AE5WMDsH8viz7c/vq2
yrGUj2msu2Dd5VEFjBEX5loC4jhr4Xpnq+kAF1K+TRLdj3l5arNj4LULFJsCZQATwRtRLBijzYLD
zOY78jh3qtH3g9F9Uw17deXJ9wpwe1z6Glrurd0PnOvj+0SZ+arok0OZtV/eGN6EDieSnh1xZYvr
1DmcHpJ978/Pcdv5G8+cgrOPwI947AGfMFZ2reU6sCt57XmODSTt8FVbqeVf2f08gQC37nzY+uBJ
g3jjC5CBlsD9mJb6LqW2dpwyqjvlyalEdG/1xnSxJjvbBTJmWjMGfrL3ZZ6taAZztxqG4kowVz4o
VdTrPsibZGO01ie5YSD59s+mUvKmAcF0A6a921Z2SezU9n60Vn+oAu+BxyQIVjU47Evj6M2I7dfO
CH7oAav5XHXljkRZjxumwghcOnrDwZljpN3aal37vnwEQOCuVZLNn6Xy2K4xf1t8B7u6J/maDfUp
FDlCQJ+sPW/mC6aNYDc1SwHEqHMyHdaTr9m0s2k95pMujya0uMPIIrwxg6GGBpJH8DTpEYpn+n+k
fGvMgYlhJc2zzk1xarnwmV745sZT0Ztplc3aIOI7WPqLHPC1TgPxM7XRwNyxMd8Foh35xfxbj6Hx
g84mCMEZqbbUaYI1VTMMIBC6F6Sc26zUPLMeOKo4xNTSsXkFI7GeUZfC6LEpu88EDDQNtIG+Y5g6
EuIA79Svq96mba6a22E7K7s6S8u/A0qUP3BZEX33I+veAWe7He2hgjFDAcSBkvF6A2JLgYe365+d
Z+fbubSPupT5yqnrj6GAQdoEoIUzS72aES1IpuRpH3KWwAg6/CCa8dYkEEZ1Ez2NVo233snVCgBm
Tkcqk+XWpT0H9/Pa5zbkZFXFr0HGc7jqnE2PXeFMgi7eskkIPl3hqSuReesp182yhxDhMtX09Wns
oxFF0o6CCSdL9pQJ2uXczi1/dpHIfqKXFSdqeAXg5w5AtjKQJHx33OUdfzcunS0BP/NORJl8cFzG
UXHSsLNyFmdI3QZ3tarH98rUxftoWw4RTrIiHjss0ATpTMQSqteq7FPUYwpdmnXEvC1c+VMWnxWj
EuvU2ZEF8bqb/Ts7bIZdEDelyS0RP/f+ZFx8qw3A9yGY8iVCW4ZhbWxVnkG19VqXK6aKYlrqvZrm
rBnIpzcN8k7ScHNymfNvo8Yrt1HXEKfFq3lFX0qz7UzOv0Ior4y7Pg68IzuFfG+ZstmmEzXIxehJ
d5u001dV2vbFKuP+aWzTkfClaF78pmcsy1q44VjI2VaM3cZwazooxXzMS3ZhqMjGyZQsYLVlNweJ
T43cYJ8x69ERcy8r4G0V2CDc4rvo4Nl0bTRegEubt21UtbvCke2+sbF3DWMOVKRubyem8hhY97Ed
cw4O5resbWW9ySrFAHts2vVMhpi0Mp2KpWsCN2xzdz/L+XZKQR23jLRW9hA5O6/o1P2cs8fLlex4
cqngApKueGyybmRemRtvTh/ekabufo4LybHxdb8La5/AcgHLwHCgQbdtmm5gIXKLY6pfZhhXnqDy
UomJkUE46FVnjt6zU0/7aZziDbnrR+07YilzsFYMmEjnVtaePkoaBa12K5WMfzaTpoSaR55qZLFV
aQZTyJymE7hTIM5ZFx3HJjqncXN1I8/bUJqWHfXsTzdRhnuV0YaR0BSJrHsNc1ZX60YMAM6XnA8d
0RDiyjGLHxwfvDS3cDcSFu9GYtar0DBiHglxY3LaDc1YIxSMhaaIm/3vfPbYquTrLC5zb6u7bIHl
1jQWeEM+wWrluT2AN/dT3E90rSb6R5IHTCJWvhNJ+8DT8IWz9INBJnRXVuEi+QzjYyTmeWvpubuL
M0/uMuW5twgLr83spNu59q9pSAY4m/v+mjC13NCTkV0aUXvfu0nqdWZX83ers/rbsRTGLrXUzzbW
DOM8W90GSjkbESDU0SM3Lkf37h6hxz4juDTXmK3K1o6QXLUh3om6RaumHLKPsY8105DWdXjek1o3
oKbEmWnSMNZVa4rcp3WEvsCjknpQpOt0b8ITDg3aKGnOvZnpn1ghC3wKmzYetympZrXydSHdHwmE
DDT5NDzpGDTHNrOWTX+MhPLdRCz8FLmXncex6tjHd+7BIeh7bKHqmIRqzFXDXsZgVt7nx3mOaJOf
Z1efXabvD3VRzi8Ffea3XVL+4AAal1tpU4ILHWrRaCqQJmmV/GjKkqe+0ZSfQvnLmhX1/W6oUrVr
wRm8sX3xtzaTh2sf0dTIHujqpJl3oVwq7laWXTgnk9qKjdAzd9pQjc/+MA43Te1U57kA8L9udF9c
8qoRHo4VJ/mOIYTEfpSl0660Eh4FZghYZrG3SPYBRRh8gglj4VCxZ12ZNQQvPV7ut9kpQV0lDGGR
5x3XYMkXpLEHc6y+Vcs431sG+6TP5a5jYdyCXj+my/i/XowANOTmd+liDrAWm4D/yzHgVZDBgSyM
VJDwwy9NzKYE+C/ugmoxGiDaLaYDYEW/PAjsnhdLwvSbQYEaU4rcm059JYuBQSxWhnYxNUy4G4DI
4B9ZDA+o6ue8JRhfx5gh/NJU9/FikKBzEiV7MU3Mi33CW4wU7WKpyBZzBW/siYNftBFhIneUGgfH
4pcb45eU8R/V51+oPhjbA3ST/zEE/p3qcyur/qPCM/ibFHT8/Muf/vp3/qr6WEuHx0JCDW3B2eyX
ve73eg/LB1DMic3BT04g1sZZ9zue61e9B//K9pllEHdBEPqrCuS6fyZbQwCDi4rsBeLlv5M8hu33
tzLQorUA2+M/mHJtuIR/MDDWs8xtxtXJRdQ1hPLCKA3ursT21l7j5/ogZO5UuyGPE5xOqVPfxkxN
1wX4kc8uCpA3RAyZdR2YMFaOydxQyUsPuP9jbm2OMpwvcEBiZDvLJm+Ll3Qmmiq72fzMnHgKVxbL
/8CA0hJ6UxosuXtGyfJJ9NCqjl0TKnWanLQdkShY85I+n7Cj2IVe5drPb2vUNhgrEVFUbZzNQdfp
qq0DEoJZNbNj1O27It7GspQUR1fBLaJBNmB27FEtQTAtdnfcRIm9jcbKozKJAoBb4GLjcSgGgWNi
WFBYJVlTjsfTg2qMvZ0NNtUnIQfIydknNPRQHR7L5V3pOXuZPLpLHM7Em0FP5yQEZ3LIZqu1UNRz
K8K5IouMUm/4YtB3LAJ4NAkVbbeegb7O1opvnk8ZxoN1n9qpB7Bp7u67GsPPzWgJ7wefiL7JuzCL
2m9Ypudj37Jvdm9EG090C7VLXcroT/W+DXhab22ilLcyc4vULQ6CMid8bDt/8RTR0uziv3IOrK6J
BO7f5TXerRt8J1XL8s1T0aK2Y0zyIUsUU4x2stXRKnMrVDcFbo2UXO5EgX0AvyEwgK9savIMb8qx
rWvXMU4pmhCifFiJOvsK8f6iBJr4Pu5IDnul9SjKyNr5fSqYmRFAEK+4GznYNGWozoyW8pNfDdQD
CKwYyVoXQ3ZM3bCisbfIHyxLcpJYtHqk7vGCq1StzDTNuCwn+sk5E+IlsekaoHxCbnHL4qdJ03yf
YwKw0ponlD+4DLiZViIctUlFTqmHFBH0AtSvw6e9trMgOlB0rXpUOu0dy8lsdzPcig9p18UPu29w
e4U5laEs7ZhQ+oBeA8D9WcuDn1K8U4fQw6QuLhiaY30+uNXwnmQu476ZA8m9wSfoMXeq4/e4delh
zlykvskz9tT9VhvBj7stfKfeWwTZHyrZW/tkzIPswiwDnFwTjMMqt838xrbihnk5jLtNgKXnqEbT
uwORn9mriZ6Wsw+36FRFs8njw9QbMo4fvEdO02aJtlFgp0lwuG4G1z+jTnevyZRH70lLjAkbktrX
OHa2JJYpjrVE/cTp986rhPewXNmXyOrABgHA2/qNdTsD4YOlUffrwKk9YLi13fIJ1OYX7lqqHbw8
fo1x3N20jTuepcqLQ7fw+QDLxfssU/k+Sqnri5q6+7RHjPu134aPpM08NoGBfaa78Hm2zUvlUPsj
jMg/57PyznXaGDShd+OL18gxoZJkGs8kYu03OOYT1lw9y5jtgulcfXsB+XLk+zJEkJTrnk9jl88Z
Fa998QMXf7hu06gLNsagAWzmyncfa2eEAmgLJX+4gY6/eZkbmxg8WhBPJb6aKuw6XqOm1T5g+O04
NVH/AVPOaPoSOyfFZgElxttIZVCDqzg4TB4g0rGuFKVdnN6YhMW0/YihB+QXJsO3PmmXHZ/KvzFi
x06ayWtg63M4IqJ5OVUUhkjoxAkgjZwC7LjhKnSL4HPyq+Q+LIL0AD2r+hSpGW4KU9vQT8vFzKol
ZSjatI6Rn117kGFH7aiJOJb2HulFq0nWj9o+hFT6rNn4PQVmZsGi82JcEKJJ74C/sLIPpvMuCzpD
ymQwKDOxXIqtceG/ecEYbogWz1eJcXjtinZ8yROiYJ6TyVt6IUC8KDH9wA2gtsp2+q8YKXadew0O
7gIK2OTazisb8vIyW2l4UVMw3+uKXb1VxP293bY1VYcw0IRFe8u6a9q82UnZxTQENeZHUA/txuXE
CgQJ9+Zaj4mzTrLBWLlWH3/BiTIPlarEm4P709jMXFocEODLJb1WPrPMZNxUkpU/GBccd6D8Wxso
/po7Enk+tuwn9rf1TTB6yUmGbX3fUIS86eHA8smGif6JF71/9KgAx61ERpuBrQb/llhduY6mBjCD
pewjCXY9AE9oIGOlztaaZMhg1Za3U1Zna46E7Xmu5PhQCAMvdh7eNsqGnSV0mkRHxzcomjMBZXAW
zhjoK/tb1hX1ragD/WiOFh1Dhp+EVzec+oMK+ukopyh1VxKPKhJVal5aWqtfylA2L/DY2vuKk+hz
nUfpzTA1KAdjMD/h+9NLspGTZav0NsI9TACs6pINPCxTYrexzf6Ia0LhghDDk+uayD0pob+NkXq4
wjxXbjGXmfcNXdDOVjBjOlWj4fbrMh8x7me6zJF48TwG0nX4HPvx1Z0ETFCV+Hs9URq5zuDwnBbB
8IfN6wP3ihjExD0gcT8zwxc9e93BdGce9AEjqoITY5fuODv6Z5HW9TfM7dhqDRJk9IRE8LE2wTid
h0a2O5KQmNn+szn+P2F5XEqF/9nm+Pj5kfxNPwfpn+Vv/L41tuDrgL0BfONSTbHsZH8n11qW+LPt
wKGGleEHgtHk/2FjTKdySBaG3bbnhR7PnX9nYwxW+48bY16BhZEtDJ4F2pP/kNFju9YMkKv8O4b2
xjGOqqn5b/bOY0lyJMuyPzRIAVdAZGQWME6cmbNw30A83CPAqYJ//Ry1zByJjO7p7trXorIkpcqZ
GQx4+u69557ogWc/oHk4Uil6msyC2fg4QfzOH5ekdvzvIFR+xARCH22RWc7KqKwn1zWmVzqVkhNR
sQnx3vRwE9W0ewO8W6QPMJSFaHdhGom4Y0Tj2DzrZRNqQUlhqlWcMj+RO9bbaXorYAKhJzS5t8Wf
WR6KcCYdk/YAwmjqXJdFbq/JtDtbYiymuUn9/iGr/Q6mnj6G55xd6lnSG7Sb3aGhDq8dvxYjf7eL
jrWnL+nfHSux0+ukfm+LTKfgsnBxZMoPq02p7MIHzwZemHDSljme9npd2VtOMNotYMoQj6cYtrHu
GbR2tb6JXIhTujeKYevInDOwmYzpnRbH5uvAcAzZqF6DWqhXMon1y0yu/tL1lMMR13vNncR/nsC2
3VFwZO1qBu5p8tzNwAQfWkPxYKdas7f71rxti6I99Ch1K8qwknOhxndHDfK+ln/4XYP+QBxs42D5
PTVF5u/yShu+y0yEhzl0rG1WGoAKc5qOKOE1figgTbPyIIfu6Sr+0avjA5at6ZtjeCMlv0kasUzh
ztMUufdumtQ9O4I65smrXoukeG00fnTZ1IS/4nEg1qo5G7ai1QY4gKBODVptIMaSnXuOYMDEn/jF
o1gm0raY1OqDuiKfm0G6W8x+WJWQZ7M9Mh9FvbEQ0IyqQazL60lJx+A5k6ECPha4NEtdbPCE9/Ms
l7twjPUVZXDNObZMIMuJPjn8FFrFsAnbO4DMZIMKzUoeRxCLZ0cd0GI2izcmBRVbFy7a/dg27baU
cvrsPDsvA3hb3arPtPonEw+IzWi0jV0h0vHM/jJhqinlubseCCd3jL7o1mYcrzFdwvEBaT73tTgZ
SHGQPTuh36KC6wFP4SUP2tLUS6Dkgw8mFJ+zNc3gBLAhmdj3s4ZFig7IzoziYTuoc2l2PaJWhemf
hgIGa9Bdb+qsO9utz40+afilROPWR7nM8jliaVRQWGHGPyuE7Y3n5f5eqIdF62hf7uKQlo/jNA20
MMKp2Wojo/NCOtXCuL8V6oGDWpsFcHRPtXoQFR6etBzGwvfBNfItJZfuZ6aeWMv14eWq5xhTBCcD
9Wzz1VNOy0JBjNgLt32HKR66MI/C6vpU9NQD0nMziIZFCE1vJsN2T86m2iwUXK1cl1h/N1mchvGm
XYAWOzsvH/sXogAV02FJuDANQfELP0pOWo2n1Cl8j6nT509yK1aTgZn7lFfSkhgs6pluLAP1bF04
bxL1xB/Us58KIGMbOzpWMn/mLens8CZWM4LrMm+EXvuUZJp78a1+35bWcjeyTltVkzg6PR9rbBfm
dAB/yeZ7dKt7soga+SQ1kXhqOMnUmFKogcVUo0uihhjNRdnqx5aR6zrelLovHqe0MVc++3RrqvUb
lrLoS8xDkc1kNKsZiZunfiuBU67QwEEeqjFq0Bt/HVmjflga4wsjintb2015IBtpHgrZu0GixjBs
qAzDvMm7Vg1oYVI/aaKmRXNmGn1EgZh/FHpdcxQXlEenbJvF3OAMadWkx3oejmviZDvRT/U6CbmR
6+bSnZK4n57LXLe3TV1GK1dNjjqWMlwP3Ih8NVeG+LnfrEqP97OaOLUph9dhd7OGmOi4bzwElz3t
DyAD00YLJjW5Aj3qf6YhdcW2k1QX2VCmWsNwYMOof0RLEW0aI8/XZjVQSzxIuv1qQpRv5hJ157bI
LxLLwDH23XJlqcEZh3d3v6hhelRjta4GbMkxowm6PlxoQnfbXWEjs7C+9dYy84Z1L2L7R6Rkz5Gp
nUIYcmjcM/MgzEY6aXDLnmMNkbCqnfG1vo78avgH/uSj3VfuG/lyPhuWW5ME88goJNl0U6pDQ62O
D0SQ7PdMHSk8dbgwwrLcLXplfIxFZGNCWJ7ZrYcrUx1JnMHldKJr9GlTFD8R3Fi8Q+Hnl4XTDNOD
Hvgt9UGbTFenndJ0/LVIhoeRNcCrNjnEzHs6HGZ1PkpzOZeB1kTjC22GzdFXh6jIU+cpLkd/z30T
/3Snn6XQrMuy9Pd9lGBdz4lREXbJVg7X3lM6m4XKa1Gs7aoToFGe3SWKD76nXTKsFQhJbUW1gxVG
KxKU3j6Z3H4beV2+ISFVrHQvPON5zHYVsY6D8g2gl+K4H2vc/3yg6PZTR8uo69PARD0hgBYW58hp
uX2P4fjBKF/vtEF3T8sgxach8vx7K2vt1pHtg7RoFiTx+azPNgQmP2xQBSxxaDtt2Xm96DeNI4Zn
yQHuiNH9I1Xn3zglHt9kiUJwYSDpIeBDe9cieUwQOXA9RfZFRmV1v6h8FfsjZ4Au8kC6wHwjCzKe
8TpD0sT3MLwaSaLtOR8456JO0iNrrG2ljuxQEJDm7JdJG+1AJ0K5SUorZH045E++F9W7nuDOHe5t
YzXJmixdE/7wcNBQ7RnHO8RfBAlkOcp98uUc2/Z4qtVKYfBBcgs5VOt6wcoP/X/5Ser2iTagcmVm
qXjkgONsOyPDyETgCOa3dTNwV93UsfEeSnbqRWWTxaorWgK0mRjDdJ5Dw37O1dqjUQsQW2uHHdAt
f5uo9UjLcg8gT9K+s8JH3/F7H+mN/ZgYqYMEWvw+GtxXqNY1thE6TqYklZzNi9aDnG9neGJCrWVo
iwoErd6nqTuJCnoTWfFiuLVzIBCAULCo6yJ/TjW3fGSoyk7lde3jqA1Qcl0GVWovBCGrviXCsS3U
vshTmyPiVaSR1TaJlRMw79iMzoLs6wZueL+PkFSQsVlz3aP2srS1czwJHgfoOU0dFoPju6QkBaRy
69Q7tK/lrsYixVm9NY7V0pZbDvvTB92rrLyk2n6F10VYlkdNGbiYg9ZOtUyfZRbX7y74GV3tzYrI
D9f8Ij+Lvmi2KSIe1Uml1h5mqXurIs20fbS0mbsSTVZAcrWz8qaeTMxKme2SjyvotCeI8UUsxcQ+
vdA9ULg4Zx1fx9uUpXfMvasu0fMt6O5lq4c1T9AxNI6LWgfyEK7Xsefp+9DS9J8exIigU3vDvsPz
Q4NdtCEi3gaMHu0G/MqDQ3DTCjjFo4uGUvniTIy7vNXvYFmivTmF4UZcV5R4dDL8Zr1cYeiR6+bP
PaZaaTax3tLr13O4TRb9QdQ8kAJsOim5zc74nGqR35Ex54YwmDnWqMzchuVCDv3Rm0Kw/GR7vLj6
TPqCTVRQlLlfPIkpzjL7GDpekp26yfOrp5ENBozJ7muigD7wSyblIG2Jr9I0kRtiWJW4kdfkRTOx
nuOIgzrrQdq6sUP+qMkhfo0+vyEzgvONr6neNWKR29kc6gMqO0hwYwDURDorOfaD19w0Nf9vqpGr
N4tPnpXN7ZafSHjfR93r0U93Cfi4KojqqfxqQ924qZLJO7iEVPgEo3Lcit59WkgsBg2WsC87r1n7
LWJhweP44wabTHtpi8aiIZfSbq2oiwd9jGlKxfeFQyEe+72dA37nbjCvmfpYyNuMMOYoC9J5SbZ3
W+qNiTmYJ72UBC30lhGAuM0Gt9RE7cZcWIHQ+Hl6VlfQ8wb7VeKop7UgocgcE4pmBrQUZCudV+4y
AiVYJXk3v41OeBelEP4CPfenRxxm0XpII+pK6LLQb+Y6MldpJ+W6tXJo29Lx3B5rfe3deTyFcYhi
/CGDQfAtkDWNilORpk+Rl3dvHaMnZyY53M7lEj0WziK3nnqxw4L2R9qAOH05ZgGkLhzGlnzBNIBd
rvXDnMrmMQwLvVvTYwTsG9fZIZNteekicONRYzQvNL0Z3wzCbd/KKnoJC6GfbZMgAf4mnV4Hk5qx
oPSRS/tBP1HOVj8S9GSfE4Z1KW7INdgPZdx8iIXde1AvVKgFWqwvKwrH2PQlS2QTMSNecJflc/6a
6ni8vHQMdx7tTtFq7g2T3fXQPaNujl8DMelVTeAHZ39Us3OLym3aoqyup7ZcsLp0DoaXhqgcvbgN
qPzYGb8vTH10QmtU9bXVNN83wsuoefLz5NJGRMv0ZsFmRyDQ3Eia0DamgDaBzTRBkFrSM6id5FBY
vrgl+sIBdnK5mHTte+5Vy3MMsZsNM7h6vEYzNw3dyebXjFuFyZU/6iv22sudNldYcGB/7TpzyC+l
mpOsheuqXfAhGaDlj6GZ4VNh8l1Bnq/2ZRoaJMVA4nD+VIOs4bRnx2K4JiioAiALZt65GSnrlcA7
mm9VN3rFnUGJhEVO2+Uwxo6R6R17CYXFfeziBSEV5S5fGkam8d7wsU65MT61pBy0+bUrp3p6WkYN
VyQtoBx4u/tel1SvADIUJhULvtVO44mXpPVIjUc0Yq0saVSYmP5XYQ8ytvHa3VKNsgs10TzleTG9
/LL++U9gKdfyrl8ITLqng8l1QBIylbHdcX4Dl9TNNKa5ZYy3YE+dteabMc6AgXekOGgQPsLo3Sys
3ZCaRytztprdbp3Y2HiCnq9+YdPbbfhTd/6SkllOdv/1L/cbVOXP382FcgsHC4Th75jNwhiaUg/N
8bau21tRMyuG+2S4/dd/CHZ7iERK+RW/vwBO2k0ceofxNjGBivIfl/aUUlTb64/5t17/3+j1hg3a
5Jd35D/o9YfyK/lNr//ra/5aSnr2H8J3sPJD5WI1KbhK/g5peH/gxYGiaVmYAv5sBv57K2n8IVDk
dRQyh8vnKqL/Jddb4g9Sh9BzaM/BA8CV/69sJblQ/rmVhE5sGfwW5DYsNmvm77Dunl6nZIknTWVA
pzVh9fzDSSEPEDnUKceL8VzCmJAzvJZeG8ZVFpnG2SXldrO4oT2tDADEG2J1w5dgNXe3YEp+9/WU
iGnkZ6Q1+apiPVUhtHuKrt8LJ7TIKxnmHbY9JN90aK0bdobessrSgrFW+rmLVdx7RKnNL+3UD3f6
8FFULXR9KqheOlyfb1WWDNpqGfJyobqonj7YBxYTUF1tXnDCRaQfJsTdKbA6cK+b2m2y7zG8/4h1
TEGqbibwjidpTvDINsjnYe73NyrNYW3JSi3Mmy3Whk1eeYLyKQu5mXBDau0aXwECIGTHZysVg7cB
OpUQWiiRVlkjZdVnLev6rer05baXs77qrVyeIl+On5xxyje7S4iFUXsynxi4m4e5TqMPMzbp0Erp
RS0wWQ59Ua/gDunYfbzxdiFje89dHmFn9KaGNFkxChDkSXbrWcX0APN22dZzt55ldRBiJCENDno1
lD2ZdHvejWYi7vF2+ybdisXnJHNWhFPh3VNlzTzWpd2jNeOTTKSUGwCM1j5caoPqcY2zitNFYp3O
S38i45yEh0UazXFYcvJyekREnCGoEWeUX7Nctdqcv1hF3T+CO2Y/3BswREAdGd8SOIffOo2DQT06
hKxLXzuPC1a9rsTMVuHdXY1TuJyXyOhf82yum5Vi5NC32jYnRuzhp89aDyLT3GnZWuacrQa7zDc1
66yUFkmfQwL7/+GG4isMCz4xyY/m6mVD73R2UVLwSDNBY7ynKWlSlQls6iBrrOi+9PzS2PPASS5x
nVmvZlQkD/7i8NMsXbSPBo7Cbd/E9skwU+qE4r6K95RmYUCbMXma3dDsx9kYLlFcwK0iCv2mlVF7
tPTC/8EqSrRbV2cBERjW6CUbwkb+hYq4ZWQnEFXatzSy3PuYcnq2gR5hpcCXS/Zp15XlU2+Gaxmr
QbH2HY6wTWGUT7yPGXZkGd+LKZU30pjjo8A67m+MamQ3G5Y2e7A5KtZcrmBErUZXEJAKH2zD/25U
kY0EaPfVhsd8fZvyoEiALRd8yr9NpZHa5JEjajR5eSZGJMzmQ6LzX1VpRB3+DH+YU5dlkD/p+bnU
2Ut1gUmiZ8FQyYo1HEiYX+ZxsOZjDHVw34zuvYFpYl3bYkHLJq9Omth/nHI+PRs59flbGHJoNfKQ
nhXRoxmsstqs2MNJ55EEPKbBOTG6VWfPDS7lRL+1KeI6dyzkdzaZ8EBWErt9BtzKD+n0BDzDpcjn
5RJKtrxBgszxPF2Lrag009N7keC399d2vfT6o71IIjQ5EIXSuTUNdP+xb19synYetMxTXKyWLi2L
Uq0hKt2bigf5ruho3MpV91bdF/NDU3nmoVfNXJXq6PJmmT+MrcVi9a8GL0JotKxvRM0bSf9DQO49
Yb6Lb4uUz4fqAtMpBRvSIwM038nSml2vesP8xHxzVZOYQ6VYivsCuVEPDM+QfBvVO0Ze4yVGC4OC
RiuZofrJADfLu0S333zVXUYejTWC6jPDMRRySuduPff6a6laz0LVf5bNX60cTt3Caxh2+im9VqUZ
fqZvdRk/T4qsSqT0xRMzzWpUrGHhhq+YmBddta+ByXiJqGNzxzS975ryG4Mvx6b5JFRzW6FXj0Ni
FUExiW41qoo3UBnD2rz2vrH09PYixovKHi3npCBVQ1zs3jTsVo+tJU+dqpGbYT/vTFUtZ8iZ9aKN
KQ5rYhYf20jYCX9evbxxuJA3PrirrYuv1uQyOrm822c9ak3WfKrUDpjRTnNKbWdjmV91DN+387UH
T1bGEHiAqR6aefYvjOAcBFjR5Q+ZqtFz/fZLVLF+zJLIOC2F32w0yVgNOWeCCzuUxHPAPOHjEDg2
1+SyIZ5Di9ssqsIvcqP5FvAUK+HBaJ+XjL5UzWGLZvrJg9NqDR8JCgFb+vHoXKMkkFVr8TjkYfjg
qApB9CgMzRU2G4u3yaelaJ3RY/CRT+FHLCkhNFUdoamKCZOWikJXlRUSPcaJYrlHqYoMp55LB4rv
q6NKDqHcoQimE/R1l9/UzMTnOA2StmdfQPCc5q01Lz7pZZH/dGVY3i7jRvZLfx47m4bFtqdskXuM
dk4xWnGmjYvmQp4uXzeqoNFSVY1OaNY7f5Lxp31tcmT5Llci6y9chPmtX+n5PSgHDkiqBDJRdZCY
yBTk116rYsRDsVjWfQ4oWplmKJIcjXdnaGnSMbTssVB1kw5WvteOI/pWXtsouR2qZkrWlyv04nJL
rTeWC+qId4Yqs9QGai0dOc7Ec5Lp4HY8IqdscQ9aDgxx/e85+X8m3cOE/y/n5Gr8h6nVsK9f8NeQ
7Ot/GKA+mJz/MSH77h8sKTkqm/DmKVFQp5u/J2RL9c0a2OXBhqsBGZvpXxOyTazZVTM3fANUePVV
/+d//6MdQf7277/yOOEQ/HNChtMF+NNymd591dlzBVf/kmuei67D6JOArGmK6aSlErpUZmaXyXKy
r6IclgPOdZreWBDR+pZdC+CuVXCpSytcKKR2T1MWznMKwoZ72+rCl2zh431qVK1c3KEAH6pG9b6F
Jff/FTwIMh1GSAUljPaX2enGh55ELbuKuchhR6Ve/jUMs3Memt57iUmgULN37bvrIBXP7EBYAXY8
uWJohQdW6/kmjVVbnnttzitViR4xw/xHSa9eBF/jNvWnASZKY1+oBqR/rx/q8GenSvkibbjJWDXj
Ry2T9G0BQfJhh9HwOkU40cxZxj+JmNakNSKHrGw7ifsa4ZWRf7Ykn/RoullESy2Pjw/opyg07aEq
U3bYYiii20EzafK4tgtG9PZR5ltZ9tmM04z+CW4Y1D+MrLkXqNX73A3lhkxa/GZgtJ1Wlld4O6lw
uYFf4JeYDQBoTAw0AVILsk/GPNqRA/KOdJMPO72aamu9FIX7WMQRhCFQsbnAZBub4DVgfgDtQrnH
8mBX/tcMvaqmf7cVqN75QJWp33YrM8yaYx9m6YadG5QvemaJ/DSTf2oBB147iEsyBbV3CzMJ2CWo
qP4yiKLZR3Nc7QH8SE4hodet/KTIq5WN4/axycfuiGscUxKQjofKz4kHanWZ3xmsfHWcZEt6l7hz
RUQFneVb3mOPwm7aeScyDCx74kW5EsNI+IydLpbgiEDNJgfhcIc8Bll1Sqj2QzdDyxjx5uJsld2x
SwsrDtx4iu69rv4JRG/u93q3NMlaIw/7E8tsbgeE1vMRM9bSfZYtY8c+ZEX/EvZTehisstks/pwq
yp07fGCd5lAxtpTI0Vu39TWrFRw5GmtrVD4Hrwkm+93SySh9aXTCscMDvJGEQJGxaBRmCGNILuMs
4ntk+NnIv3h3zdFegRpMeG0nu2QXftYxvFVErV3cvrcR5uV1YVSs1exuYJk6usxfylnn8TNIlq0h
jz/acoo2Y8nyaNXhmSv3YWmo4GNY0M2MMXfAZ3+k6jLbQk0p+HhDlZ4r9E/shIEoQXvZPtq51Oti
1XRGuE3jbA400ZlE0nyCGJFVrPPMOJmdz2ZaN0QwVfaFbc0+xzp7Xmo7XM16SweoXs57d2p43Xvo
RlgI7Dlcl17LFWiXjX6r0ZrsrqXsLVTWEG2IoNHRLNpik1ASDb/QH889dKz1iO9k1zh93wWYapuT
K5v+iBJTXGajtEsa6F1n56YlHiBfPiwxH8ysSn8Sgnk2NG4DuZd9eW1lr1MXqFoFeeRJ6838Nh8n
sZIlnXbJ5BiPEMO4a3noBJxLKM3RXUppERXwxI6Rt6I2lKV/n90jDr34dpuvIlhvgVZhAu+ii4s+
SvTYSFchmb5VmuiDE3D+9Pbt4iJpZq56tavxiahavNZp3z0IyimownHRoM3UvLig39bcnrINhwbn
gIeh2Lg4taYgsmV/4zCnbpopRV1jv/1q5bb9TRROuqbeKadaOuZs1HfiiR1Lf6pHN5+4SUnuKYwp
WKUSJ9Q+dcAzLDmyaLnTcTuz+YzS+2Xg3pixZt9Xi23ve7zV59HQ/GkTyWjahuZCN02pFyvIhLC/
k6y5LXoC7qItVFmg+aG7nGkQeoftFEIrc/ym2+BWIAVt8aI8QPdhZbJQgIwUmfNqm1bKB5UhzP9M
4PTymlsDCb9kgrUbcyw8J4TF7lLpse7WHUKWZbZwEDH1je7VlDTYot+20iu+cRrx7uMuop8z4u3/
luLcMp0eIZecw50x0Jkz55H+hCsn/ylnu3sTRmQ/imYqH5oGQu7M5nmbY3+5GZbOO6QA/Ihus9nY
EPbIuenGSf+Y2BYOk1haH5bkkrasBoO02ZQ3nlFLUkiOcSelA6q2Y58hi3F+jIzC9fAHGQkUPJ/J
nMPaWTosRPXYSVdDKjM0F49bZh7dGT5wqgQUAi6XXnjYpj0BasOKVP0Fq5Kwi5ejntdwnFgZsfjM
w+cY/S4O4HDJd8Y/0FiLNiRnc8jknhRrQzzNmL4X1KqtFqtenixiBTgcUtESjku6KBCNfEbEN88L
VqXzMlbkD3NXT7nemvjiuL3xiP/MBI6R1qBCGhqliV/GrzXmcuLH7nQfy4qlGTemZs8TffqIgY49
WbEtJK5sg+TDaKH/mPYCiqLvAFN1D11PbpHzuWV03Te9cdVwO3OEyfRvM1yTco8fpk1ebc4C5PW7
yu15EmU6pv2lilH+SrT/TW9gqFHOawAM+rR8eR0O4jCbOQa3CbfgGLfkELTtGAZRPPe7US+exmmC
L56NAJoRmw68lfka3lH+YKlNEn78Yx9p9boBK/Rva+ufQa3/bo/MiIrf8/+f+zrxbfrPbP41+GX8
+UV/L5KxowrfwG2iRlrzlz2y/4fD6GzzoPKRmY1fpmTL/8OwUcV0lQlDEFXMnr/3yO4fjOA+PC3M
qOTF/rUp+fe6MwofdcZ0enwsGiexgv5mbrVcK2492PXHgVRSzLnWEA8jeK6tNZbUYVGrdBz076k2
sgVs8FrQgu35hJOHbt+KYthZCIs7NiEkW395Gf8Ticgxf5vf+dX443CakX0DJEOPAvP9L/P7JJ3Z
yWhXOAjgNdWdz2PjzlsIi3IuDp2MyBhgDMPW7E3SAmmN2L1p9YAbgMd7+OWVpfEgoSc17aaeRSFe
yWZEt3PcjN3KjqXxVpB7gp+cDzWxIJKs0O+cFG8KKyxPahhIOs3bExdf1raelV28NkCHU5NcYelt
n2MQ6XzQtSKlktvJGwrfZT6vuW+wOmEJ65PJ6A21rE43U+s/NTTzgkLwR8+6h3DWP/sVNETMlQWp
qhxjVtCPafO9mAudPDYMS8YMtGIA++wRWFUoVhpVEnF+xFWVA0QGlgoXHOzEA/lYgqHRSLkt/PEw
0nZtsrTHJkqNXd9b8jPR4/bOpx5g7abyhBJ5rHEcPYkyge/rExMXsu+wN0D2nLRBW9PKxsY6Z+N5
29DPAJkz3mpghHni9kZ10Wz/TbdSSUsJ/rL1kuXxN6KDtQhI0403GhvSB9qR/Wkl4lluxmSYzpFY
HkFq53ftTLUT9TUl+vroGtHWyzQb1xJWDxD9MpgcbHDs38EkX3Qvqy8D7iCYcl5x7wyLwH5mgSi8
4SEsrec0omB4MrTkblmaDWOZuW38fHyaWXEGZUw37+TWzg4Fs9zWoqNLw2jdfiUZuDcL/cv7yaLe
DZFYC6xFx1+Fk/nA1DyujCZyH3jVmxOWzHabws85RoblH33D9Y6xoeeUPJR6/q2GoPFUCca0ZjRI
LGe9xuFAJsutVZrT2Rp08RWJ2N3aVBduUAowEpqkv4B9k0dMqg6/bzzY26UZsQrUWR1/ZFz2gWW2
06rjSgsWGY0XXaAVolUOJ2eU/Sa3E59FKtE+3Fwllgfsj/RuWZeYRA9ayGIGUZvEXNJgKMLtyAN1
Xi2N7X5z+CYrrIdaEHp+v8FoYXyYURrjvJnnH4p9ctMA41l709Tu7dpGOuqYt9+kOS/tKmT1dzAH
N23XtMfN8WrpBGDpoTLRBYQjpReYTSFMlACIdNAM/HmdR3m0BKyltCdnkix3bdKSUGFb4+QD4HRg
m+j5YcBWIIPCyONzxERHLwMOXouizGVlD+rkNuC1BegDp98L7U8qqkfMHPlI/pEM1VnhS3n5lia7
cdDBtlbl4xr0EvXpir2GKuncDocdE6KFXbKDgiWg/Dk7kVXuIevaZz8el+9iWOCJjtI++KB4Ao5v
nIhrUlG33AnHN3AEXhvUHqSWoIiW0lhnSZvRMY3zbcYK04r3ktKCfu00LXbkCifScIu2Yh8mg9kk
wI8rcDQNXVyc54qjSODPw3CoAChCduQmgkWRg9odVFIXzmUSmXfIJuOD24JswKUBA4rjvMzvoMpi
yDK9mIQurAeNKdKAqlwzod+63A5ORYwnIujDvHihiqQhFW918Othh9yESlHQQG7ItVA6Q6IUB1GZ
Wr42eiIyulIk3Ks40SqdYlgcjGRmHJNEHbPnWukZnlI2Ijia66IemTGvwocjs+wzjTrkkOQqjXCU
dO9lMufaN7hiiCeT0lHMq6QirvJKBFa+3dpKdWkXGOZzYYxv2DDR2pQ6A+qo2TPorxfN1TCxKBVH
vwo6ndJ2Yh+gmRihkdGxgfQTGm78YDim+VoNRXIRZIiMvWxldI8QX0MBALKZE+GL5Xs163jBbagc
DqA6+AmhUp/ixm8APNBJd9Oh+yGFYiKOyQd7LCoz5sY7bVJaljNIfhxe2uEn93ekIQ2IcCPw+9FK
xo+IfH0529ybt+lsAbDMSNA2Ixoa94bpkCpdDZilwT+46LjP8yHP2CiTygMYGvSKkoVnEHEuVTqd
cZXsxGwq+U6i5LEyZ/obmNJPnee617dtr3nxqdBbjUOqxR85GGIjY/cztVg+j55dA56YrBc0mfqQ
1kLc+1Zs8FOLTxNxigvRyay7SavPwHW55Tj5OZq9EN0RfjN02MB1NFg3RqGtPZ0URV3b6e3sEBKx
K63mC5bJvCv5oNvBqORPzKv6ilCEuYYcjgbS8g8qNbX3VMmnLfbik+00dr6CUYy86vjD56AkV7Iy
Yt0W1bRTc8n3XEmzXKWOtbKviq19VW9nJeRKPM8x4qrVnixPicGOFaP6GnIRNqE5bbbXiES+tZ1V
Vcl6Qjh6cdOuKzeNkpXtq8I8X9XmyFbKc3pVoburIu3FYvwopafkoqtmjSWqfSNqk72w6OTtwsNp
p8OdRuvAZdbdx2wKHcKrSgm3gPstAIVi60ZetXLW1eZdmNF/wIhVvc9KVO+UvI7ezPuF7xfVHQJ6
+W45TcH3RJQ3lTzPWgjtRyjR3mukcZbczvgUKVE/uur7zF1o/bmHbYxwppl9sI59k5oBjGs2LPTZ
1K+PJJg1wUrI01gMoZXHK+J+cH20qiku5EO62ypN5wc6hhIEvkG31hTbsPlp6VXY9lJeIn/kYY2b
54aoQYwpgI/YOWH/66wRDJAJRjuxCHgWNmqe4pCFrD0+0dGa757f1JxiFs0/IhVgGGdnS5CmSCuf
M+vS2UE7tsvBS11RBT41WOeu0Bc7qJO8J32hLaIJBJngc2MsDq5B7iPpqgU87KwYT9pXk6yx9kBU
urB3PQ/9Bz61Cy40roFw41e5exzSlieBTUCi2RPOsCfCqmGMU0/YzF9VbnmPNHva66oR5GNsCFon
r8240ca+ctFWbp7etPGcTXRBiwLp1ZteIBo0F6Rh8d4AzcG9jVYbZAQjPklla0evEk25a2TLOleL
CvDgsbHwyKDMq98lRW3cm1ATiqNXY7+PekGSptTtBGJspB/oNMz1VQk0KpBWD85rQse2upPrzSZr
y3/LHv8j2cOnNfaX88h/sAedqx4S4+8GoT+/6u9znfcHy3YqvFEyrmoFfqO/HEI+qA/l7MLkA0/D
ZHn///QPy4ICwqHLdz3UEdoWUV/+OtmZfEOf4yaKielz8PP/JaCHpXgdv1jsDIMPONoH+gwnRcGy
/J/HJ3LIYw8Zqz04XLjeOk014wKbYwFolNTbqkk9PNO10L9LTYRPghYDOGtleNSIvh8lz3+EEWGc
K0K/O/BWg3qmUIriMa8/eXXB9BDTJLWp9M5fGWiTd0ap9T/SFpsRBOz8hXTz/2XvzHYjR64t+kVx
wSk4vOacKaWk1FRSvRCSqsR5DjJIfv1dlG24q+zbff1uwDDccCsHJhkR55y911bbuiA7kXs9pMPq
oLkFHDjAu6RXa0ZGq/eqEPOBdch96Mt+/AuN3SIi/PUKEEBoOZLLwDUlifDXK5ByWKNQresjR83x
jjFEQIx8H6wtpZbvxef+wy3y70rWf/N+AaljWJFd3wMW9+v7WYLpA8SK+qgF9Icxyt+Xxuo6wXn8
F+/0m/iL39YB+8J0AQsnrQX7t28205ma2d2BC9Aj21gs35wkUfnjfkwe0JA7+ylOw/v/+Ot5UBDp
F3AzEb+66Cb/UI+nhoXqgtPnsXdZD1diGXJ3TN4kyHOJjfA/fzdJh8N3TB8h5gK++eO7RYGvk7JI
MQwZWmbnsiUMB8kkw4g+Dx7//L1+j9FdrifSdt7Es8EvM8789c1GvBcxPtfk2MRjThc/ppbfNE1R
bfzWZMKEyfW2p5y/1l02HDDFELoDCfWvMvZ+U57yMVDF+hgvDTpCHovKrx8jNztvgt6dHpsecv2G
jb6D6RmGj4FbIyL58y/9r/eQNHhDi+YP41bn985PS6Fsq9ZNj7U5z5fKb7uNEjzBNYqqGDNGQkfe
KwEh/sX7/rsv6bkmaUauS0vM+G1dyqIUdL0L/bzUDeyAgV9T270mgyTB5vTn3/G393JAvjKwWfpo
/LwQmH57LycR2hziIDkm1PMIPCYP4brRTlcRuMWnP3+v5bX+sNp8vZfEFOw4aJod+XuCZlooahTO
bsd5mrW5qTgtnPLEHv4uVfhl0P3HwfbvbbHlOyGCYHrOIsPtav16k/Ru3rVuNSb4xQA6c5qhnlg5
U0mDfbDlQ5wkBYovxGPo+mkgQeYsovj859/1t3tn+a6MBVnoTJfxPoatXz8DxVmWNFLxGcjFpUAG
sLqKZhGdQ3sqTlXkU8669vQX6/nXJfztElssQUjefUAvpDD99raRy+ku9FDz+6H9rcUWcnJtZ7qp
0zLet3YNtlSJhcGkpzHy1qEmx/Co3XL8wdS8aT9qBtwnILqIqgyBcw+jKpnZqbj8+dX5d59T8sMs
SZkB4gP3t8uTSTvUsyfEwbA99x3Uh9OuhyanzApzV7uHUlCCraYUXBKncJ2d8f3gB7AhBR77rHKu
AhWER3Sk9k0g3M7bYSWuUujpgTfs//yz/utd65NaamPGJ76b/NffPir5MzQCcp3gozTAMmbkBmTU
Lp3a/vn7/OuTiNCdn4wqxOe/f98bE2FxUUSXHCtdzZcgWcIgyqySV3nnyIc/f6/fl3NuTx8FNv1j
mGn0yn8nNkx+JztnTFnOoXZuIj8cNsydiL7gUWEMWEfresR3bfaj9yqKMtpT0qi/uLCmIZcn8dfb
1beRmxpItPmhgar9ervmbS0sngzSEnvdTkcvt1hMVTDa9THq6/ki4MG9y5icJcKo8ZxNdUz4GYCq
FhdqYcgrAJjhKej76Y7pm9XjsUuJtmpgKODQzYr5DC8HXQn2mPs5t8PPAZnfsz/l8xlZCQDJoGnd
ZUiYMY325dXQGiy4DPase2ib7oMb18ZBIU28jktnwYfXicAKrefLFIUEU+U0nG6L1lBveQiXfCZO
5NyJGql2MJbhJxE5sj6VRcOotER4ckBm7HS0Skk6W9leu5wRqgzYUNlYzlschOYH+br2k0Z30qzG
cFgiisbQ+cwH5ehNgbk9xraTxmfUtQWwWZYWsx2S9z5m8YbwIz/pLPsWIlOOjZRjBvQFnQRRj7HR
dfbaMTgMgUztfvgeDqAybbxXv9Gtf880m/uNpz8iXrAKeHskoeLiWx1rp9H13uuMBnIzZkF09pa/
7Sh0EZZLPJ9NojsUBUkuHoPKns7sM/lz00z69uvyhq5WW6uMjUttN3GGL9LL42NoRq59ssgNPGdR
UOC1neOUTvPXagWT+apVMyuUT5bP97LKuCMrYzSNdZ6b86FPaq7dhLOvW7eGET9iMXW+9a0BScEi
8vfOzixvGR/zOpoYg7OrkI0ixEzeW6I4y1XYtlOEOybISdiUbArole0nvxzQVQqLa1vYVvKew+vb
mcgJ3mgzgbPloSFdJySn6yI1jS6wWODcjaEZb5PJGeKN55jJ99xVLE1oAp+BeTmkti73YaGr8OT3
yAvWU0zs0mYeTQ4wZlHNO4C63EteoeZzpAl4g2SRdBMZE8N8KaRgcDQXnHP6uGP6nfIF6AKneg7X
HTfYFj1r/RZrqE3V6HP3Akcd79oQ8dShx3FPCGAlHl2kHYu03ZnOkcjTU+bn22CmUTe2zngLqrfZ
qZRuf6TBPjQEQhBOWbUXQEIJnO22vGJ4smDHc/JJrc44m3Y5n/rGcA+2J8PHSHnbylnU6W6ZnSfe
jVw/6d0Ws7fPEnKLGljSeyNJ7VcfwT3ovQLd0oQcKIMLa4hxpuloWWuTpMVdMCLzdNoSVyFX1XoO
kuE2icrplJrBLo7R3aCcqjCk20xbBDpqOLvBCshIesoz0tRxfeabaVgwKgv4XcHaa5k5nVHA37Yj
bkjYiSPZYz5RboEFn7hJntzQLWDt1tZVjo3BII5oXatS77MALjS4wUWMZLiboIZinATxfRdP78RG
vNW96LYpuPPN5CJPIfzIOgrDf2kWjSmg0jpfT6PPrtbX1vfCdk6z7ZPAaCU3sZugeXXcx2EIr6rS
i15Ubc3bmHylU5wXLMDOckYqrOnGTWz7jJS5uZhJ3p3EgLGcGPjrzGsmn4SOIvVQzy+LSNT9RIJU
HyazgjtCak9I8GpkpyezcipzFYrIu+5lzgeqckBD9Hut+UnOjr0bdY57XQ2QQhATNbcclJx4o91l
cOYZ+VNbT9ETLUv9MFWS80PVQXZZgcqdzpk329uwcL2dk0HHAeLXAjJ2cUs3QcGbcoo+t5Fx70ut
7z09TVt77vvtsv8gm6lqKFZJ3RR3naIp6PGkAaBkgGYRR1uBx5k4i2Q+w6qsdLs1KfAJS1GpUcqE
7AheFHiHOqX06bn/NgXHvB1xV/S6QCLX67a2itvOUM9ePkPnYNB24zSzT24EDph0o9zMSZfUNgQ7
hPXtyjSTd0Y/djvX66NvKo30ld2PG5WE+pRC8sAUALbhuw2ZMlxJwo6S9cA6eSxhI55Qi2ADsLTf
Heah4MZMOTtQIuTiQmqYty2mFl8pwhWjQNVFWIL/qZwRzZVbmvA+Cul9GzXkxL1B/jSCdo34reo5
j8FTOtTzHNyQ++peWsgMa7uq6rVQjYcVXAeHYDQJO6rNvv1ZW76/hYM5nRpln73CMYhfa6FpOIF5
TR+55AhTekjx8+CShw3pcqEd2hT/aQwhNG7NRwGVeW2qPDjxo2JpkOgm2YRR70HTcT7G2eguHraX
49iUZExUeE99l1sAXRamBgKy9trDq+ci2NhiDnGeMiw8QMk6G4+AmR7DtLHOXMFkYxfDuhlCcz9I
yY0dlGeX9sE6LALrLmpyeaC7b18HEa6UtgYVFcrGJHhOV/vcAPKfz53/1sNUX7PQNOuhY8i39lXV
wpvA9r2Ph9LC8KMZDUVdGD2Xxmjf9IZf3RozpnT0sZW7qjvS7LZTJioHr9KQ7/MM+J0Ejf7IV4uu
UP34FQ5fJz9OIph+KsrxazSo/YXMUvzjdh0wUmeezZ5OYAZJsdUgb6jYFwC451EAmNUpNyfF06Xq
s06L/K52pbr1u3E82A3pmOsk8A/FOLdH7cNDQWhAnDIZa+e0L/29Ew3F+wJ7httRB803Bz3qznXT
7DOQBY7q2mMkixeAXhKwomePoNyCl962TcX4IJBkd647ggDeDEYSWFlEB6OrBl7B5gq2vQGRv4Ge
2l+BfIAoXzGNl32yzQrrQ4sAggteXjSggU0mRBRNZ8Z31btnlgMUn5RpR8AeSAN23k8S1R+DN3Vn
GkP3nrYZa3aTs2uwCLRZRH6fA7JAPinyE7zuA4U0yFty18b4MxbYYFTS5eSsOaqkTFLis3Hj8jzK
2rpJtOyfRBQO706b+K9RH7TlavFb5TAVZ5/Gt0RB7BVElRXlQbjOdGLeGhAM7w7fJoU6y8gKSDr+
gEssbZbJJZTZNacoBA/W5G1U3tDVsJoQkW0+2nwqNUIiTY2zo5McGaRmz2CUBao973uiV1icYgJU
UpKEzHARurY4xDbKsSqWswlnum+nFkAmYO5HGYxsIybdIe5LuvKk1sziMckDAzAqTt2aTWFvG7U6
1XPSf9TURst0JIdeVXAVWj/5HlrLrUxHyTjHXm1BxmL6fXANO3yepGW/CasWnxbSj+vwi71ZzilI
NV52dMbgiSSaYWX1sv0e1k7CcdII1kzgnzgYw+IOXfxfWXPv2jDpmZVPM8trmIfcVMWzIUtjZYBr
8YYxW6VeSdiT5+8cBo7gqFCLIaUsViOHk43ngdI3S4CCPjU2Ii5SGYg2fSfSG3CsoE7G+qWgzroL
FUJYu97VPxVenj21vLNuGBrsCDrx1lnhnqyuAAqXDOaqkEtAAygohHoCCD+3s5GO5tUkCf+cTTTU
vHBc9f7emppsRXpyvseOOD40LiQiUgajM5kFn6JmzNDMQMXcYbBOCY3dbUc365S0U34IDNoD1jig
J67bfk8uqPGeKSSV1PjsOhyETpjLHEycSbMrtEKxq8b0OjPHfQZ1ZUVaz7imqHY3So+3GlnSKnZG
9yBbYBxGAcG0a2ps8QDtLY6Cd6PZGSuVp/XOVx15GKLa1qKa96abLG7J4Hs7kePZTrV7pWp6B1A5
jxj9Lsjo3xLX2VVhPHFOCW7wk8HOb151Md/2WXhCTPdUt+GZJZeGERLAK7edP9MmejaD4N4jbLDm
NL0uU5BvRqL3c0aT0lPw+KQBXLmN+k0gTPlULZw3o7Lex8DkYEXay4ZwbJDprdoElrFL+xoFgqdR
g7ofxQByxiroamPEoSKIdN9/m+35YwQn4AIbYPabk0w2BVP0zag71A5t62cn9DtYcCeomFViA/Dd
Dk3yMg5jd+hVfC2h+/lDjzCoCbZxlzx4dhQfPE0+WdsM/YuwWn87wks4DNQw133figOqguUxn4yT
tBPvxe2ckoFSQ/BjF+v2mDQu7VGdLuUEHPhxXyF/BZBMdAVCSrIXiAET7S4uxntpucEP9NiTOIk6
p6FDVEPnG3trsLR9xfQbths+IUKncqtdXs9qMoJiaDprGhdoxY4RQtaA8XvG+JeupgNJxEgByEBF
QayecR46eHbvEQiCmDfZdMQ2NysR0DR1O03JCc1w3ZJ39upHZM93ocsDyLsyYpBoIFqOIhRSGzD7
lEURt32/IZspp8+0zDSmqg9fIf2LbSgaaoyKpKc0mUfyZskL85twOguIWWtctGKryGczblIhCa9Q
wUTZ0XssS7pL7TXQP6oT8IPDz3S29G3qTua1YWbzjmTz7BQT+v0aFYImd+R45r3ZSbV1JfxU+l0I
42B7ufKs4mEpeQNFlkQs6+4bYUMcHXLhGvvatNsjZ3teGn6PwMBJgc54FomdZ3rUV7ipv7t5AYG6
5fhHJmV9J1tc1Wjej2XNuHNmyz9aWcdG2tnhyY4lTYGOIh+IEz2CZVLz9X5D7Qjovm4L2ddmZgNV
aw9tvnj5+ldAwWH/cyn7Ky8N9p6U88Gys/qtKxQ12NhadAl8W99q0o42gmKTWc9cug9BxsWEeSQB
GSpQu0ujGNYgY5Sx8jd9xj/mRVJDMUgIaBMBH7GINdxuYur2biG7b1Wi+AJJyiuyjsyo8kgDl0lu
vpBwya9eZgafWY/tsZXleJeNS+49ZJHDnPXkrdTTpED/8b1I4gwfa0nZ1wxxTSjOlDZ7jmrU9n2f
e+1myEKS5JKZrgjNSxYDmCPM1/E8Vs4gSVYKiS3l/jdmcR1UUf1G84/kjSylo+jPV0HbdrgS8kDR
kmkY1hPgM1c7lWntXIMGN24kgpCrKp2ZkM2S5lU4Z6ev+04k5bwbUn4Be8Zembf5fIlVhzR9gMbD
54tx5giGxzRFKLMueb9ck7xnymbyj/xW403lDVw2mpRrB4Ta2SrNco8LT2HlK+ezNxFpg62DAEWy
KXauwx2gnCXVjfwrXjBP3YfICsQ2iAfS8HL0Pcqr/c1YesZLYfAnKBDaowdvelNXiqtlEmM3rU3b
m84DL0QqURtIuEXCeImB0cHWUGAyk477PhYcr03QUTyRS8EPGSf8nE2HplLK3WTPvGg6iuqNVmJp
4xW1hidljeZ1YOrwNBAZ/xbGxng3oXUj8ybmEXZsqPqSKKVTWJvVW+Z1iMKaUdhQC4bcQDWQh+Y9
xQHfsEQiuhB0oowTMNqFfVAm1jV1S/tNETdDHBKUnlNfcZmGrrLudabwnS8PrNVl8Y9iLuq3xk94
67HvhhMMn/CoaLmScuuL7m0mMS0y6Miphr8LWohKLL7vveyGdWzCfatV/VEafoABKMS8NLThyVD8
OkqFPOwjT2DYTwEdizLYqxZWfEQszNmmBX6uC+K4Wo2WdT27s3mVw2EAXe6GJ5kvQbKKykduSpbD
vWFLmh+MRf2NXO4CXdOak7WkpSAdAlwzH3HfSgc9d4k3G++RkdZ4FnxRoRGpeaarVhI3RXWKApD1
MXC4UnhZxSNRL+GnR9QMpFm13IOtAY4LOlN4QmRGvq2PfxSeOBF/EFso+whXG376LnUy0ChzfOlA
N30fB58pVMeBvKWVWkfgoUvkJ1adYlHvhvKGTOf+MTG0/6MenPAzgQB+GmRMSkOk2ZmcRDc7gLnA
m7DvE6kQNOFr6kpZkteEc2bjVTS4N3mdkOv31RL+LwflL/TrFiryPxU6wGKCzVz84vH8+x/9w+Pp
/A9hIUhXLduk6yQDRgh/1zmYBmoGw3UZnVp/y7L9p87BW/4f+2/CCIYB/1Cv2/+DLEhKxA8YRJeR
63/i8ZQSMvQfW+wI4+1FRBGgciAKzfx9StwOmV+OLpq4BVm0sZ18x16sdnah/IuMy7iiOokQJCqM
cmQSIv4VT7GS6Q+4hhaJE6Og8qbALniw96JHsfgI8j+/4kSe4I2nYfd9aBMK5pkk+NgE0ad0anGG
zNpNQ9REcQIAl+3cLAACP6TldVo3onot2Z3OA6hb7D6TuafvOKDYiq16h4CrDV6HBE3hgagUVFaq
mdyXQY+9f4e81eMhSOJrqCLK2drugAMriMjEfRuUiF96uiPFoWqrLNrVxDUgl5LsytFO5AWZfD3J
0/G4KpDg2fomjx0miDu/yef6hn2Er4vjvsXwWk6pEx7YneBAYfVqlmFYKR3wnCvGFcBrNhh4cOr5
1hwueAjg0wpbE7NpTdwcoD2N03TwTBoqoWl8aE2u37zN4kRqY5WR6zG3mPSqkCxwQs1g0bl9iUCs
pMLBQKYCB3xo7CNHNjcyZTdcZy6gBvpZYCRjOvJ+2qPn/DGH07T4kVRBJ34zRBUMew8JdLS3kNvB
ZiqUOBoaOC3kTMhxeBdX9MWAmCxI7FiIYR9RXj9A50R1bXcGWkuz1Bd0/HLnBvX0RiZJtoXTRx8z
m2LIaV2zG/wiu0YyaLP3OsURtGK/z8qhgf5Z0lAhBrI/+gOyvD7OdkVRVnAd4ugWfwO5XnGOxt6J
MiD5cuHWRdWhm4Pw0hYEl4WlgODAIdZfzWKob9mxn7KqIEQtaro7HQ/ehXiE4TUu4OxFgRme2joe
L9wP1W4aquQ5Z1zCebyaSFRgtrSmDmHn8dAuajPxbnBIhM9xPdqHMXYFWtUFTtu1ItgNXmtfh26Y
7wUHnnljAumZnusG+CEoVzjTrlk+ENaSUY+GMSZdmTb2SEe89cZ1Nc3zsWwt12Xz6HAu0Yw5avo5
e51n0bON+PcqQJlfr8xa6kcacbT3faq0dDkd5p+mdlyGmx5InFVUleU2syoyk3HM3OFTAEiq5SOj
mk2X9qSlOfaI5BWEXkQ6IwxEhhmghPoosq7Mka4/fpp+pVISK1c9k/BLnLvlc9uN5X4IvfodofI3
s2mHtcp9/8QvTeO7RglJ99s/z1M+XkK3i0+lM7aP6PnnF4yZHAnBRVsfadUaV8jp0Wg3je2dNKfc
nZPWP5eN6kAF2WxJRSHoL/RSjsV+/4KzMv82kYD4zdYggtay8TPI32WA05wnzBWq5QhOxEHgabVL
KHd1hXcVUVS+J31lui2DUp702BHWXE5ZytGIrs+tmSY44aDZxCvEAMldGaYjzox6bNcVRyDuYlhI
sfRHGHIK1KQjmgmkRl/DyMFOx3VRyEHzeB0JA+JFp08Vg94NCR/WswPQ9laJ9gmLyENaC+/HKEl+
WhGoh89RQoglvbSe00evTR0UxVNIL8CpoaUSZUnC8TFwOu886bbh0ei7h5m4E7BLRvXh9oa/qhmx
3NkEv703uoLFZ4rFvlnommSbyHmKYkeu3Sa30AkXzUSjn4mbY5n9q5ICA3weLXGWjIQy08RxN7Yn
hmHRW4d/8WeuLawbQ3NN7iJ0SFePG+ouskKYoB5sGjA+rnM9XVsgSjZO5mrUAMoSPHFObNyYHC13
bWUiuA3okV7A63UNYxAzgMg6mjdDl5ThKg+xu65inNjjwYrVeF9ph+TdLNL2wwDV/D3TBaOyPukt
TqLkH21xzUz3Du5wkmxK+UYXqroK3LB1VzTmWOd6gxjoiExNsIoY9uiP0LLGL2Y+Tqbobujwk+4Y
9bbemLak7AWCf6wKNHqreqIVK0yruukSuvcBGZprZYwfDXvevand6RiJsFvzopxe07A7Shqoe9U4
47VQVkKSb+1/OJwJPyvh/GAIYXGCHzoyUZpiWtw926ZNgRQWxIlgMPfPgZ1l10R+uOkqnT9iwyKs
0sDF4YzjU2W0D2MzG3RVW3DbIWfGBB0YWYmmZPQ1B5eGUeJW0JRCq93p7hCJ+CbPhmjn9Em4acvW
/IZmxNmnANN3PO8fZJn79w1tw3WMV+Qx8kxWkLitTzrNim3bhjI/ywpypOzKgfw1IzpgQ5sSZuOu
2juEP124c4sNwHB9l+D9/oEKXEA5h4PFscfxnyP00yc+4bSx8IhACq9ppeaZLO4grMtdbk3V0SyJ
eTY6Y4TEZSTXAj4NE4uy2qt+7DdOP6pXMmfiDYxIajkv+6468z1tahypbI/XA5xqnNlIm+8cv8Gb
3lWMHYvYWk/22H2aNnAj5r39Q2q4cjs4mnDOyM92jk/xDGM+fKAJ2N1Q+au9DmwsoV3S3g5Rapvb
FABqtHKY3a9FG4sjKYlt4hAgXGoGvU7+HYoiOGmNK7xAj0j9hlOMZe977Oc/2yzpjrZguzdId980
kv/F0DJgrizdA8GExpF2jbMZEtPaWSoxcbyL9CPAeszaGYu9Aruzcrowv6SKzEarSxPCjNPm2HMg
2fbIWQ60QLudN3LyErqSexzmwxXULma8+Qi2QJlCbIwF3DPW1bC1va78UFLThXfyR3IazXU/xe4B
7FSzTuR5dshCLJ2CSW4dWLvKlB+NUV/63ufokJTpmjb+niVaYMgQL2bikDLFnHGJXOeEkWPpyowK
YGN78YxuH3TNftYFmXLEzWyMuASWoyjWKyAdZQvnu4EasnITGqMEoFHO59GOKcjZBnVxH3Sj3udu
HxycKY02JEkClirvJixVOwTqKKsqAY86ny7klS4uoCzfd6quNmrG1+0QzUhMaG/uy8FGqi88+1ao
EeNvILxHmujJYU5DusfS/NmErtjSx8DXDg+ZaAwMKUOIL2RxCV+0ZWItL6Zm6wluv6oTgAiG8uIK
Wq6Bgmk3yN5cG0HdH0fMDoe0jAQdstk/FWq65In87oTe039rqf+PaBw7qoHE5//2Ap+B7S3/qevk
j3bgv//dP2XjCBFNB9UuygtUV7zkP2TjJtgc9BicfP5ZR/2hdgK2gy6URrbFfJji6T+qnVB3/Vo7
OYGUFE6mTxvCDpy/yZf+oOdNPJbjjLnwETcG7aWInqewOvZYuiV0IBQNONVIgMMWyVnY1pqJNjJO
P6K8nWp6ojSAT1FFHdmFVQZqeRWYC4AjCy0UGomTbWguk8JaZy1uRFaPfr4KE2/qtyVKhC3m+fkM
stw48ClZMSYGCtnNEJfDTw+0cr9uElpWbWzTEknB/Nw3YvLIXkVp4Ws93s0en7e2Y8yr9BpOjO1p
piD1K4lDd+go0CWq3+yArhyK+2xTUtsdp57WNfAUR5T1IeeM2YMKDOceywZ2Q3M1IW7wfgyRHbk7
HXjCejaGMEq2RR+NzBGyWMjX2AhAmawCHaj4qlJ25lN0FE2t7xoIZjEje19HN9QiMWjdjDCee8Qr
7o7+VIELMcEO4u+sblDGhg6nLY8YmPk3IxNt38vYZjU9U4Qnq0hksNndackaIF7PQwpFRoftr80M
02ySrwo3NDyXmiR6L+hf3Q7eVCHGn7H9oSJu2Eqjxn+BDabEtjQ1IANmrPvenVmWGb1XxtB+cMof
bjw/ZTSSGZF9gIZpXubEqjY6DIeXNr+grsv3kEzQxGCG2vvBrm4HBAZD7jZXFDW7xmlq5qOw9aRi
5rRCmlatxUTJM7jT+JSB5n8xFrm4h5psbcueM0ySyZ+iHNN7v1Mj6/DYgHCmSolLMzkqvO+vKV5C
sN4xgcNeWx7Bo6kTRePBMs38Ps7T7ELSOYHjHpIPGlTNXnAeOnUVft9gwtfcDi2jhqB75/wQ3hdZ
7G1G24YaGiGEMbQqrlB9dNsOpQ7pOEn+VA10ahthxvuILLYPN4ICsWrDNr0bhNu8RYMpSSOoJ+Mm
mHyWXZWa4lTGsFIw7ZXGpUW8tAcTOT/bVv6YihoIoBsxN7Gc7CPBKvXschrbONp2YGWEzjHKcKa6
Dbzj1tY/Icv7bzPl1zZA6D2thjhSb+2M+GZO2oMZA3LOan01OLG8zQlR2dkDe9IKbXh1aCMnO1ao
rc9h5ZmvIyPBG9Mr4UZYmo5qmuVH1H3BumezfuxALN3anCQPWP9s1GPTeMMBHg5kVMtLTRLCTT/U
6UtTxukrvyjZ1GNvX1GO5wdIE/VNNjv5Rx0pF+oVRyXGi/Z8hxR4uKZF4G8YBECtCGvfu59SxWhc
kGm1E/aYnP2ptWF0UjKt9KLnyseWaCtaG8mpdCP7tvf77hqqbPINk/A4YFXTxplyOGG8kjWPfdbr
hyQhzMdG4bEVYxK8VuzOz+3gqislKzrfY++lJ7xfM7q2IsYwDq/kWM/s5Wo2oo1BUvKO2Zr8hEzX
7OldTd/G1EIhGqBxyeriqGR4zjFhbsI+Nui0ynFrltHRIvFvkkvkVGBj0Xb6H8RWY9HOyvxgRFCc
ShywG5MeKM770ttZtLqRwLnNex3K/spAObPLHeQHbunoS1rJ5oZU84lGTm9fwklPLzh15g8ZmsOF
CxLeohtiwuhNJpoCXWx4ThRiqTE96NxJ9wgd3GZV9FX2VCdtvudn52kRNFcDL6t/2ILjMdmuWCLH
ENg9ORZLnmqr7oA1ldZ6KCZ3nVqYJ9HJWp8zUWJihdWw51aeKsaf5mM9ZsM5Dou7eiC73qqs6AXd
Tb6fsXXvRnsS5KxOiXEmag/9DVOCG4GW6zKNAxJ+yv/guqrMfB/k421OgHhOGci90vdEusxOUBCF
qEklTICiQyJISyS67jIMtMtzT5+FyGOWmjIvr4QrCQ6hT/QAq19yTlcCXWDjkgqfMi/iS/uoYfou
TQ94JZr3DDbhaKSMXpFybsOmsr6nEH6OOebqfYMJ8NFsUwyNnvJuLDWRk9g3BE+hFmmeupJ58yi9
ZYRQi7eaiEt2NFPf5wlCGRI5Ou+6pL78gXYwnSgJG3koS6lPWPyGfdiZw82gWg7KuVUSeto0zxrZ
z924yEaQT857m4TdCztb/eouGhNfld7nlGQqX7ngtVZBEP3Q2ZgSsjIHwHLqna78/mqCg7HBbKTW
olpULcEicPHNDK2L0eXwuwrfxC7N1BYq0SwYZsdOA+oLwUy1SGf8LxWNXAQ1pWPCXgyG5psPFtXd
OlVUvNtR5O/LRY4Dus6/GhaJDujLFgidf2DUgC6DlBv2k9xR+Q0Dp+A2ZTp8zhbNT+931amphDqT
b+aiSM3kjc49YFKAjL/5jnSpxhYBUfclJuoWXVEddf41htDpp2ETr7wKeuIi8X4iRgKpJh7jWLqv
DYSx/filWuLQi4KJRbt2sRkjbFKLxMnLSvsmMcKSZWkgztYn1Jj8K+nvvS+FVP+llmIcRiIevLX1
WHn+W7bIqozEfnP6roJTUcoHf1Ff4duyQWUGDsvgZN1NS51Lzt95+QFPDZz6/ayAhkLS2wSLuqv3
VXqMrMpekRlc3VWRZT95ix5sXJRhTUMtJL7kYsDAt/AjAM9SjW0gbNVHijT0ZTJyPsh3RXSGIRtu
nx6CB5Ne6A7zvoWcGZ2a/JKsFUwL77IvIZs1jMElX9RtiH4ryKz2tf8lfXMXFVxDvoZy3PEUKMsn
w0Q0P+MeLuxKTCjoYE94Bw/bwbpb9HVlOHV3xOTUdwu2+ZBCsgaFQWrnvGjz9JdMLzRb7xtnAetx
BKQ9rXqIfZ9+IfrXYlH5hVn9gpgRA0MaXIBVdCnfz6C/yTmlO1hfYsFUpfFJLwpC90tM6DkupBaP
if1HUrcFyRiL8tBCgigrtrcp8yNuTTTkpMDIu3DRLDJ9K676LyGjBuuXbuwvgePIInxjR32D7LlF
+dYWt8OXJJKAY2fPflfuwCVnm1yJCXSJ6R2I1/Zvvybu8ktkuRgr1uJ/2TuT5ciRLMv+S+0RglmB
RW1shBln5+ThGwjpTsc8K8av7wOGdwpptDbrqHUtMkUyJYJqABQK1ffuPTdGelmhwWwxyuBTTNBl
Cg2+yM5KOZ4ys9Pb/l3DiZAYPadQC7avXTOuQWv132wKA4t+gthoq2N+I5Oq5z0x6FTTiBW/2PiG
a9NMdFjnLCsOLQx4eu8CUzlrTTsgIo9qUqSPps4e0EQ3ZcJhrQg/SqR7MSU2u5XA8neqgFm8oN1n
UF6nqgb5tvN3UdvV02qYBbCxnOkXVBKili0moRPZu1rW+KOdTSSlpHJhVM6l3yGvRSZc034MKw6S
SIdNsx6vEbNrKxdc7lIGFSLdnIp+wMb/+2Q7FzFK3mCW9LZoe/PI0rhKc58lQvsRCVMHcAmfm6Os
y5Yss0mPQSg8KoKCCSFmq2qWEZfG9IKP+hVBxp0zC41pU9urdBYfN1WkLotZkKwairlM0CgT/KRf
oBAgLikOHnksAN5nSbPbQNcwUjY3ShqBE4/w2Fvm39oshR5mUTT+y3SVzELpcpZMx7N4Os3Gkg4n
gupCmPk+mEXWeetsiMAZ93SFb8JZiG28a7KdAXk2ltd6owkk29Ms3vZnGfc0C7oLlN1ilnhPs9h7
VPRhS5G6XAL22LqzJJxEkWRZzjLxnOn3ojSCDBIk5BnNFq9U/BGqJQJzqOMRDQ1E59MsP1cahOhI
tpzN2MhpSQwOCnWTzgt9+uA6n/XrbhKPN5bKxUERXUeTzDgnlMAt7VKcsyHOvpTPvhUwVYYBnBV7
ksP58LNvJfTNMY1aJ9rFWcOxThkEnQhkiFj8aTndm4SS/izZS4Eqo+O0+nBkvv1nmI/2Ns63XwbH
UabjSsLlprkHg09RXtvjVEY7QpHrn1Nc5yR7p+GNk7jJt9NDffU+cZ5Bu6vNp19HHPqDoyqK7SHM
GKqEggePAGUOZfigeDs9zmz3PrwmOqHwJjUcUNgeD4xASTECQkxEsENrOm5CpzZ3djvo6zSP5G1V
J4l72bmhGvHQs5dSBJyoe3LkbhSfnCxim0N+3emf9PURCxrDpiaENtuxxPyLP5z9kXo7oeSUsYMg
OF2pWT1ujbjnBG2mUDxXahDWP4lw4DkT4rp/H/t/e/FnevE4Jk3sdSfqRy9RztR6ey9G7X7993/9
+Tf+VI5s+y/XIDbbNnS8ep8a8YIAZSxvlHRo1KMh5aX6v7xl8Rd9W3ofgnKmY/Ba/acXb9K8t4Tg
c6dqLuY8UAQHfOVTvGWG+DTHmUSI1/k7+EIhydnzy/ZhRo3MNkOOs5vfX48uJc0reIcf7sb/x9JA
GBvec8uhAsZPhmrweQjsnLNQ050ItjcWyeSwtSE20uaW/uee/w9GmS/0w4UAcB0GK2QUkf9olB/F
8CatM/b9r/fq84UcrHEiKkxk9AzRTtSq78ZoVU2vp68CKcZhfc9xKO6ZvNs6M0PTDgEQTaqQUtJV
tWcpef2zwIrdrxHn6GvRM7TlE9NC3gVKprRFLteo7WZojGENLFbbcpLrt+zR6ic9nAyNcC/2d7UU
d7qVdRZ9t6G/dGuK74VfqytDDt1G63yaGao+18CyNn5gNzfAbhHxRWN3WN0KhPtOyefLaQho0Tqv
jesl50kO2ojL7FWiiPCKoOCRiI+2oDJPI82uW6R5aiouVMh/eDUB+9L4HMMrtVJstFQpVDOV3QWV
OfIQgqwdSMCQ6Qr8XHvZutn0GEn+Z1jSkIlF9dPWM4HvN2NbrlTdqhFTtjX15pJNmnwc8tG8633q
9gr+kXVB2DWSQ7qiaauZmyZxYNEMpXbloLZfEwc5EPw9dN8MwcfYRJx1KaaYPix9ISo4Y6Nd+WTz
eAVC/WVQtOGdH3f9T1eSPkH1hphA2x8QY3RQ+ujJv/W57X8PS6gKKzJNp0eMwpax6iftra4HJaUL
ZsrfCt29cDnEqXwilZr44cGW5l3Xqfyh+QZDVLgqaPPKBR5J8mhGywbR5ctLKNyGXERzAKUPKBRI
Nkl3dCCkgAYUK9c0Z99kAyGoH2X7K56GR3PS31zA41SUoOWarRJ9lxxPd+qICYuDT0V7ozffZnWq
uwj7avLiCupejNF2QMI7yadW5e9lA78jHkSyz1yreYrmKi6heOIic9oQdVzvrw2rBlRICw3Crs7B
Kje6lVuXNQGOKJILXZ9oTFNOW7rkEK6dYVQRxaZOsLfYt3kImxlAn+xlVcU00TIn8WIr7u6TYmrv
JbRYdN80dJAkRxbnJ1hLhNQlewesy8LkUL3ucHHfOC63c1GRDLrK8FWtdNbOa9kTnryLdTvblCkx
dIuBmAt/2dYoE0HTBRhlI/U+zttkoPMdWTd6qsXbMAjUrWbW/qsP5hwWuq7413rv4veiEinaBdyx
lsOqb95Q39VXY0BBBni8uR/LurqsFHSLWjZ1OzQq9q2vGMoWTJZB+SYLLnvTIrqvQqsIxwwYlNWp
OCExA+yqmlJC2w7gfpEB+a8SNzBMxb6QCwNp07bAmvnbjBPnN1YTuWwIxLioaTe8hq6qrTlLmYTw
EHe3VhpJAaJw5/vhg1deadPwK8U3GdN+H9J1GOAb1hpt9DKSri7TIDAf0PFOa390qP4ZgIS3DkXY
rQWk77uj+x1YPCu8U7NKpfMIKHruqyKxFVGHaQrH0U8tgW1e0QG7bo2hf6lJSr/K28C9AZxnPCDI
pYIMXJASX6VZF70ejLd0VqdNUNbObRzV+csYWv1dPY7D7RCH8nqgSnSpDUhboY1bF0mJIlqrrG4J
Kde+L5Ff0asbJ5JucM0safwwQKXNi1eq+/KunlROL6TiJGJBqcRaoagq4G/26m8zsmW2CNMivEdn
Ev9CGtZ4WsciRB55s2VqYCQmtmtTjmWzlUVPqk9TcvznqwKYTDUr6hw2/LiwqMKHCfVlsCD6lr9p
+SE1FFcALsSIsufXBg+6Vkx7xEnVBT6+cZlaflQtYzsnBtHKYnfH7p1YXQCNuHMDd2c1LnpldL1A
hWcOaJhE9KRtYiiXOHaQnLuqXKtjXe/+UXiHlTNuwGEpa+G3PkBKAi2XnS+5DwPRrQsdxfJtntbV
a19JyTLWJXdpYWI+iymHSlaBH1HkTqTeCuGRA0LzRqXlokOAuHjXL/dFhNzJofLw0iSF9gouEnVQ
itzuN0e59Gmk03oDwAPx+Sx31nPbAvSPTnkcsCcjghGzIh26UONQb+oc9tJr5vB7dhb1dC2YXZLz
kBzDaE/hiOjoKus0jYx0NrkksnkWg2xW6FD5R83aUNZUkcerd2m93gT6NxxayFDNsHjqoizbSrfN
t6jjfU5ZmrqIlRkYXmEpUodZeFu0L3Qo5M7h6JQg3CBR1fET1QNsRxF2rLtrFwMYyvEQ4HetudGV
ncAT1BRyOBE9FYNXUPvSEUhpxg4QHsBqbCDZnmgCdLmCBFpUB/E0eTIv+cHqYE8eia32vUZZ/Pu7
azoyZ5fEO1rJKp18K3qbnftUtgwLHdrfD5NDUQvdFDaQSnkoIxu8ijLw6B1jAn0ksCS0qRH+eldn
J7NyPKtt68IH+Y9gmOBSOKDUhytfcbbsRuudUSrJU+8CHc3zCk9ANXetSYTCj4jKP3j3cswfuwbx
10KJ8TX0Ns4LQ0PGXLhYI0P8HbdGPZovWlal67xkgqPOSPYTM3oJUAXSOgfLt5hv+I4jMq2KxJ6e
mEjBrR0qwY2MW/c+j7FU2iYgp6imU+bUhv1dsiGVKHJ0n9jmPBj/UWHrvjLcSplMd5Oidm9d7iuP
mSh93BT0blaOYv95Tokc/N+jyo8dTKPfqGapXeNNUB4CYNy3UBlx+aV6u1asIfo7bxvnzi26YaOA
un022tF87mrFfI6tcrzmS2VvwipUViPR1ysqd/h5fL+4mgKl/lYQRL3W6zxbE2g3XL/fdWnhki8a
x7nR5+wmZCd8+Jr4AhGRtqgK6pZ5CzezYCJukGmRyoqfcZ27JHVnozTWJeliWDdUk5dYuOO+RdN+
4ztasKP/QbH4fS5PjgZxQzHpznBCuZhI07lGiuGvsRQGRO/IjoAhK09u1CrOdnTt7O8u7b+t9MHc
kLHExxAkH49/Ah6WNPSKtQozSoBchVLJiL7emrTZIgB+IKGfxKIw7vTSz29EPU2IKi2Se9DfjU8q
xS+LiHNyLiYY6hhgOPly4IwJnBPxDZlKAAcNjChmm+Hn6SfwxKLH41OXw00lGj7dIgRLLSjMAdia
MpGsdA6o0cKhf7rm29TtkMwAAPTNBjOqJEJ5mYu8eGihwmxaFhz2QJgzL6Bvy5sqQJZbtzba3BAz
xdhr5Z4iVr8xdA3RKqnfykOjqvS0naxjx2wS5ZIizVmqQcOrKS2ifKd3TpLTVbjvyg5HgJanTyq2
p3VW4hIx3Eh7fQcTmBlmc7Pv1VeysTAzDBHlYwV9zT7Ewb2OIDXhOIW9QaFA7O3eHNeOHGuSMQhg
phnWAa3IXBswoeygaiA0MqY71caaCDoyxcfh8z8eUAIGNFBwWVy2UiHCgX/0Fi0RQXXFhIixIStu
G6nGtEMxa9OxjLbzFd2IcKDY5VrhtUb/t1m2UXavDwliJYfi+1S+64EKWS8Ma9R/jPnokEifV/cA
+amZJJFygXv1ti1HQY0MT2AfK29OJcVGM/PvlPkpGMYoCbkMarJqwcppBU29cZy6XyP607e+j4cz
Z19yAYijBtVSqWLNDjHENGqRihOOtzq+gGXS2NlPkSs/8d/cDHpjbPShz+Z9W7VzQrKtxBQ99EU4
LWtHCWjQEMsmlW6JJoM2E556KmnOdyWHQCdjbOZkT1b+ipY9CUAG5j/VQVNMO48QSVFyvQBiTXZV
OrnbRDZgRiKBNg+DJcK2fG1HKVKAwujaLfHC4Y+g7SwvGTSwG2NLMvPgTMV9adr6BCxWrQBb6OFF
GNvlbU678bsSJPmCr3oGsrPEGNsJaC0alWbEZmWya7tx2uuRm2xJtms9JYQBviKt10RpVk+3cWDX
9yUpFmvc+AIv7lBnK3uir0P6wNydDcNtSv7ipqsSjuRqGu0Bgo+Y3WT16tZTdkFwsIHHKrXcetUX
gdFj12yHJLlo8le29/SS7dy50txWqstat4q7ropJ6NKLtr/1J7RzcsTxFSths5EOxXY9ywiPTpA+
IGuveYoroKivJv2oHmX0NN6YmozvcksWmxY84d92zf5qMWihfj06rvwbjrjYE9acP/ujUH20Da3x
pM5fSFvLSuxnTugNed5ehJFjUkNt5HMuDcsjr6Lfp1bQXfTKmPyUZoztP9R4uEUr/dtOlNmvrCES
qLM18wVjYwHvFlz5Xkt087KWWNts2H0YjzpaZLjszHY9KtJ8NHKRrfHa016NgM1eF8r4lnTC+a4X
gpaUOznLIEinDeCUeBnTV4VejpxgWYcZ7ulWGfqVPdasZHEae3HZpYvSFrSGU762+5FTBUgnY1r0
mrMKGtpATZQ9UNcm0hG5fcAqv6Bw4yCOwEOaaOVzbcTGKrHxWC3gT1ZwptkZbwvXzh4QQhaXckr1
HcJJtlLrIINVgBQzKZ2WcO+mVzKP45KtvI0ybUGpksyitbbzJBVyODl3OltOMf1CVyL/EWeSvOSj
mCJ5q+OXQTOKx7hKqu9lWw5iWyoW3bbIr6IE9PecCkeSIzo6ReZ3eEn6fPnuF0pqW+9g//bxvtPb
N4SK+Gkp71wO1I4vDHa2P/NStZcjWVsrW0mup6JDbtoYSrqV4D+WODSLy6Qr0TTDkZXXpu4E12ij
bRRBadysHceqgG+gRWhqcmd4/3+R74IAmm+au2gB4uJcltOeLLv2NlEpMphBGj4NdWPw4UIxqeWZ
f9eURvFqKOUPM276HxBK7qcWtspG4IFaKdiftnE1sbKXikHvvE3vnVnNvYTVUn+zkJHQzbZBaoSt
upm6rsWrFZrgmAtzizxRXOoJwZ4LMs/FLiQHzyMTMnjFDtbgX1aLhWUoMPCDQTxw1OF7Ai3oxxzN
vioD99kczP5CLQlO56/oq2qo5L0Zmb9E6iASLeQIYdLvNl0CiIL7NsZXrjv1264W3DEyZbZkANAm
V1xuiuGLZ9GF5kPUFQDt24gXtnbpX+XsqdBhuhtLsbbSCPVbziBPLMjJzVBO9r4C97KQvbTXZZr7
L4WbTMsUk5qnVEZ8bRMBS2NA4RSj1+xuaVdXy6Dr82854Hp2uMpdlmUSXc+Y3fmRYt+KCi2GHdv6
tRZ2xm8twONSxH25rtuI9HTCr25yawgvUyux7k0aDTlUoYl8s79jetN+mDTbjOV23ZUGZHA5qHe+
39qkNkH4KmRSbEdQ0veSFXfRDrCqXZTt2zptH4KWRMdBqPbeCIpxK/v6R+jmwouDkC8WG8E9C6ni
ERDfXbKVwwBgAlBogiph/1vkv1sZdxEtxfLVAMT1d+PIFkc+8enJa6HGsXqhla1/4fSz8UGhWUZD
T39odWUYlyScW+51lNaBvizyqhoWRl2U1qbKh4mjWVi71/lYpw95Rgsts0Z3G0YzWY8S1gNIordh
oLelTmxV6sqo0bj0P4XFqcFK9Qxds8UhqcLdP6EL2GWRi3a40TwFSMSe99/6TlPuKYNusTR9ItbY
FaYryh0/Gz3CVY3EH+QA39ex7712sF8ER5Ahni5R9d+xh0Isgl5iqbSO9tN00/7CLCxjbVcGhZSE
tLLA17zOVfzfoW1YaG4U/a4Z3N/VYCpP9CKbR10XCKitpqjQzdWDv2ocbQ5ftoqt6g4tKQhVvrJl
QFsTQNgZaODXKigwXXo7rum4mqMfMjVtmPdExTu116PPXnQKxbioLJiT1ZbzeHaG+valsuvMo7ka
QD3CXlBzfi4ei8EakCKJ2huLAMM0zDJ0vWJYp0GZrk5XeI8NhYiUbFhLtyyWvs9DqY1dUn7UuLDQ
CR6G2OSTEXfalSrJXTs91CHukSx1KLMgdDHXzIa7g3q1lqB9QgVRe3mdt5dJKhPPrtHA+EzeRRUM
2ZbcpfHfFskZdPb0GdThME8dDmpFvqYrxBx7Y8Jd1OHCLOyakh1nUvPM9R0iNefr44WmhSFA9+KK
+3wrExb/qSyV2svG0JhNIErM4ubEu0SnokkcanWLGYMKYjqFV206DGfGn2fFx4br+/gGUfNQoece
zcGsGQOzDNUkaDzkFRTgcy7QrvrH0w/xsOU3D2LoTMyZMQseUf98kYPG50K6eu1JSelW9CG7iEAY
/nWqq5M3jaTZdS1ZaUXNJvn00Mfmj6Hblq66NG+0uQv2saXiWuagoZGp5yLJiBLAIrkrngvBQlFJ
YIZ7YaH/lf769LDHXn3DVNmb82TRWNL6+jis0bh2ISKGFVWc7rWseyTfbfICm1nrCubv6eGOvZBA
u+Fc0jl3NOPgBgc1EhzYHAzXSOuh0qsth3+CH0iDPLPKfAFcvj9LFwwzJ3AWGvXwhk7Tn2dpT23/
s3mfm6Pf/hokc1MhKx52oa1ubWdSX0J/Lib1lOJPX+6xSWu4ji1s04AH/eWlEYac0HHWMPIC8w5h
L9X8gCX29CjHbiqPcG5fYSf+Qro24UO2ZsbS874KdGRLL00X4Z6GL+/M8zt2QSYmfmQPVOUBBn+e
LskwK8kIlPH6viIjpi9+2E7x4/TlnBvjYCWNLKnbfKjR9OryarLrrelk5+iz88M/XE2YfxoPh+kh
vkwOLDx9rcvaK9m7XgWtqu/1IqdR1vXRd1yxTMm8U+f8OhJjDMg7wHTPrWhfXz0DQDgtFN4/zNmH
vUfTKkH5FC4JqhoKEknK0bLXkuoyVTAQYVPLV//2vjKecFy8ERZc9MN3r+JY5eDzrLwsH9ig2OMd
QUXizFbi61w06KHj2aC0qwOtOnjBXeRQxIynlUfyIE7EsoiWaMMuRUwv4/TlHBmJi3AsBHEajFFx
ME3cBu/DODqFx9KGiEppLoxRPJR1/HR6nCOPSUOfpWo8K1Yuc164P/S67TJLDLcWhTdF6rpOXxQn
XcZJPsNP/hF9/D+p1V/T3Byi4z4MdfCNpUZlzxRFsJ2dS+E+N4NF1gsJqhoL1brq8ulxtNiPEaPn
16vKlM5KreFD2BxZ13LS5Tqm+7vVG8poWW1QAM9M4CuWE5d7aQxA3/pwuvJTzoFmlWMOnuFAnKvk
OtVlLPeiS4frvmipYI8wtJeU2RCi29F05kLNAySB+f4Fp6+n8gJg2Tz82JF7qmA7abmnTSif3SzH
e9o530bbjl6yqUUGnab0T1OoIHDnNwIFJj1rezeL/SKLzqw2mwv19jHzORhJG7dlkX0re+zLPoWl
rEiqdZP01BsjIpSxKBgwkfoCXkpHIi7+7nY5mIXp0dvuV1I6+pJx4hUlPHGZYEvnAROIMrBer9yg
X04iGFYmC4zL3dJnd+zUqK/CBx3yr+eajgIKBQffLLb8B3PNz7qK3cfIfYlJBO5gTex46oMXxDXA
usE3eu/0gF83PIYBLty0cEuRpnG44YEP2HV9mRWe60gSuKIiW1cEtVzaRim3vhPIy5DS6wNJasHF
6ZGPvL7s5gBjQKCG+3z4+tbB2Clha6NNjsbxe2f32o+Kfs8D0Pj47fRQRy4SgQerEbUO/nO4daQv
ynlzbHMv62q6IsAVa8q15O8imq53dpNEzrKhwT4uep2i/enBj1wn+yoi1lX4M+ygD7YhIglayk55
7jV+EW2rPn8IZu66E4/1v94GmPMipQHT5niFQ/XzQkUNqAmAOOMAcpznccz7le4MhDinhvGvpynb
DQRTCKM4fXxht5ckGrZB16boCtp+NdkUXo34pu8tG6Op/evf3kBTNbgwHT8gXeTDzxY+rjI304rL
sjLDU8oxL+gh0tNpUiM5J+v8utgzGFsbtgYWDe3Dzxfeay2024wrU8yH0FCeUVL/igfjATjPmT3I
/C5/3oIwFMdSm0tjzX8no3/4rhBRHo25ghADRDC+35woJivFAtZNpNhB1pz9/6fv5PERyeJBxja/
dIefFxP1LHDwxKu0bp+45Usxag9GnVSQt6BPhK1+eXrAr3Mf0ajK05t3HYx4MCMtkk8gYYvEU9p2
P6YdYIqEvHf1zDBfN4zzMBwNjTnsQT8sKHSOOkQRf9rrFH2GsxMiVg58EU9fzNdVhFE0lc0GsQr2
F2A+tMqBUHUt8WqDihaVHvhO7W+R23dxJWmoO9PSGIszq6T+9UvJqCwcAiAQKQmH2QNEbEPjCykm
uBZM+T51KcPlZQLyzaVLDx2gWWAlAvkHvDYJl8R0lrS9VLGVQxXsUvrIG5LnH6bRqr7hVMHHVZZs
DuZtAc4f6wJZnP3o6gQuQOe1zvz6ow+GEA5mnAa/8/DBIEkIZ6dN6lGdztfx6MZ7ZaDOefrBHJ1l
6CopKbk68seDLWdmVnxGgiL1cilIKys6T020B0fIc7uWIy+s5drsbVmHbM6wn9dXS6RGXlbY2YBn
GAhZ/HA32OqwOX01x1Ygmy2AQwKWTbFjvqcfloWJCKEhaJUE8RB0yU7wmQLGC9+uSV9h5/37XTRn
RmSifDLmvKLDEyocepuERV7RMfF/zfeujuy7rPafT1/VsZfH4W0XSHI5GBxO46FJcm0qeHmw2zsY
ajRabL71i2ZLsakDy/nZp6TdUC1sznyqjq15CElRcfPx/XrooXSqhobZJR5wnBuZK9AMwULFT2U8
3bNcnxnt2ITn2KMz2TlZfimSEUyAhBRLjlcGZbLNbEuAJ4CQfPpmfslOIYtI5SYKnc+Rgcz5YF11
W31oLUruntP26lMEjmSjoDhe+LHRpfTmRP8Ya06xbAvZ3VRjnlxbqTC2oYOmcwIoS2OZqHetgvcO
KxE9RtvG50632tE7Lzhh82aSK3a48an9RrX6LONrM5i0CWT1okm3APnhNLtIOM/tQHVClCFNjNyI
npK+a3a+W/zA0QwFcCYh95m5o4rkYvGGUOOGXMfpG3nkXaOnzRZUCAN7zOEHMRX8hmhgu93n069y
0uRGLRFTgvNwi/Hl9FhHbof2rjG25kItu+7P77VOEoRqQib3Jl/7pVJwWGWW+tKMae4JN48Bptry
zA7jyEunaXTs2NHwxfqyxe7qdBzqoODyYut7GAUkY6DaoY9RTwsDUvJjVfczgSTvvH9/rdqcXkVF
ig3i4UppKi5yQ2yPHme1a3i7NVXp9I5qfABlOngaHSs4s7U59iTZslEGgCThspQd3F2bbmNjVoWn
qEG1JBcXVUJuyLueAAIvgzZ2Zrwj3xwukD0U5hjqte9v6IdVOvNrE38ht3boAjoXZg0+pSqqlYEi
9n8ylAvEz7HZMDqHH9FSmNj7co5omlvktwQgQ04W0r6IWk07s3wdm6NYmpiewCLmevDnu9ghicsn
KgNek7UPJGy8WVb1ALeuxjBX3Tn4Zf/14YgFDNOFTigY7ZPDF1Ab6LXpzZR7kz6h8RP9t7qtVyV1
gDMDHVmYKamTCWZQecbGMT/PD8+rnHBCqxh+vTSwnnGjbyHrPZye9JbB3zjY0H8a43BVVuIkNk3G
QNCvLTBSl/vGaqxvemsT6JKC2ooCFUxpX5erxsayV/Q1mbMWvdqWOFWKfy1qSCg+y8IcUMABnFz3
2K28yJD1fjLN8E534c7lI7RUv1TzbdYgzuJ0Oy6Rwfq70HJoUqgD4GBtThYiYVb7NrkZYqtcwyda
YFXbql3lu+/hXzeEqLI7LGZQOxndN+Egwq1WN+MutZBodkaYXXVK3XnYyh6iImmW3GFwftSK6kWI
UNBDnJgtin4q17AALMTCSQ/3xIhIHIrbzenbe2xuvnuxmCd43g7XT2JIKjnazE1kwi/VIF+csLwx
DQWOZQHgmuTw0+Mde8PZc7PZo3xPQ+jgXbDCMa+MYMzhu4Rzzem615NdL/Mzm9evbbU5fVQ3KPxR
I7Ddg2Hw4IcAJt3cQ0QOWyKq0Qw64MseaUJfIUhZtpb+I8Dgd/rqjOPjUqXF3cbh+nBD5pZEUpW9
RU0EdOH3cFBxCdWmcofRRU3XaGY441RWhpM86apVmiMSJGCChbzSu52Fyt/CCrcz1FbZaNLMlz7C
UCZcuaXfSQfbjV8tjXDwfkAKSDxMsHKlZlN7EdMq0Px7PYGp70xWtYBCbCYQfkHlxvweYhjKNzwf
2i0eToKlh5nYYGn8/9lkLcNGxmCehP5U4cQ+8yiOPXForPCDaMPxQOZb9mGNiNTGyvKkyz3CvEa6
SwvgGttEk92ZmXVsLfowzuHGqCu7LC2IoPIca04xpt6wzMJwffoBH/sg2lhT6SvQbyMh9PPFqJVe
FhURSh5NJ2c54kvlMP5cJCGa+mY8Yzo7Ohj1Ss4sLu62w0OEXbMY5SnvihLaGSfRaUvyzgYFKFpq
GZ25fccWApuyP18LLHtfNr/pOBp2jIrKq+P6Tm+EvSS15LlI6zcZoVkI7TN3Ujs2L+aeNwdYJATA
Uz/fyqkpU+4v+7R4ABcZTbq2d6a63+nU4leFoYSeWVYzv801vkFbCL0xwNQAiTW/cmaMnVuY46PA
EoQ9ww9wdZ9+0kd/HgsiZSTqt7SvP/+8fvAbJQnZ5vRV+Wa4wVOod/epgY7kfzCOcDgpcvydLXOf
x2k6ZQxL9HgeJ9GSao58yUelXxVtfeZDemzbOsfMUmKZ/0scvIdG7+LgQHsJfBesD+5wp8/v6sIi
pF27SYvqIUvdM4WKYxP4w5CHG9YYYA8aPTWb4YnboC3eXOh7gW/v66I7c+Ywjs1fTqRzpKygI3z4
+sveMcHtiIxlRh9/yLD8TT6fDS1Kc5aUb4PlzOpfZqzI66iavQaKNisza0R/UEKeTYoqz34FP6LV
cSzgasNnFMr6PphconhzIAMZpKTNIHrnybFYNSF+NQimlAbeTjKXNgv9t9rr2FnAKw6l+iMu2muk
OOVasuWLnK5fZKMRrdts1O9LRNd87HXrzGw6dhfc2alLiYN5e9iATdOyaUAMsvMrp90kJ20hVfMZ
+OQFNdNnGY39mQGPPeLZmYVQRlBsPbztZawFMEt4TaIKClJXtnW5eU8KMAJgU4tm1qSffmHetRMH
G0IUMzoXyOvCMfOgYBQoIwRtJ808O5vcZdi3cAFCrVvmQGYvwiJNn8gmIxPARDn5bhfAb54+Ze1E
UBSSvq3SE3N35jYcue9sNmYLNEHtHCcODkquPTpkkhipR4yjuQ7r0b7KwUx7Y1w0zzFBzh66yNcz
N+JIERNVAlWfedUWX86+wWBNpd/xRjeTj5TVCMwNglRj0/g1EEphGwtmCspJi0jCAHTqSE8G5wXo
69M/xDiyVs6+cOQY5FfPqIHPa5iKNMLOZJThW46JNHn3NUQGMRRoq3PrgjsjdjJGjYzFisSwlCKy
pmT0Ucn26G57o1c34+gT/WCy8dYBZn1nW5xvw54phWMq2SDqs7ZI8t9GxNgs2d3atONwjVbYXNVK
Lr3QrsAvha1YOcGFXiTGfWLkww2vLSY0MKDTc+i07j5Vxd8qKKMzB/Nj108HDA+6mDv0h4Ujym0x
3GOD60+T4Z7IULSo9hA9RyB/N6fv9bGhEF6jNcCNzmfj4KtJ04ls8PmzRCBouAKjPbv5hjLZu2Ea
PJ8e6/25Hb5pc/V3BnLwGTw8/ueKnbZ9FnE46AjGWUgaxpi9JlPb+lBVyTtNtQutUP1bOej9ta4r
wZ0uFTJEjLTclqBx/tlK/i++4Qy+AVmew4rzH5TA6kW+/GE1XL9kb//9X1cvYG5e8l8fCQ5//qU/
BAdh/YUuf24MqxwnKQ6wkP9hfwr3L3Yf6I5ozc11fqbcH4KD4f5Fh5eZ7Zrz1v0jwcEQf7GX4HhF
sdUUfA2Nf0NwOPyKuHOJfNYGUpDhmHA4q3MVQ34WJoAPAs2aSBM380v6ueNjpg1YpALrHAZhfk0+
zmwGFOQi88Xil3+tKBPBGEplskdvGNjuqkqHt8/uo+2Hh3D7z9/7CJSZt1QHoyDIn7WrFkvjl4+j
pFPXVVY4eKPE7dTrQ3UHQ6nDfWyWa1XpgdM1lLjMKla+Nb0YHk8Pb7mHX4h5U8mLixTKAdz6NbAd
cFHUjUJ6RWqnA1mk4bRJRYgVGqHE5aCH9X5Apd9s8UGQKFoSWDkHQkbslBq6rPfQtuBGFSTfcWgO
I5KnNCxJztQnm1FP+Gdxf4HUM1Jl6hZDiTkYJ3FD3gyS+/E3lYXkmxE7hKpiR/JCEw+0L+yK9Eur
+o6beNzOSczgxgNtpOJRsbYtKLhOnloN2gOavPK67mk6gTrAUWnAiujtpnxxsgxqU1N04++QcI1N
l6fdU9rm47aJgbD6gN+XOPMcbdnPyNjQVyl/R2P5txao/Is9/MbLhuicNTty/5vbEeawArynFjtu
VZ4tAw2UztJn8TW2etBxmapoYFdgT3sYi5GgmqEIbyycGZRlXERmuMjw14iovivSzghoL2HSiKUg
m85GGTTBoKQQkfUrw4/qfdLq1V2TkT6EJGfY/h/2zmS5biTN0q/S1nuEYR4Wvbm4My9niRS5gVED
MTvcATimp68PjMqyCKkq1ZnrWqVFRkh3Ahz/cM53fGVVJ4XMaGc5/fBUkGn3pIrFf+TXsXcoYoiT
tuFSaX9S3+Zm5H4IqHbyUczkiSTNizYXfhnFeXv0V7xGMMLNcXoRXXzLyI9KZfP7iD/us9nyR2az
7Z59DBqXZErdE54965Mm7/O56EdxmZomutQ1xcyKm3OLjVvj3iFEYwH/RXUJtzSp4lEM9o500vJB
+hluFxKnwSDATHIT/jEtEQiChWf2eCTHE7OJq9W3qeN2hoM9H/xcV6cm5MedAzluJ10QttY5CLx3
pt9VJ4kplckFsLAAdN/BsJLyIUXCR+5ppm5cFPfEC6fDj9KcCfjGaMvszDQ5NKzmNZ/U8MS6Y7mO
1MBftUJ6Zc2zy5r4xNFoyJukXG92Q3m3RmoOSDr5LL5bRJs+yup4wE5UA0GFBWyV+XyYc9u9TV1+
iQTx2MYVct7WJPHVZAVpvteSJK+girx4wntB7i0oYIG1KkkefDNR31g+L9cC1ulnmwfpgZBaTIit
KvcwvfvvZuFbn3KyibbZ6uWyDL7bLuV3LPT6Va+XaCWIh5vBwu0XfE4pOYv8Eq6Ph8S1uP5b5Ckv
VQolq+rKl9HoNJnsEOnS8J0MQ/IEcqP2wZwltX3KOu8V2ID6YmNaeUptrk0sV2V+sHFFbl2g7gC7
B2JYA3kjC4+Lck2XmjJ+KAzV/T5RrryVZC3fRv3o3eo5sT6JvJMv2vObV0xrXK0rGbm1k+bVwUly
VcBjeJzCNUsZ3B2ObTE2bykpT8j8IHniyACP/PHhwoybgJgY42Gapei3U14s10xpu2dJG/4wN71F
vDQtRWwRbXCeqqKO/dHMj31jEwZD3Eh+wCXdfmOoQBQEJHcdrHngClg7Rl+IAQG+EdtRN72Psdt+
ZvgKzvhlaMTYf8tb7b7kOLLK9Ag2XbjILBdD7BDajfp6VmNCUkbqaPcBTzbuXHeaP0Ps6uPG15nY
WN6EbFAt/p7r0ANEzFAeYvrUczRpcaMb0H44A6Oza5R3vdkZ941ZPRievnFrWe/xjnn3C/lzGy8g
Rrf1UuJ4k5saj9MWeF96TO0lO9V2+RnenLXTa560dsHZhYS7u4P+XmZ2fTJE+m3WbnbKFvZBwtLy
0pD4s6s8AmMYkPTfLfymuzTvrqZeJXvUxhZu/TLaWjN8/gouJCKGNL9xF3e+Jp52mOMWG7FfhGej
BKmfV0osGxkl6oTuBpWyMREtauKNqPOSmWRdVe+pXIgBZ4YI7rlz5zhyxcMsgnxn10Z0VUDvuGZE
P+JY44bF8m1d5TM6dR2F6WlhrB7b1kA4AGnIxzrAWCx7J9w1I3kz0gm5LcWKODERKpLmY16NXh4d
Yfk/OnUS7RmudBdLRE61s/nuv3VyHH1iUSID5eLCb0jj0Q9HrLzB3rfGVwE/6KI7Qk+FbWo0nJHF
lDTy8QcnPmEISffNIdiEHJ+UZx4P8HCPk5SEDhthZyF89cB61sLSWnZ7VFvZxBLOIMItnF5Db0Dg
6ZTTlZhWa1FVli+4lJog9id/PpC7TmQnG+1wG3kh6pLBdagQHXZBlg2MccVdnpgz2uZ25hABhlBK
u9tI7qtrt+rkFRH1cC/IxTqhmei2TpZxV3U7MurURjBwWfM/vLP02+nzMjoF6HJ8diyhYPhuncFo
yNT1lzdZmR7Ttnr5JAvZYMfvouMEZvdU62S+y0tn2Q6A1s9lLd3YtyvcXn45bKoxLXed67j3QceI
uUlW1UHa4oQ2ZbhXxsCOBYjQZvSceetGTvEl8FNs8uY87t1kxpUZDcZeQTFBKFvfVxZBMR1wqFOe
OxMhPMOwTY00eoKyYx2qnCved5pszT1KdtGYuNcNkz9yqEfjoe4ngNNqmc9z2GJxdb0Izony2/qH
mwI6TpbgEk3o3mN3HNt0U6EbQ6STldeyW6yTZNtC/EPmt1fVkjgvughmYp68EXmuTbDUVTYTkB4X
VmH+kDgJq62LLmnamoU5nBalIkCPRnvQVuW9kOSU5wyC8uLi9mn3rXYKfyWXQ99Nie61Uu8FL6CJ
Y6rssNA2AhWKMYlyH2Te8LUpLODk1bjWBVLdY7mrtoj1RbODz5FfGdOq28WZXARcfnV2Qj/fXiLV
NS4KWwaHm7HxcgzKIaEsRd54t7NNMM2SCfnVlsQMEtc+l+tvQ4beWiIVhcNzCF0FuKJOXCIb6mMo
ZP8dAvQo2ZXQQu/NcuXro/6d3+mjSW6cjeRBsnXgHigpE4LElMk29dbkviyvybuW3u0CfuLBaKTk
4+ZOttcEVGAxZhMEDHcGOeH6k/w6Sc12K0NsgemfpzOyaHX+s/hSORBozOLddwnAK9zaXsbns+p1
mjTNs72jDPUfp1JRlq0FI2CLAeA/HNnqxOBeXCrID0fX7MZt3Ywcxm1BgkANZjHZZl7Hwz2qG+NB
EH7zlNtOepvWVBrC8+VNuny8i0h9gWNNWQoOdT2Ul3p+72GHbfIooDyJlLLuOAbFd0f6dMFGijWy
o0w8gxInm6ZueTsrc+KQWYZ+ynL4+yQYGDArP2CHae3PV+ZQ8Pn1MG7T1Q/aUGy9oDOt425ey1/c
Qy9BP1XgSPgIDHYQXtXT/I7RID9MS9LsRJFHZMeOEG1mLyFOpJFOhWksUr9RO1j/XQ9hIYqhX2Iv
/4sOrLVJ0k5ToydVx1bnhBHuWg4HIlaFaiHyrOU9eNftwA/z2s0tpnF4/8lW997vGhrr5xn22s+s
74QkKLJBf3ED6sZpaiIf+6ObU/kDndbebeD39i7tYc/MLgVhFvHN9qk53QUpsuui8wAN9M0rUGUu
TOGoc+cM85UYpfqiteveQoWaPo9U3L+Z1Pwyp1zf7OrFYuePOusXFyHTmzIYDKc7EuhmboaOQNsZ
KHtsWgV8Tc1Vx6OIC8wauOKBBeE64Dl1LsXUvBWSujkAxnP9z1vCj3ns31tSh72oy36HXY/7y04p
xTZsRzl+v7p2CGZHs7B6YrW6LCOZdW2rsy1H87KbGTRlm0RTQZErmB+CbL1NUXw9FKOrzlgqQAgm
XvMdQmpwHxI4sIt6QGyJ0TZkN62RWv/8nTNL/aWbxlwTrrpXKEfr8vjvU0aPGA1Zkf51nDB/x3OQ
S2Kk6mjeN/PE6ZSjzI4yQNGDPQ9HoFlEE1r2GyaNZ9g8DstmyiXDG9OtRpl/PbS2+zJIwBr54pRX
plk7rzZazwkrmRTDFQyLkDRjq9yaUNH3OQkMh5qj5Eg8o3drWhmm8ammXq3q6EIBSRL05MxX6FfG
bavQbzfrCWMDr3sY0tZ/NLxgfq/D1MRQKlzX2DjENVG0+NS9Y1OdtOYAI6yWmp1mmb4kLfmPFne9
Qlp4VHjc11odZqq6F+i2OVOw2RM2RkEfEXW8cc2cQTixyjtyIUlLQGJzKWDM7weLkQNMpeEpXQwS
1TH3Va+tA0/33FdLMFxUMqZ8SXme8kjq+mnnpWVmxlo6SQW/wSk0yBLAfkbnbvlAwn5qEoBtnXJA
hQQ+8UWnkpJmmyzr/5FQ0Cdbs2NZEyc5gs8BXVxoX7Hh7KAHOJPkaUxN35oZ+H0yzPjEqYia3cQh
DANtopQPJvBXxkyRTztt4mqkEelCt3s2QY/EMCa8uPMM6Dh1JNHstjRuYebKr3Ohy32b9/lBD1RX
ZjlyRRIG3W8z4eunPq9eg5b+cZks+RKOlZNv2zkfaCr57qIVZXBelnUG7WXGA1wH52Tx4LgvnSE/
kIzEoRd6fUVWQ9i8TcD439zZojaEu0/C0sTv6YC3vqMTDS+zMoG3jDT9fiW6Z1HTy0zQLE7mxGnU
r72dyKIqzup+GGN3qcidwAKo99aSkszRFXQtInAI2siD+9pp9ZNpaXtHvHHz5nUt0dEuHZa06J5J
OFt4AvSN1T3bBQMlpSp50wc5KIbE5TTpE0HiV9jTGSWui6G+8Rbukc7UMC0ni3/Zm4v61oiJb6Um
lQA2Wbfxcnc5skdXZyUVUzmbhRqWqfURmtUcl94M/pn0cPUFKXR4sUbGLMACo0tqyfacz4G4+Clf
HDvH+SBM24ubUAxPrEJp78c5P5BUQDEc0m7WJfOhIKdNZim5vIfcpcsuDxf5Uvr13TCRrkiUO+22
6aW3lnDB2YwZG2qXv1QYa+G8vuuJfAcLalTDhdGw97vMzlidrPVWndbz3SyJ45IMS149NYEcbesC
nAc7ux1BDUxG1uY1n0wa+Gxy1b1JlgsArIJS5ONZLEW6xvSl9nxVoirL1qKXuY4DooLBKp+uCuar
JQXwNg1M1z4uQ1zyFBKpgD44aWO+dlMmHk43q/uPiY9wuHzwopGfAEWKpAy6YMBR+bFyKagq9pwX
nfgINNbxgJEafA3IsoOYgSNf/TrIW3IoeqVkIERmzXsbLvP1wu0m4mlOKUbGFd8ZpkyvTII1HpRE
AkXoWBmtuEUPJSu4NKUhTMG24idOR7M6TVAFCeVgLUBwLLcgogpGcImfMf4rTS+W2mh2UcElCMjO
GncCXmSMEx8EZQlCj4LHJEvQZ6nKzoeJIAAv9WVxXAZlXj+qb6AC7B3gqfmzAH2zSey2OhnrcAVH
G8caHT0h8+ukBkezSVAIOMdYLDl/U20z7FELR5xj8fIf85uPh+RUMrsVTeaeDNP4YRJFRLkcGPx8
VU2xpDoEVn9emjmjS+kyGhJrPI9pVTC+G3JYsKiEl7Dv1JfGYoZmdSkzNeS74jJiKQH3TqcVp2bP
4U5S1Xc8a83rlFLstKaKLmPAOduMGV9h5qn2mwlHFKxHqS38cjWjHJ/yvCeu/LJez6pdj2GMS91V
1VVMJKM8oOYtW/44D9H5KkdO8ylbp97UJetTgAbt1Qq5JNxFd9+1ItM8s5L0NiDmd09YAtcP8CJo
RMwhK5+Pk6zTr4/yNoyYkEJ7Kh/qcWCK5PKY9MkF/fTxbLBIgjjrEOB3wJHP3Ikh6mB47m2QGh6P
ijEKLyqiDCGBy/40tkR3RzWcQ7+hEnZph+PML6xP0odPlhMRfMKCX53myhQXOLPi4tkUsfX6G2SU
hy8doke5b5eG4nwkmxS0wvA0j5TJsmQ+ZzaV/cmoBYct59gX6HTyBQsNifcsGOOPkeDQM7QMQbyd
U5GNBL9TfnacJjKmzSn3KQnje9VMFCc9zU7NjQ1XxmEKSgaDiGdzaF4r22BAPTIzdvKEVqGncHaA
HmxthstrBAoXz8cxOwV8G0yO5qu2cYmH8IZZrokkaz9BHO55asnXbBnafJYBVbuxjIwshm7gyySi
5kDIQAeSyuGp5Q+SHs/hWjPM5GEamZfZ1QT+XbieOo+yYoi4HpUYtuxdWzrlLSRf4L9+7jH1gu/p
EFVF28XIhHuyZTqNKWO+xrqB00gF+kcgCCfreesbQYHnxHlEEyKrRn4FF0fJoQgZPBWCmyyXeXYL
5PN1GDy+tYVM1pMdZtwqQ8l30Fdg9cUwqi9UJYW70dMM0QpaUETdor38ZgRKaW1GRTnRNAkV5EwG
yqD5wecQ/0xpM1L/+MePG3OuCx4xhqVJ/Bp5pkoeKiex9NMdZNp5X2dFfmiIudg5OVVlGngcMuwa
01tMVUgsyARZrqW/0JGNwQwkunzX7tL4u6yjgf0YFAcd9CQotw/jWgXMk6Ilk/aiDwwS+MTjKagK
2DKh+7K0aQa0h2K2Z6Cy096aG1w2Ojz3Sf+fOsf/XVX+ZlXpYCdEkPE/ryofAZ9l/yd+a5sqF29/
XVj+5x/9x8Iy/INpphngCQK4TirEf+0rQ+cPJmseTAbc6X/+m3/sK70/cPytTjLH8Xn2E/H+X+nv
NvtP9n0Yvj7Ee6wY/xXi/IeA9G99FPB6j40qfycpDgyC/96MwPyEP8SoBaV6wDMwykpnjIWAUpoJ
JfeEzrg6FmkR3ke5w8TEzgX3DnTc7VBlIY8NR3PkJ7nzTCb0fNf4tngcOj95RV4xkY8DEY9FzuId
ZbsOFeg1vavcGJot6UPNxA6LB8mW4PmCZHWwOeTxVEZ2U1qNwbFB0ONZL6pSO0Wvh7B9BjAZl9rP
0CoRFf+OEJ3HG9hOd19S1d9mVjHdlaRvkPQ0DcYOxLlzbpNZ1Bt+AkG+Dmyu7DRMHbdng7jFNtpE
xr2dOCddO855XELnFE056qqpUsML3VQQbVWd9D94FcjMrSsidmoadiQ0Q5VDaifDdBfNnnOaEuET
3uj3TbnLjdE75nSAwc5ZzPo95wcHGO9Ndz6BV+kORmTyffE9NoWlNbIeWEBWxwnv7NmVHnX2aJYP
UUn7z0ogux11Ij5xTjS3fdfS9k9qSr2tq22oZEkW0GRXdQVW27RUY26WTIb3U8n7Uj7U2U1hJQlj
TR4T0waBWEBA4cKDOA3Du6Ti2IID2prWNsE5IbbgqZp9ENZUgySLT7KWt6WlojuPhJXsUhCgcOz4
/vZDQ8HAyU5GbJaNl0wTODtlA2tUwqiaR8tS4b3hcrUUJQcamX/esYY1HGOOsD6tUM1TTgL5GVgf
znIdNLdlqwbjcXHreecHhXUmAnmMaRC1u80ZeHaYblnnudpy9o7IwSkvtXppdWM/S3N2OcEX5TEo
T73uO6qccAeVsPc34ThH95OkUCFBJHq02zy9n5xlSnfRRK577A30ywnDR8bbhmdv+8wY38KFeWnZ
WdFFStgsBOeY6Zn4IkGdHFDx0uXO9nzIE21cwOTy0BltOIeOOYWCioiwpx65femNVKJSP0AI98pL
5kzRHVNMy9kwt/Y/C2sGwUjc8piyeXaJXQ4LYkQJ97baxSFFcSZ7j4VTMQL0N/giILh4eRO+qAFU
gdFHo4ozKpaE38cYhw0zaq3GHfMawjCRatn6mDSt0Z97X2rzVCk158+27KL+jCjHwwLD5fMlSFLj
kWlEF7MIvw7qmvzhoe+eM1XfkNWXXioNDe1b4RmUuxsbOb1rnIngDMQ2sCvzMxQH8oOXOYOt1sMv
x1mwNwnd3PQONbha0vEpJ0p7a0RZc90VGeQF2T8U2srYxCAYJd/AZidWcg09scZO/SO3t/GJSUdy
aNp2adfULPj3rLLlNi9stQUGzUikBzz9nQWNXR1nM8fIPmhbb2foPVdGaBanRpvedo7EA2ECl57k
9VNBSnQchc10Xv0Hu2DKq53bZ6wlmukA3McAwstJUyUtOUzLYQpZ0rA2JdNUknXXATXswfFtg3Q8
EF7mPVktSIBCa71ZZt3cjqH5AInL3hApxc/WRdk2dUm9Gypyy0Ppk40sSHErPHFlCtn9KObgxlzs
5EW15XhEyF49Cn8Ib4uh6XBtIARmRzLcWRolHLBeZuP0lQfXX25yiOOHyiXPDvpCtZ+tku7X4E9Z
JcDivAWLR5rb8tLAzo8RGd4usr3uxzKJJfHScek07UEl5DMVvmFeA7scb9lXU1J1zdeI0/Ygcivc
5SQF7Ju2L4g68zq0p7ZCGwqwpRoGg1So3Lqaq3UNEqSvDcBbhPtZjph/FlubcL5NRarB81io8WjW
af+50C3+OX80Dmk7vevWrw5zRtZD39KVDZadvDqlx4p+Suh+/MKt2Sugjj1pvxkxwdcuqjuVy30U
tR9KC2gJUpfuOUzoDCfDCO41PfshX3g0EbpEcQQKhavCX4KbuVMknQK7z4tdqPKecGqVPEUYGAhO
wMTQES1B3myovoqmbMrNMuXlFxlU9d7SWMWSnG0WqNTo0CysqeWYmM8wkmGqsBaNGzr9GxHazRUL
VvhnTh3eg7MVbAgn47YL06cgVbUZW5Eiabxb/BsWy5DQiJUtrbM3FeklKkkBoLv2VFz1OX0xpS9U
XAVaBd4xTFSvd5uY8apz4zBo2ix1tiIpJQ1GgKjlEEiyIYhdZ4JCIC8hrNp46qXZPXPFCTaeepRX
ptM++EnR3E9Lb944IGq2K9PD1xWXgQu1GxJwPFlwN22bhLmBuMFTmwTFD6dz6x+aANutnzn1Eg99
Mno8B/35LNZAm7iYlbelMbQ+N2wCHrKoDL9PoU53MlJ0XYn9akT6Pc9F+gURKHCtWbApc73PNA3G
NfcUqBaHhdxgcc4ts0o+p617mJziNfH1t9BW3mFp3H7DsnCInXz+QqUeUeA39jYI2jdV0+cMjnli
5lmCi7flj5T9/6YsjAbEhVMcIaeKJraX2d0tfmLdVZ3f7spuLO+F5d+ItBeXemn1Dn2nOW9QyuQ9
U4gWnGZHhsRNOoNVkzX9apGhm9lSSlFfMG2lfcBQewysYtmuuwu1idbDtfTAFGesEuLebQkQ5Sm3
y0SSv9ll+cmw/WbrjMp8zewgPzZ5GPxorfZBD9Y7mRS4bAgnIOP8RVSWSTfPCHAqzeAczclykaZm
r+eolyYlhXGJ9HkUZcLZKeVuoGFCNDo4+BDm+uQM8uTNTNOQZnzOx7m8VFzzhMD7Fo12Fx3sos9i
aRYHFo7y3PTTo7tAIbZYtkHoZqSSFcv3HklYjGCpeUxCBGw53RcDiZqFKHaOYYdeot/Moqv3sHDq
TWuE35LU/mKpNHkxlefcgpRBbx5698rqua68b7VdW6ec5n8n6aOvGFA3V1rZP4J6BLdsfe/CUmVb
zVuKLdGNx5DskU3nwpLOFd6UgXHVgYoleIAunm6zaiz2JtXjrS2C5K5NmnPLj47Z44Dr+SabO8IA
A8klaoXpdgbQvW2twrpxZPF5KqX/kCC1PaypI3oT2KJ50BnhykVnbILB59OlDdPoKbwYqvPx5C1P
PW3eWmwqS9w2QQ9IbYyusNK8e3l6VDZhvZlh3iZjd7uGSFdZz8ayCzaFrF/bCi3F0k2fRkC60upv
e0NAgec85S8mlaJPpnieNVHVgwbWuvKXvbACn+s5ubcyV13vItjeXfxaCaYV7caeA6ZnRlkvdzDx
yz89D//b+P2m8aMOd7Fu/s+N3zV467dvme5+9H33177vP//kP6LGoj8iO/RR0nvIHCwzQrr5D6Gq
88fa9eH0DtFT0sSwIfpH1pj9IUeFPUdfBgdrRZLy9Omz//d/XesP21kNVGwv/ZUA6f9Lnd9PSyiS
rQAB4by3GAjy7n6SukfODC1aGvIY5tV7xo7nAG452eQhFtS/fDt3f/aSfxWP/qr0JuYR8zo+fx/Q
x88GpEoAKlv3FMfQJlUAvPmrpPPbjEmmf+Pi/e9eideAKIDPG4Lk+u//4tBLSTZeWllKUI2lpkcz
b7uBMsInUvxf/khskMEpriJ5k9f6+wsN6MWjpl3kcWaQU1ble2Lk7wX/+++8jBfiOeQX/+U3glsG
/8ybJMvIMdpRnpD2yhgxLqf83/jquFZRxkOGQjv9s2E9lWbtQvyX5MLV7WUyNcd8YzP8F8VvPpT/
64UX+gjH8B06gDd+dh4GQ414MmIqkI1jiSBzfpjT6Ynj/EkOQ/ibZevPe3aucsIpGb2AEGNz/TPz
yrC8hnuzkUc0Jqg7mCEei5DHYGPkb2ZIM5q7Ld3YTJbTv/7T+R8QzA9rz8+3l982rEGRrRwZETSP
GuL0xovIf4Hd6Pzm/lovtr9OcD4+I7twTgV8UtzVf78YF13oGTCbhKJEUF2NQHZX2Gby+G98oL+8
yrrU/su9tUrrBwM159GIJnKJ2ulpqEdxFu2/99X95ZV+OpnGss4alNBcIJWet/5UvC10P/H/x+1l
/npgQGEJQ66MIHLh6a3X6l8+VJPUXlg3ssYXYjdbaQ7MSmj2pruPIUSE3nprRa21V1gOjma7dhaV
EzHEJgIXQTwYgpHFE3FqsCxbFJjfPvRDQcE0aY1f3OugfJ9hpZ7SxRquZdAliNKXjkTvCHFBI/lP
ZiLid+x3bXTR5DAEk6rv5zayn8vAbk4EWCevQ81keqwnj9kDMW7NLKLDWHA9l8FEols3a9om1BZI
VxRLhb4HpqTLSuywK4lHIkzcMzkL4zeVcMpbvc97Jwzifi7c5oqg6aGIGSBlzW52K/MrwxqDOo/3
Y2CkeasTPnQ5kKTeRKm8RcHZbGmsmLMMdCIE1esqgl/t0Bv5RMzslYkMslBIqYxWGnFt8ukY05C7
AgA9RpVuo5zncMnSnOwPgP9ky0zWHptj08cD1v6zW7M/AEHSXFlmj2OxZs4dRrURBxUO5TQbvKsp
tYrXNGyqJ39ESqA6R74ov7afEz4748CRpbisXb3wnoaEmiyQUR87zsy9Pvku7aPBEu+pG0nYYttS
3xtG3r8mfDUkiyh56+vi3bT4TTWE/ec6zN+nbkwee39pTuN6NGZdR7dXreKylj1Dyr0dVRkhav70
AMnUPXGi9xRyKKWHtGJQ6PkMColAEuc8Bfi6cTUC1dSRBMH7qXj3SW+8sUg5PNCOYXK3jRGZ1sdl
X3Vk2hGiFl4yn6+szPkSoCkQyOdmc0yofPopXAicgEOdl68R8TebWo3NlrC4Am03QTcL2Udrt50j
D5XXNLQyopNLhi9ZIo1oh1K1C+Fjlvmy8VkVXwCGL88haPlPyPrqdzvImjOfcd6RqJFsML+oo1tY
0VMDLvqTQwhnEUO594jswBdRwuHJBsJJJtQkLSAsvP42PwHVbemR4icpqclsMaDM+NFTp1puO9dc
jHigkgY+RAh078g1AYIsguwJIlM6HHQoircIS+o+EtxHEFAxc+TRUB26IZlYmETDl6VdygPI3B5k
hdHa+b6QjrfsFlwbatN26ag3/lRaXwGgdd/thXvLJUra2laj130egl6+pAUjhmCuOENRQNDhotM5
40LKUX+ORLpbJb+El6Xlq0ptcZ4S0msQLdpx2RbvbJ4iDBu+c+aN0GERHbI1GDugiEe3fkO6F+rg
tFqjXviFtMOjT5PREWchq1eiUpPHYmjJf8nklP0QkhmrKH2EFH7mLxfX0l9kNw8Hhm+EJkWaC2EZ
Q0G4Qv7e4T+h4ydfprOqA2OJH71ug23WTY9C2ejKh686m/NzLXz0AYn0r3gUBveZ5qZEZTzt2B0P
10PfRru05D4HQpRsbAYKzwzclivSBfb1QheXLpPs43osu5KwoiLfOH3FRc2pON1lFW4CoYvo1qGo
RJ/JXV/qin3aIBMEQox5lpbTrR774UArVsfS5XPbdfGWd0Z4G0IgeqsmgsGcobcwGzMSKtzEOU+a
KwrKbPKqIzTzZkX7PYBA2Xkdg/pNHaoIapeG3220VbtJO86cjBzRe8tvFb1b9eZ5HJRty/nBVHEd
fJMQZzO42zLHRQXhOTq8ZxjdIvuA3A4Zn8tQR606VGatt8VccIjZutn6Iy/dosg45oRWoO+2xm8Z
jAkpKkHOTEcyDlDMXZtXt44knScbnZAfgeF5p9a6umE+VFmSi4mVo843tUVKO2FqRMBELJF9Nuwf
py7upJe+DK0f5shpNazXiGcu1k2Z9EzSPSafA2MzzjgqiY1h9B6xo96+Q2EXk0lix56zcCL2rFaG
xW8+4yOJbpcgEdvJDNrYNci71PzCBavQtgXq54tPg0yTOPSFOCeLru87zdljpJweY8RNXw4133nU
6L1TwONIxZAzhLLNr5Gl+yt27NSjjSZbvKuOnW8OhyLDlV5HKaOdNr91cmf4wgy7u52nrL9OiuWZ
7KzxOSzxH4UzUzx3sbzjEuULOiJV35IhkNxV5UugmDihvH1v0hVY3uefuZ+f2sFMjzaYShI0axX3
pgPlZUb8zmMxPXC4fzW8Rm/sgIfeamE+GXlWPZGCJM6t4MQx6xCnimnJFSLGtv3PQ5Y4PMYp/Abs
PeCUlD6hsjy3RQzMfNJH7O1ue0DltLHR4IybvosKgcip4jAraPIUl0gR1TG2rPIkmO1EzHuDFZtD
DsB2HhRD7Eo6eY0CVvUmuvxRreGD9ueOech5VE59ZppgSoRF6NSdqtNbbWGvr9A/TCDjrubRnuqF
h0/Vcv7VwZg8KGRMUKXKglwxNx/q7DwWkUO2GWmYQ3jGT9GIDQM0J3AYr0V4mTcLnOr3bi4y0iSH
sv4hmXBsrDxlyxMGEpfZHLXrit4zUZpMnOtzuDpl477t+zvhB0RSFS4JcEjY0gIPeta6SGa1NSD3
tbrXsDRLrCRT9TgWzoSRzPJRGFBco3KXwTycRVWU21yaX91QH2VRMOGdHWQ8Hu5i2+f+4uAY7j2v
MK4tRxi4kIKacaHLpoX71HY2TYFMWFchsyQF83BSyVvJmoU0Zrvcfbh/CGu0vjDHm240z2jG4inZ
ysK1tRFHlbPccLum39IqQOpfWsx5qmCKKC0N45RPnhnug7TmfHN9jm83pTqhW3LHzejCnNhKPvCx
RAqHSG/2ht94LH81KePlxIpqmpGH1pb189+L0W4hvVZ3ZnVEksB5Y4/DNYx0M2AkSJ1AVG1+M0MT
weu0UFeUUdtcccN7V71TY0uwot81ahhz/95XrO+HCQFoRIC3v2BTg5SEWECD1bGtrSdtIh5hQbcZ
g/xNVPohmXnM/fMW45fOkOUvHDpeyaIexxz+0xfgDl7Nuqw6DooiTBCmygOKx7EQWXNluISl/fPX
+5Xcsr5g4K3YB4h7v3DoREuB4/olxM6QDNs1K63Z5p0YSNhu67ce+D5TYjBSvheOdx+PnZEYSf+Q
2aO1x+hlxASAe2+kAg6HiRDW3zR2v+IIeH+QzxAJrIbnX5pyCW+boBZdHrO6ds966Or3xiGOajP2
Y2fWm9Sl2K6qihspK6z+ZvCpNS2mwbfSotDGP/dGKSP+g73z6o0j2bb0L8pGegMM5iGzfJEUWTSi
9JIgZdKbiPTx6+dLdp97W1RDmh7M48UBDrqhFouVJmLH3mt960QL3d8sJifPLmvxhZbL4JxtE/co
o3+JlKsLGGUwXAl7pNCHZCVRW8Q0N1vbq+J78gnsF3QKTP8D/m/PBNO7wzTHBhwvM/SwLMs/v+2K
dU16STSpwvwdl8JYT7E/nHLXa0FFicHadXATvXs4kgFbIrtXcehBo4WO1jVhz+gkmiz7WWRETiGq
xqGEfWLnSGyMUMr/Ld81sFY2KU5HbgmP6bvfALrY5II7yQ4B5+29oyXNubWn3y0DP3Us+BQaFSDB
If0D33p3JB2yYYzduskOrk3x7IJ6hefr9pHAvkCIX0Hi5ZJzeED6OD7/+n0wf77GlCjW2v9Bb/Vz
ZAJzRHuU5QSwqJuSGO0m5hgtjoPP1UBp3DWTs3wINCd4qu3lqQgW8V1rnWnbLyPp5n1Tp9m63so+
FOXgW3gZWspJm7E19TcqYLxCX0VsxP1Ri2E9/tlx+Z9+9e/61YYR8JD8ol+dfQHe+VL/0Kr+8y/9
1ar2zT9w9bPmwkwAp4IU6b9a1YH+h81kPSAAwIHPYrugAf7Tqvb/AG6JK9/FxaDTSOa3+O9WNenc
ILfX1iUvDTkw/0Kk9B4VS2eLubltgWVhsgbk8t07IWYNp2fZGecaxWsvojGpsvkgHRoFqO5rmGJN
upDdmK86CEpeAN+4HNIW9W7QOi9EpNemgQUR/O0MmI5xC9oHu7Tzc2IKBut4oHi3RN0BEPjblf6H
3vf6m/1t1TLZH+lDrwAjFg6HZePHLc3vhgk5gZJn1P/zxUhrLXIo066W0dNRIC6cjH/9gWzMP30k
mP91z6av73I33/WmtawkaHpokrPrBldN75FgW47sLXvgk4nA/S40cTCkjrEN+qmYo8EePfsQuCw8
Oych8/MYe4ATQjUSThDWbkwfxeyJnvbrDPNxUw8c+FZhb2kavdrbcd2c824NTaCnwx5hFLF0QyEF
s2KHQCDErFPNtdbccb6Uiq3INJTz0tdt04W58PmogHZEspVevB46HELLQuK46Uq43BGK674bhh0Y
s+V6cUEXSPgCgoWfrVdalEKLrQUkNvSkTkufPkbkJdmSbFH5rzqr9TfXU7vE2Zwm5oOBjl2Fmdfx
3Ui8FJ+0lLz7BF0Ci5eZ+TOKALP9ZI4TEY1uY4r0w5xW/EZvCi+KnnR+lLAwoBgKDb+TmadGB6mH
icQNfEtP27ne4rbPJqrh9NTLjucv6UpFO420wYuSNcpgqzTnj61vzNpny+y5cllHjglu12ZujrL1
qTBHUnIUqZhYfzg7jPwpagd+O/Lh2cFnJXQkQCQmpqtLg45iQyo2pkTMuhnpJLXzkrOEPw0LZ55x
kPx1xO8cqAT4boiC/Gi9E1ykbLG5C67NqOs5BYfQHmzUatWW62gNkZNZXJZMK+ljzA62qPtFNasE
YE0QOkMUK9OTWm+Jt8rfArJMuX9EgZ4DodFbycpe8yJFhMh1mhDLjC4HdzENsvmwWgF9/B2ZAbpc
LryEJT52DhiQer1NM5pIc2Iv2ZSOMFYT67w8YI/rb9h9OJtVOeHUiGoHXPh571wvS+I+aQgYb6ax
LW9JHE9eTJojBxrHth9lTIdf6qQYP7aWns/MuHlk0wlt3TiNvR+l+VrTVyVp5Sdzdh2MQ40XPGlA
Rfs7M1Oau3FGj8dmlB6Xd8oqV37Q+9kBUeUkWs2IexCWQWKx7afKomtga+YXOrbcu8yiSPi+5MvQ
fuIfq/w7zMr5klU6LQ4XrFPUJDwjHULtIeLkbDwAJOH2lIUm3FBjlOxiEVYlbVSvaT9xZXi5vJxM
833RNlO863St7Z47lIUXqnleBE15XODMRFu1LxA8nx1s922IxI3z/pjTs8xjc75leCEOA5HC85VV
D1x6rxn4FJpkuQK+3tEahCnDdUHigXBzIE/9XKeFKR8KpTTtSRs8Ja56U2rydpkxNO9KjifTo6o4
Rj5mtl4Vl3jMcbnhLRY0Qy3rqMa1iFRLxbXkTMm1nPWJsjMIEi4EMyh5iEsfwIvNqkJstYBJE709
yMWsceMaDNly447rS9FLFO7hPOHtYjFvzIdsQFkXMRBK3ee59AfzQx7jQoiwXxfNF8+ajJvU9Ske
/bLiM7UiyWey5ROZf0aAgXMsJGS9/2rFfl98lKwQRgqPQTnyQ1PVtetT22hxsPXKRJNbswDFh6JS
z0+d8LjnfSmNm7xX1vzRH2JRfHO82kQRYi+IIbaVPprmh4r9R4nQHDB/HePa9Cvsro2r68fUtOgR
kN1Cf18DAwz/Q2FEyBL/pobW9eyMQ7xG2N978KSnyKia4RGCi7bFbplueDC6yBqS9GiVQQychdzZ
sMoA9RmWsTib1KucA50fd8Xv5kLLaKNz1NwhNHXrnDnEEqP5aJtj2/r6U+e0ZmRV+meNVk/Y1yg+
iqUm9D2dZv9A3nPyWnax921GoQefQdYfyDe9GiYplm1RyvmOxMDks2ON9bZik9pQ9lkXhm71Z8NO
q51Z67SbPFWR7dl78jZI0Kx5bcHpxCRI+zprk/LRzFFNBHrX75TW0wIYZ7jGpNKT0z21H8ZSVVcO
HY7tgOXojmW9/ZwHQ3o/2uXt5OkzohZB+rBYCInVqTv3Y9Zk90nnlo9A47tkJ/satzgb2KYshDqV
WlDsgA9l4UgCz+pIonuTjVbzwKbTPtdO1aabXHX1zs/05mPquuulRRYZkiyIBMz1hvmmdWcrTOjE
kJHudd8z6clNiTH3YK6ZAhPWuhsC2z17k+pOTcz1Qjmw6aQ50pCtmr1fimWdclnNcU2S3yWOcZfH
TbvX0ahsCL1tn3HW0H0CZuIea85f43apvOFG9HZ8H7Spu9c6VewcDVokEVbKh0Xnujda2oszC/Zy
AMK6HCfNCAAqFtN26SQB7qu8WwxLjnGqcx/GbFRfdb3Mz4EfqLOsZfC7zNV3bQVKImj6/O/tjG9x
9v6xJBJNZfl5ie9l7lvaKfXa1p0sNiFboyUMkaA5x7zlh1/XRe+GpG+fupLmYHKRwkrWw4+fascq
9dLJCU4CL8knUDUsDC0SUv/fzX3fPgdnN8kcVHur6uHHzxnTxh26IIlPNn1y1lRdsmavdkRnjlkw
fv2l3o0v3z5sHflyOQ2UIe+xdgbvsJZQBJ78kq51s9rG3vQBWjYE219/1M+FLD0SHI3U4jqMxveD
dJEEXqvNa+yzuxg39WpHcgCx0gnsm3O3kkL/9eetZgmDx4Q0Wcd/N9Q2/IbXtqyck5rT+OnPLagm
4DWLnHqdqnQZYZa/uZzvjt5cTr7cCpUFdMbNe1+sL1Vi94Hs7RNmP6orglUpflhQ2YHrma4qbUH+
VqRVI/+s09Oe//VDyiDQ4Trr4HNN570Xo6ltoc8lduZhyNYITRxNszH9LjPo51eBT4HvGLirgYST
yY+PaBmbE2LEzj0leOYOC36Ovef/lqf6T5/CgdLHpkI746d+jdtb6DY1vsub8sLNmCDhPPx/eEwc
slRA33HaWTl4P36XQjAdbuGEnMwYHyUUTh6KcYFAt0XSYdz07Tyq3xzpfl6/WNNZw/hapCDwsT9+
ZJ2N8TKVrn3Smth9NvAcMp4dKUUGqN3bGqunGbqd4hH59Rvx88sOLBPJDB4dwkh+eiPIYMp01Tom
2DXe7rhhneyRi29Ujrn21x/1D1+RhwNpEzU4YNr3i6UHUomPqkyMgasVrTKas+qYkJb22gBfT3Dz
+tT8+kP/6fvByfYRtjm0+N7LxEbsylYauMapdJGx1BWqiVL30z0Hnd++6W9dtB/P5QHdCejCthd4
/s9v2jp21VlPmNZ2eAlzo8KqARi4vLSjkjcNJDeGJwtl8jxR1zH7W7qbUYDu2dGEtDlcNAwsMZd/
hUBtUXWqmvm/X7jt7yKDfl544QlY3qqXQsFkvJea1ZkzYZOB22ViT8IPGeM+zVexf0ja0yrvDSjr
f30njJ/f3TXuibqSViQ6t/eymKSkXxKzx500X6PWnX2L8wPGCrA60mDLTNt4fd7zzLgRQyk+jaOj
jI2VBfNFdKYo9yIZlNhRJaHCByyQ/uvNgeEAykl0ahb37q2P+TfZji6AJY4+b32lfIpu3cnxMjGs
J/GvzrB06r9r4/z0bCIqXN8GWjk8olDBfnznRdatRf+iTqMd2y8d8IY8XETNYzqv/fRfX/5/+jD6
RuQmkiL3czA1ao6AkJpgOc0Jo/W8Bvumdz6nHEdvOSX9+sN+utV8M5+8KEPHmcJy9q4uqgrNaLtY
X05u7HCwTLKeJ4sXkVPirz/IXMdXP7xyyOEQS7Ij8OVc+mI/XsPSSrPZbb2JCkKm3a3OGW6INL/r
ybIgEqA7t/lIJ8RO8K+nU8rgr2w9S9JLXrfBRsyXNCvoE2gThyXmjTAVlMcIW9dcWll0vaydTuIj
x3NRcDiemF7d9jWMrerfLsTumofGXIZ9DfHn+1Ioq8EAelXXnTAU+JuJodEZiEO2T/TlX1ddfBTP
AO5M9ATeTwMq6D9mP8442yVyYtziOd+fGKFgS9hgc7br+bf9w3X3+ttdstnWkEquAGjfQID8/i7V
qrIMIR375IrZ/kY01niSdhw8vTVEXI+Y9I1QpfPYzLP5mw3AfP+I2KtIE7GmxSevQ6+3BJ2/vdd2
icYBqU1+MoAdVgo+me+SfrOAR7LMiCQD/xWOTWFvcEgZ3U2QoMaoLZlkB7NfEHOYZr5c9KGii6iK
tV8jyGXmYDFI/vnNIC4rt8sBnRnZrdcvWs1PQvx/CJAkMakufKu5c/IOmcH6eJUam8F+6aXRnka5
tF2IsX6+daaZ1lgXMz8+FzSOkHCIMVmB3Uyhrx1dK+RGN4rqbqLbcCPdXtvPdubekqapqX3j1cyX
xx4Eoe5BxruiLa3XUec5QxCmtmyv+sLGCeqVhBJtGpj0HKBVdgLpYkTwHpwBGouRCswEgyALnd63
PkKjtFS+qqpLAl4VxBujNL5O0i9oimvgX6JgbtdmKBy49HZcZv7Z0wRyNgwcK2NdBuRSkPTHqagW
ij9Vwvur+ByLmM5LUK51jWh519K6dGDi1h3sv8JIVmnrIuegOCa+Nl/aGXPSLUKlsrkqEjH2dx36
n2qDooi3uzGqtsCRh6JlI4feEDsmwvOlIE72KnHdprigQ+i+zozBFR3e3FHfLLce7GspjLUVNZXc
Zsgm/EW+uvPiQOgiqA9hM6NaM7evxpVpR0cDzyBZs30x79wW/M6GPgidq16lNML9anGtLfpFfiJe
wxhR2GTVRzHng3Y/NxkfLQrFrhXoKAdEmJZWZ36op9HpL0ampd2m4HFJbzmvAmgxFg/SHApC+ziO
mD2KzdCPWqTaGkKKa7KEOyrhCaprbNEIU6bMu7LH2JiOKUyTmH3VQFHTyJKelt8OHcbDkjMsRuuA
LiMCgFk+GLUjSzAzDg8YOH7XvNEyyd7wVgfQs+fpg9dCqyF1mcKdYI9BcIpphPiCblszfw96Fd9C
Y0LZ+taCc8qBX8ZKZ+PBzk3nJYvTFBvc0KHL/vO1clfVnr5CFSYP9PFLTTScpDlPJKyBS4wpKLui
AHKPtiKSrsNTJPwVPpGWDtfV7NaeuZV3wyvi5GnczWgjb/8czRCi/hI71lpIJDa1nd94CE2NfO3E
StrzYUs83AFyEh34t+3PcweajCm9K+/K8ZhHhAWOz3wHsk3vzkiNeE2rVmPSUC42F9aGu23t8sBM
sruuFvwihk7vZNeWZneplSHmz8PsWRoMSM8piovfkAN57cyl8eDmeW1HA9Tl5ZuvMcnYohc37bvF
aOkCpwu1MbnoxuRV7MeMAdImTGlX8KzYTHNQhtq95X2kMC96ptSyh2YXltnYAtSMY3QbEUu4k59K
2dGtX0qakrixauXTkkDwdqp0fabVRoe892mQqWHMp/+Zk36r+6xffjsn5a35W83yM3s+q+tvXdO/
/Dgofftb/xmUQpj3V2gf49DVvPA3+HzgvblzdNd/m4W+zVD/MygN/gDNzlzdpifE0e1vNAfbAlkf
EHrKqQ64Hj/5Xw1KQbH/uH/rgcEhmJRbDgxr4s+bjOJvW6iFLKAib0s/17rWpGKIDNvVNqCxYlDA
xtxuC9uCEbJgD5S7WaOvtHXb3vo2zyUQrEplNXOmpbuGlmIHDcJu9HqzKm37yQiorjZTZ7wmvpk8
Vlj2oyxxnY8jJK5r+Ln9rSLnIt5lTU5+Y4Pa8jqZ+MNodOeg3Wt5SjZyn9dnLwdrg5z9rpS99apN
wFTPTKNmcMeu2V+NObTdR6uIB++qU0IBcCvdaUAnVlnD1/xteGt2M7MxSAdAEndqgZGpim7ZWFK3
ELNbwycEpROzpgEs+3WBgW6tBSqv3RXc23vwy5UbWRj+im1bxtmjkS4oG5l/qUhmOe1V2wUiQKaO
uHdhLBw7r0/35px/LanLt5mXrVh5keFHpK2/z83sYYF1c+vmTDAP/CfWNYjTGK7FDLGnJ2hS4pd1
rG1vaC9zYc8hBvVqAo7msVFA+t0Kjv4oNsHXbGhUCmerOGZeDL10rseAeZTRD55xHIJAcOpXQfyk
Kt+7bz0nfpD9Yvo4dXtL2+Rd65SwmGxWZk/G+fMITGarWSaOYjRGXIN2DMUw1yc3aMpz33orBKCa
srWyiZkNw9c490Of+JGWtOnWy1x1EXViZ/o+TpjOFAZY4V7SLTL7iVCYSUEB8JcxjexY5Dt/ieOD
3VTmM+AP8Gqq09RDUHqlHfbJhN0VyIFfPmWSrMjHhIRJT98O7LGztp1AFnfdntnIonfHNHFAdlR5
iav4Bc+0TLhzpRE6ThlsK1ydJgSwG4WQcjvrMU4ChOFHetcXP41dICY2otSimXJQFOBy7UZUOCaD
Hk03eMqwVJqVhZ1jQpVW8Qh61icVW/MeihmsrmMek0FeO4ufh2pSoZc1N7ZQgqi9Yg92LD6BLtnV
VKaPmpbCkjC8UPIxu0TNfYhX45OhT2rHCCHexeNyTze9OwowjJiPRX4lKk0/to5d7PpYmKeA1Jew
oJzddhq63sqes5NNK2k3+Q3A3HJRR13wappuaT4Gi/m57n1w1UaCqzTtNYSx+bhraq8H6gDh8EhV
9iqpJk4ys5OzYDKxUarSt4Bz94zP8F23w85WLddHwxleaXWUCC3QUGvmaZSk6TdHiWc8GRCgmT5g
ntOBedkSHgZ+RciUw5Jc1c5MYBxJBHtwdPd9pnWh0WRGyJghjmyZG7f89vk5dxYN9zyN/iMCj+Eb
eKhl46cWF4eX7SDaEQsLG2SdKJIdhEA769wLq7wUfnaljJi6dNAB8quHzO33jd4FJ+ALly6AN6Uq
c+PryzYBJSwTN4380X7shNj7y3ydw/QGDznMO9mW/XaMGaYlsf3kIo4Op7rqNkZVfoOgIAFkTS6u
nnS4z/Dj+sIwoqCHdwX5k0Uw86/tFsl9Xs1MkvzACAm5s+90aOnbapY1w9Fx4tlqyYfifrh76p4u
0tJgOPiy/KI8cmYo8oOTy3J5GiQTszm28ps06HNYTiTf8FYYd0kq7sa82wI82PiqqW9m385fynU1
K4bYAx+BJ/nctqZ9yUzhnpp29W4bOSUNsXJIpdNnXesoZ8z5e9pXxiHxOo4omShDuJXEfzK4PKFa
s7Ydy/pdb00g8JQbHIvcu8SuvGMMru9YJvxzk2uTF3VAbD6yrgwbc/TiMWytPr/JzWGMRF/0e50b
tdMbMTDRctKLNc/BtZx11A0agJa8+gR30YwYySH6rnY1yQ0hac5eqOru0rk1qwsyVvyZ+Q5+s8Wv
19gvqZ3B+kzZHUQc4dQA5ZD3DyU2iJ1Zqfh+KqbrVhMSRkGfPyJreXQgmIalNr50Knh2EyDig+Py
HA8tQQolGHNz2sFpOzZuvg/MPOYqCvvGNBKxn3z5pXYWZ+tI1R303nxoYw+KxlgwyajScjw7YsJA
bliXIWixzqdPbmGCjoQoqzc22A8Ia7h2PtvBxOjVdqJiXUtbzb/1O2vfZfl8mbl1qLxHAodZRv3P
RZwYz6XjuzCTPF41zebE6o3XKKO3oyhOnI77nTMK8yxh1YdibCEBEAGRRsVS+nuE6OqYNv2hb/PT
mMXFHsRZFiWB1jKq1HZsZmWkQPhAvIEfGTb2YH+xNe4XJELNv1mUbt+l1Urh86S4BvOtRcs0Nlsi
EtLXdnbtaDKHqzkT7AlT+WjY46EG1B6Mio01D3AKyf5+pA+K3LL6Ms71IfCX59wryu3I90E40BQR
6WrZeVzgjaIa3tnAds0ocRx1M8NEBKAai3YzcAo7O5mT7CAjLGE3JNanuBnaC92jog41hrPt1i9Y
mcbKqm8TbUSS3cgUch77WktgyGFpnHxjGEa7q4d2uDIBWqLyMDm8DDq8a0t7hOKzbs9Qchs3gCTi
3EwYeZ8Qa9Qf9KQd5429lDbC6UXlw6XONf8YdIU6zaP1aM96+0qyrZYc4gptxM7xJqsLrdIg6ti2
G5Cj7LPmduyDL5U23hqph0jenvpL59S3U61pHCC1u2pJhw94dT920pK7YXabE9kKH/2O8EAAIydT
Q/xC43LcmIBwP7O82ocJufxLrgy5RQclj9asmdu8GdO9C2kp9P22iKrC5st246cgIUGz1n3tOkGt
9ITHbQqJAPS/u6S/bwbG+KGTWuVL43vLvTdpCEkG/xOUlRYkQ+U9wfoDyxO7eoTHK4e4U+voKWie
Am3AqmDh/Jvt9SXihuUhTHuIhMy/ea/59RJOMNsq/9rK4nXRNe8SBPX40erGrc4k/gZXHPQdQgvR
qrQGgvmMRGwOxdIOW12WZ9TuDZRGcBZM1ZNrA4pPX8RFBF0Yot0QNBfEEcBz8FUNdwRI+AflueKj
poJD0y/zw4gtbmcEWZCBfSqyK+JTvorC/8LqXGLXdIMNZ7jhMcuNs1tbwb4NsPw4iLy2OKDYIDhc
b3oTuGXqmLRftCY3UVoQTdyYjrjKjU7Br+mWqwpb2mFqjBk0vPhSJpURDXOZAU5vR+OeBbJDMDZY
wHPcfkrLvV0n6Coqu2Dz6rT6k2B0eU7cxdmV1IJPq6lnweVR+quvYbHuq9QyXmmouK92BjlKqD4J
AHph7aFtvqXvVexMHHVonTDlYI08eYPSIFRiarDMDzEHFYv3tpZECgHh3VRUHnjKsjFJ4WwZ9CXP
Eo3ErqjG5D7QKESNawqtqIJfKwN1xGXwlTGWuxdgCjcV8zIsYskqTmlMKDhOAINN33PXTk4OgSXg
JLspmyYHUTt8HnsbI5Rqh7AmcGnjlPicZCzY/4qGkKQaxmTc9iE6t/JgITQIU5ljAtEnIFHWTZ7m
FjIhV+7L1vXPWVohI+yZNxVegMws3ZWjkBdy9ey9brwOZUrBhB5im1fxI12nKiyFuYk128LM2JKY
Dc/KH/OY4e1Sbz1BjmXNc1fh0AsZrBlRo9Utdu9xg75IsJxApERAOUJ/RjauivTzFPRXLgX+Tve5
xACZH9HON1soCiiDsuo8uZi3csNHRDdTGqJtgyCfeC17Ytkcm8a+BIhL9sDzv5T18IiqhmQeV931
FecUs3fAPqKDjGTbb1obPpbVOvJak/MIR1Qznxi6dWFfVtXj3Hc0UACHwr7VbIZTEsh2gzYkZaAa
mnlDZ61Sj3g/UUSh04qyJs6+FtLYGLOnsLjxlM+lGy468dvu7MePnlFe4Tqzb6SNEXYQgPMcE6Zn
2m1h1zRRqhUmt3RE6tilxF4O1aO082xT4lPdYXYOtrZNsYONwAkXLS+vSQta84+Lakcgm7hx/fhV
7yQpzsWMPWIq5juxIIUMOtdYAVRUPQYeFr3Nb+p5GW5MvYmqRkyR6uTaM9GXGwxUJ83wdWxZjRV5
48gAPvCmK6a+XxvOG8RrfDJ99ZK07t4zuuGKYy6snrxAWaOOsV+MW1Rp+zL9rvliCA2306+MLm8P
opC3IrNIMElZHlOoPIgX9F3bcrxFTGftCavam41j0K3Kz3Dw2UBzHcer/whYk+jJTL3M3vAlHpLX
pil4fhrrbuivAS89NqPq4TjVyWdNg+w9gIyFXaqixPKuwEk9+y2ewSBo9gWbI2Ahn9QmiLChVuvG
lW23d/lEdaZ1uR71gyJPo4CrjtWvgRuntFvCJEbIaNWs2BLymK/LTiCQHrTpbvH97ih5gj8vMv1m
FfhXrHha4A6ZnQwnG+cvCN/qU9nkBKBnmVHdsGUBFZsbq6TAa/CIEsxV303IKg+jNovVklvs80xL
ZNSaUM2jBj/oJ7wuyPRofnLIacXjNPgljc50PFJVF9jc03pvB7W9axeVnHFHuztZDw+LVCiqm+BD
4A/5bZ1pBoicbjirNHNPZODIg1kuxWkgdWXnTLZ8sGv8X740XzjD59dFbXPAT/QPmKJGULRNcmXR
sYsGFOzXtIwJR1HzvLcaTO/5yGlpJGJr1zPV2MD3owCo0XzVlr1J0A1iiGZel3V9sqG3oTHe0knC
GpAXt7m1NdMy/uAiEyb0cnkliigIK9NDtFtyxShqr+uBbGeZL0dS75EtTuMN8jvKii5FiFoEn7FR
ZRvhe+g+qxRRbuvUlEFSbaaCH98FGC55dxJ3ptzj1L8jZJO48tnEKUcPMyVC6UjdePSqGqV2WY27
NTRzy2q+cOudelticc/x9HCY8i9Drtl7jsJ0XKw5/zQWQUAlbevFNVs1u9DEaQHcWXAG/OWHbZFD
uocCFw5FFWm0vMMV44bLudPxlpTZoStsI5KyzQla7/RzX4j+1DXWd6HIi0KGFa5nC1NlNwar+3YG
6X6bS25jU0AcDwqy3spyijRUZaHbZP2mQM99nuz8NjMRNxZNdZ243lPjB92e+lpEc8vj383zrjb0
fTLR7yh7h7OMky5rxAo/CuEmwsf+m2palIT99UL/PpRLTIfbQhMsOGeZVh1V4JXDqU/5egCcwTZH
aItZlR09PqQAoLbQtR2KluU08aZGwxq7og89a6RjSAKixtfRy18zzzn6tridUV4fs24xNxwhzyzR
TwTS1jt7mLcctXiS6fJH/dhhBTQy/UYZg7n354k2imLTpeeLatu4YBY++pAF1egWkYARFXDQUfVH
YWu0TaZp8ncmPWbWzou5JAvfaOy3hTtx8vInHEscB3sokEpB7KYjsDHibDqlJJmEjl2/1n0T3OWJ
xo30nb2Y4GShOFSPKCpuPRWQNdYaJkx2fdd3jhfaUuaE6TYEWLgA3clE9PKHKk6/+Ya46ZR5Lnz3
xTJMuuIvvVHth97/Dlm05ZibYfs1VB51FejTvI6MvM03mNy+t70solIrPqdCS7dibf2vjuvCbMD9
KZ9eicqDZAM+1ghTSGIhqxbx0fmtTFmgow7q34zM1/Y+ALQ2IdalboustkTvP3IoH8Ui+Y/YyRG8
k2+jt2Jbd3MtN2nvMdd3zy1JW7AGIjefmd1AOB12dHFQ4JSDExbK8AQ79CIGIAZK7m18wQF8Vlse
s1IwAGFV60Nmh9KpKI0FPtiZirx/0DB8drvKR+25k1oxychixNacXc4IC8uHOcATsANDmCEs/cUB
6ChxZi361YAF5rUrZq/osf+Df5PDn+Pm/9++pv23Zo1Q7f7X+oO/UFywzqX9//7xX7s//z351qzd
7x/+BXoDPfS74ZtcLt+6oeSv8oP++i//b//wryzX33biGZ7/uhOPN5eh7I+N+Le/9N+NeGyyAaaK
v8DJf5G1AucPkINYklbL0X8ZlfQ/XM6C7toXX7Nf1w//y6hkuX+g0TR1j/9A95FC/Dua8vvwdsbm
nrkKmKjGEWViGP5R5CANF/aJSHBFODpVJg5xd+xB7sYmL6BrwxNOKg8Tg9Ncsnapb9aOeSh8zABR
HQz51vAy/T7vC7VspTkXH1JAo0CSNFTagSf3MwzmE7wDgzZjRpSd46PNIbkssNkEMJ9Ak3HS8wjA
90pPGBWEjVle4Voubr3G8veVHqT72Iu9vV2U1O5JpRGaQ37KXmWpPDIacK+Hbl1q4U5pKMqZfZPq
QOYJQaHT54LAp2IzI5mPLECPoCzWyoH4uUsjbFzSII/n46C/FoVqXmgL+NeqsGIrpL3aU0AyVZ4Y
BeyKeHY/TPHsM492g1KP1rCY42oTPxTS1L5MjRTfvTYLPlh57R+B9MhvyWzGwG6r1rjN0nZYUfjy
Ynf2dMoLT2cAXeQL8a25+S3XG06oDh4Guo0W5yisITeJXifnrlXal9rFGBpi/2eEqkR9XDLxPAaz
IA1otUuk/viYtn1/HwQ9ARPEwcrX1YfyzKpQBHSAqTldXO0gX+sACZRfI1JDahCaeiYh/gaFR+Vu
AKVkxj5Epj19BHnJrjLU5WuZ9f0hUFm/M+ws+6L0obzKdPlBU4lzKmTfQqpW6kwwKRnwjtftPEJH
IRZy7oCzsQym5H4mxTOnXhpqXKWBn1Zp3c7srPK8GF4MhKhy+aJzwCZrxMOVkTka0Wh6uscrXz6g
ME0/Fn2WFpwZW1C1CzmpW1Jsc4NGAPoiemZWgfGAZ4+WtT1cD3agOuI1dAsykoFDLFWrKDahSR9N
XZ1uSjCYK/9mnr4D5x0oHedVhFWXDLLbPK1vM/w0oc1x4CqRDZxMtYBnkH71f9g7j+XIkWzb/kr/
AMocwiGmgdCCZJBMqgmMqaCVQ+Pr7wIrq7syW902e2/wnvWkB11JBhkMAMf32XvtSwWZ6Gywgpr8
NB/QpdDVeE7JsgqfAB0ZNqCT0Ppcj4MF3p6ows7JOAlBTcr3czWz82boYw5zC/2GNIF3DYMp8gdX
Ay1JTWA09WtbyZs48/ovFNCkB6GQj4YE0X7dN93EWT0aT/OM2suuuC0+eWUSvFAzGmpHlPk62XiF
o39FB2y6VUSB5n1PMUKw6adUf229LGCoK+ruqndF/aawR/heNejvKWIPI+vUTvdUIWfuniqjgTJi
1ysJ5UwNtW3maK0CwMPxqgt088nsRXSqyah9ZuAX9GixSg59R83ZvgoL9y1xhHNJJTjoAzYL73FG
pUS7Y9m0VKBkfbauwqakfrPI3zEDeJ+Q/j9rYqjWNtB1iD/29E1WihVXo+tlsQncoHhJQkYMP1O0
+/LHKtRr63DEW7G3qg5uULaUw/bs3FopvfPSFLnm2X/F/OdZKxok2w1P4Ro+hLI2Lk4VABgOfIm+
a5CMqnhtoYCDqGlpASt15yhFQw7MjJA1Fcr2ruw67mhIIY5PQafY9dTE3Bu9JndlLNIRVnQbWITP
lXg10ggukMXNtDdERRNnkcfJDl5PdggnalARw3DEUCLf3is3tnhjnTx5BlBTT0xtKN3czILuEISU
ClKtMVRvvTMRPLCwnu0hdYQwYMTU3FqN0r6U0kHsb/Skv5vqCchxOgP9KLXEg7pjWf1Wo7n3DW7I
8K3OouF1sgr9YjYxuJt2aNxpZcpJBb4XmPVtNHkBQFajWri5Q0DERwOqpYvqIUybau2m3oDQq2Jy
ZylM68I5WtVEf3NRZFcPrPO6D2OY1Sm3zVK36t0o8kcIwd2uUVSALs0qaBeKlAlJpqlgaQGxFPv4
/HUmZZRvep3uz9LsgIuVEeBuvLTJ7Shg/XQnK6vtomVRM1TxM1VanG8myO+peHGnFJ0bocbU25Za
ualJboMx0ACWJfatnpDymvVM3ds0Fd/buhPecVsc8Y+n86EPhyfm1OK+xnF43+lNYKxEnARPA376
FxO3DEKRUzDR4kJ6csERcZMauKxcoAR3AmLUHTnaekt7ILUmcWph8GKZwhkbCZT9Grdtnnb+mE/x
TQdhGjHSqRMG3jy/STzBj2un2lZvYKauGrxbXOoeopOuGvtMiNC+ZT1nXKQsAk5xcxs8WK6yD0mc
Do/Mci4+n57p2Jy16RbqVJfvWq0usWdNwY1HD+QDGyfnEPKLf0GYh8UyKbkjl0z/UlDPbylcfZgy
tTbvQz2bGBcnJBX2tpu6pec2Rf/p112szyejBasPSh8JZEju6qwj+FUb5m1QsrjlJptSATIHy9bC
YKlShiWlQdbCo+nKu5Bs3255Px9VOepnCm3UntuFs0vo4rlN077nQGsMrNa9OfoatEQg45HT2UrV
I3FoKdrpOLGVuhqpGiDZet6h17vmCXIu9VS67PdcT/bEUrhUCFQOe4RmgIeMi2gSa5b3EadZ06uv
gylyVqiJSRmy5+hUYMa07tSZdctJM7jMjjceGh6MmHmM4Ya+li+ihCKvN6ZRrmQj6xfKs6M3MQQp
dclatcNzqkEg77nV8PGLeEhbmSl9Ciucbdwn6R2bkOGtcpxhnba6/WpATr41KHbYtNFy0ySMYsS7
eRiAfillGOVDMXkvJD9J3/WRG1WkrOpO9wWk7ojFwuC9xlqQPmDAbOo7WzVxszcdcqur2bZTSj4T
vRZnw0bPQTzWC1ETz41iimZgZunn0pinB1WH69EzKa4yI9vZVp7t+BFRwcBPwuE66wY70FZlTU6J
jxa9yMqUQKBtLnGfkKeQGzWw2UaWpxF9ti+6Po49e84QyFt35CNrKLZCfUEU+h0g/Stj7/jM2rb4
kvSj8eThCXgEtVwdidE+1oUzbahCzA9O3VS+0wHlccrx3s7mV26A3ymafE9a+9Xphu4zcSsmCIuG
5lUju1fH05K97bjZXa1nm8HKtTN/HOxowFQPBabA7+Ys+2LVVnXKORY1nnRcF0OGKaf2asohnXyk
fKSpSrGUeHTtTm3y2Ziv0cy8w/5pkLn2f+dcdIm/qLIpv7c/n4Q+Tjd/Oyb9P3R6Aj2yHCv+Oe/h
+VvT/gUPBWn7+Ccv04+v/HGEcpzfOD3hMSdSgi/JMvmmP05RrvEbTnAOQxBhOc3Yxs9nKdZwMIjh
OlAO5/zpLOX8tpiVuSBh1VoLFuI/8TLZH7TeP1uRXXimWAElEBT81titfj5LhZOF2zMh1NqQcjwx
5kmcAkbVnHCWWEjTi1M97Uz9vtG1FeEt7IrxiGYt9GGfRkpLNtTDO0Q9PfXgufwbGrW9J2aXbBdh
+EXYZc10KkdZbzs7b1OWzpE8NHQts6xLugB6gWYNTKGuzNgVpNJe9x4HIFnl474OrGPhph2FMFMI
eI5CzE8Ay+nr6OUyAdjJizcMTzyNAntlBc30aW772edXmridadxLraS7hmyWjoBT4OiN0M43LV0G
vT9rQX0vpzo+8yWUXijh9Luq1K5xUCUNnX70QCmzLi/zMBWrsTHF86xUT0u9mB6DajK3k2qiOwP1
HSL9vPzmrNEbusvteB1jEAZRsFzO0TDlD2Ek5dYwKYVLGv4zD2D95OnxJ3oQ5Cp02/7iWtPW7bPW
12p4qCHdI9w1Yqt9SCk2vgtK3bwGhEnGVWkrS9+WE6QxK3O1Ga9IQELW6a2NwbZsZU91tuZnTnlm
t5YPXSanCxRbUjCaz10Kt1mnYMbhwbnTu+g2xK/arg22GNna6SMDUXWwmFXD2Tq3bGeDVVPYLQlc
NPgg52Q1FO0nC7xZsqriWd9oqPu+lUwmYPqmkPw9ZHeeXZCIiXjlrCLBzJf9BrDeU1BMgqo+9WlK
J4uqGlG8qSGZjtDenFU+udFaplhN9FausyQM7xurMPGOO2V2cZO8vsmKCHS/l+WRs6KT1ca229h3
qcnxWouc/jVQgXGd6jKhkdQez9NcfWP5GPKcnWZ7E9RxiHcuaY6jl4FYs03fhA1Btw5s/0y3qSAu
tOAK9eKFOb/wZeukBwDwAXp7K7L+OmLZrd8V62AeqDVVC0mvX+28kqckrM2H1LYoPpJFd5ZNU7NF
73PesgFfy6UzxNvALu9GqwxtYwzim1Xkb84wUCaC9lwfeoBvGFhRzFnjIEnmanJfqdnrHmcgIz6R
jWxjc7Ts/DnvunwvrE4mW6x5QBGyYhjeonAuxVqf6GnC4QRWjl4GpdOlSAO2dNp8ExdNL65gSrFs
iUicqxomGSaPKbj2lXE3SP11brxXgbCGH8aDEiJgHXt2XHm+xVJW7Xp0250IDftZBu5jGFTfhEHz
+yrBQ79hRSL2ksoS9zbKOEgyimDCjWyD/lvuHXwHUrpmE900dXwiSzsQucQgxIfZimCjhM1gXBqv
mcOdG4wqRMuvXvNYq7p7jHdYjwSHR60L7ij8KJmy0uoy9Wa/bhaloxMecBIzOqCI9PUV6qjLKMBa
lqGJyDXtm9iSYX8ApcPUXsoLHc/Bxlla4iO2t5u6YqNvO5q21lmRPlsqn+SqnfF2OhroxibapW7G
tsOGjCqXRnpv6aaHtQINlhzpC4CKaZ0n9XByY2drFYQFqo+WeywIhPpVIq9RmeOBtGnfsMncYKJK
LT8hVcnRxyR50HXVrrea2O/1PLywBKKqqEvm+bHOhDzI1lWXkf6FJ2wWUZedOjix6zxrqmwVh6W7
wWCaA2I92dP4YiD7rEvVGPRyBvNG8q9OqPXlRc/MOkbh1qg0IdxiiLXEve8cUtKN3KlUfYVeaD6S
K8JkYhMhjaTOGDpV87QLtKB0fC9L01eU525ljc5wkhbmNW4Qb1nKnjbquwjqD2SMrUGlGlVX/U02
h9N32BesyHrH2dLfziqXHuZuNwbNFyZgDmQOPSaryC70dWkIDpA56XyKAtU5zro3Hiz2FssiFpm5
5jiWBaU2Mx8Ng+3nedx+MXB1ZhvHcpqzlQfetg/1h9Cx3b2p5eIUC6fyVeEmu8yB3RwxxTeVK1ZQ
m9xN4ZQT5Rdav6fVQRzobaQXzEujgz1YI81YrjjZLW3quI/dbVMJAxFa905j4bD2NTL8XNRJOE3o
7IbKw+1IMvZ7F9NQxOHetVZ5xb130FENPNOoD7VHxckqCTmDitG8U3q5VKcZeMa4RC9RBWosJkfg
pxlC/zSn3loasX6cYAFvh64+jXleb8Q8Nl9lqUYkxWrYJFlGjMU0QwzsVnRQs/fZ9dr8EEr1tfZC
sA3p8BmkXbcR+qRj9+Bxo6vo4MIJ20NMMtd54N709Jq2TWHemLlRrNyul1eQLjkCfUMlS3LfiUa7
DlFyN/K+HoNRGlyN2U3o5PN2tFMCMmMcSvZc5C62kk3z2oIIWqxgabS+ssbpE53T02roeF/v6w4v
83FO2om9VyPCcmPw5MQeGI8m2UdhThSIWfRiig3+tVlscP1X80MeC097GRpjnNYxtfMzTWUQgYms
Fg6r1pTtmLVxWl2fcAzFD9LB2rWe+5lRpkGCvelTXfGxkjrwC3iY5Urgm/o24TeBjkGG8tYoDeSq
KlHzs1l14zNegvHotNha2OITuZi0AW52DgicIEraH4WdDtz6s4L3oI/a/ZSLeUN0hvaFVLPfp8RN
1mjjOMiw6cCkp7Xs3p078MCCBYxpyg36+rDF+hd+Ze2h7egklXfN5NYYUmt9ay4O7lVecHuF2MEb
ROPUuI1EGD5ZuD3WTpLjsq1S0JroXNY+VjOWCwGqZzWU5CZWPN1ogSitymTN1uURkHJWZ/hbp24p
9Ux6sZXU82DWmyKXFZQDKxcsSHScsFiG69lt+u4goqk74QjRDlpd2wx+wULlFqbl3epSg5ZXtnMd
byniAYvgejMLJLOzie3U4rWREJvWYyKSqxsphF8vQZ7zbDinNOZKvHsBtlHaEvcL6wm7dDpSwCom
5VBkr6b2OYPftw4aTz/nyRLSwHQ5UQscW1u7kbgJgq5exXPbTSu3ICxSp3HAut3s9yECOfvhuAk3
+LryG2taUIZMQDUAIRsTtwU155l+p8QPKxFgEexMl5ZfVCYUjRTCc6xQZbh5z0CqGvsELeiz5XAk
owgGHCR/0YCdQyomzK8qjTZDi5saz7M0/BZ4OX3ldpTfFnVD76qdRt2G1eulkgOlWkPenoeObagd
uahsBYH7a5NBpN5gaVtsTTQmefzRjjieapa2EAC/kseL3jxm7k/GZDunwKKb3I9Bm50bwWi2xu8Y
epdcSAC0k/PS5mbzTEYGimEorS3aeggSQIqDMqaZvV+S2K8QkujSa1wEupgFC88Sw7tkyTR9oxkV
xiC8qHfup/ExZuO8mWrLful7nP8+pF0n2Gr0MX50gBursM3VFmwNBk69NDfSHgoQwU5KAIJuS2/M
u40c+/40O/3AwnyxFTspRt9iGFkfoIGVaRW90+iF8sh6E7NZXNImWOmV2tRGDwm7HGFgB2290YB0
b41eOF+BOI3nqonnG7eeqwfkYArYuJ8n38tWbx69QmQvIa7+cC2nxDuCLA6OkBFwm1RBvXX4vJ5E
HdpXc25pFBQQeYxZ8AKz1FYg36rNhCLN7C8oJ5JB5wMNRspPs7zYwqaUO0C2xWEUzOIVLY6P2MDN
rSYUqN46uY1DFa2SJO9vErZYJ24SCFJ5xMXi9Gwoeu58ZooeGWk1MREqxSkEwOngpz3KcZnjKkkx
BZ2qmBkly0XNANVmXyKqsqk8Rw2loamzv/cc9r/a+Ri5fkU1wIWAxGhuB2WVvweK/0/vRf+/O/8D
Hl0gjP/8/H/z7bN6b9Kfjv4/vujH0Z8tKXxhioeIMf8Bdfxx9NeF9RutNlBWXVJJSx7pr1tUk1Up
GXHO/B/MhD/jHsV/ctLHIf9LaIlDviBTbSLvLkQN6++i4Z2Gyhr1Z+rlvD5ibYiAh2PCtOpkKs6g
16ypysl3oM9GH1Jtuqi2ctFvm0XJzXIXUbfgx7/Q72XfGovmO37Iv+2iBBsforBhKmzSc9y9WItm
rD7k435Rkr3WjW+MRV1OP4Rmcr/GpgLt4OMRN2/aRZEmTllvRe/mSN6iuGsX5dr7ELGBDaZPZGKG
44Iw6lbjoncLxkKoyZFGapZ84T1lufm9Mtone9HKuQOjmi/6uV3L+R5ZXt0vPK2tuejsc9COG20w
qZKrvBnzlZn6VHaMGytioFzFaZ09dljM3x0nr+HRlwEZl5l8Jdzk5g6wR/Rc52k3+aJMqrUZ9sbW
ixz9wZF1dC9HO9n0wuIUr4liPKtwMM5u3XzK2U+CAwefhMm5J3AtzGp+LFoqyYQ+fk7HEYOiyd2W
yH0fn+u4YDVdVLJ5A/s44F3lb/gpS5P8xh36iILOaD6qnHjdKppMSH696yxxTnysCXVJizyR7LUs
vMUmlWzJhKVEnyRPfMArezGUw3mMOLIWmg7sVs/hr7WQ5R4YPLttyh7Mb9lU3Lr4O/eTURcXpxbD
2WqKae9Sw/CeWGZ5xKncPsD0zUacWlq6QT7CDq8inrV5xXaTKKjY1rqjrcFQFVdKFMyHdrLaV2J8
2ffJaMSj0XfxmsbR4jZvpHZjcpBiqGxfeK94TtZj4d3xPM1fTBX3W92tinXRGmJDLx8MAiE10ldq
ZInYNLd6WxHHHtvRh9Me16uEDw5cRs3zvpDcYXVaKx1ZVptNDs8j483GsovoupyP8QB4dQvUhlk9
FyUeMRAYK5Zx773Ru6cPHhMJxOrGUjontEJgEjJmgIJNOG5Hnc6eTa95ybmaLWufhZW7F8CivyUU
O9+JilE5TsP5NpVJVUG0D7QvmBzdfBWEVOCu6sEmTYHjojtRH+jg/oiiY5yqbAUYMFkvidYX/IXi
WY3JeLYpLd5EVtNdYqdi9VtWdX9VWji/1tS9ypWWVeOJYTh8pNpd3rq1xU6wCnd977AsBvnGIjAy
Nqk0W1jv/YwRSNcLh71wTfA3grq4thsUEBYThYbpwLWDA87N4GBgSz/wXG2yFZMqTseAkmRaP1SQ
P3Ebqe6mIpv3BTPghs2m3HCIFxcn0othRycKkjl7zY0iCXibh3l4qyLLWNu1bb5lrJDJ7GPVfW7o
Wg5XlFtOD2wJzNDn6K5RMqJHe2kHOWXViPurXAPQ7/daLfttUU0CECEiLN52+lRuNDyeT45OuTbO
pJLyaauuA+4kcTWv57z8Su2jcFcokuPFnB26P+NUxuk6mXrtKewbUN0JbKcAG1Y4wlzRE7ZOCU0f
25ElAgd8txqvBiLos2qComOSZL6ut5ld4ki56BhXqL2lhyDvYMwpqh8QI8JhsnFj0PrViAe0Ssa5
Txyjqva+XYweRLPALBXHuTLI8/ktktdYra3eSIcHlYyh+8UK0yCilJBRZpCfckLLtbNxK+zKW63r
2uTr5FSVntLjQ2cuDy4ebv+dA/6di2qBdPzrOWD4y/49r5ooVt9+slL9/pV/7AE+3FHcE38I/T8G
Acf4TUqHuUG4WJngPCO//5FnZnwARy9pzVrGCGnqf/VTWWwOPMk/JyTNZ8kQ5n8yGfwCp6GMjnSE
CXHH5SPPiesXNxWuyTFkyTtDCcQjatLdSgwyfPrTm/IPEM1MND8RTz5ehL0FkDJ+T/tX2BX9OFoF
Bmnedymsh9FpZniZveNXqdVu/vVLMab93UtZvC2OtITDsWeZg/4Uzi4p06qT0Jz3Iw2zqziL05Nh
4MmloA6vEeydfY7XfzfO0mLrMJX/5uX/7u3EKQqvjHUsGx8gK78sVMiuuXKwaXHmkPNo5M6zGzfr
f/0bLt/ip53N8hLSMxzwWjxX7V9ASUppUycCvd5LfXhEfnzimFz6HZw/2sFrPqV/HWv/wV/OdH8B
lVHdpmPeg/0GIgc4oeCD+Oc3lDYVyx6JDe+twayPYZrrVKh4Wk4FLzfjjESoFSxVK4Cvl9oVEy/8
qmY1jquNA6NCCQnilWOEPOTwpqQHojLUuLAV8HAqf9S7cL9F7zBqHfBmjhdEMVQesHGbn41k2HE/
br8X1oKwVq0wnjBegwKZvC5fs6Y1b6K689Zk8s11x6H8iVJX5EM7HFg+MWWBa669/NGWWfgcT06J
YqLYpYSlvJVtkd7bVK6velTfFVza8KbrC51FE4DXpSWGXT6Lq76b5wMPlAu+8H5r5vl3y8nuy9j6
QuLw2mIH8wfLzY+VGN/CHo+et5zrNMn3zIn2r9NqrndpvZR3IXTKJhm+qcirD04S3VY0hK5jei43
lsFpmYnMvhkJgdFObAdHIzSfHE0PjklEW3LdEFKN+x5ai+bRG9bE60lPEjq16/CxtYljdy5jpNdT
n06fDzGzoN/PcRZsEvCml6JZ+oYxaAeACE8yRMXaDGRJp+XRFHoHHjlkeWOgzI+1A/MucqXuG4ja
ZwqME2AHlR7o22JUyv5kFY72HKW9ui1K0uqU843GY6mn/SlTcbcXKCerWCm0cACF0YnOZXUpUbM3
BgXKW3wBfETyGmNGiQybDIWO4asztn2ciSerTCnS6OsRX3dsdK9dzLos9MWkn6Euh49xVNNiFNM7
E9jsKKPaJrk4xAtxlVajM9KOulZzoe5y1ZwDOAGv9ey2jxYxrz2Oav2ij6a9z1EMSILZ8bZri3FX
5OZrlCqJ4hYTx0kcc6SgIfauAiPijtoLdZlDrbxb+rYMfG2XcGTmwoyWiS1bLMqibcmcGdsV0/0o
453yrO4UB1SQQUW172KchkFgwskKWkdfeXr4lnTIzXzZ89iHR/SWGm/5cK2m9BPJOM4NfULnEBmy
U9twTIujHhpdh+UBXLW+M0ysIPicMsRHCsZl1dSnqRQLTiaU5S07DNfgEw1pDbx1KK5mUE/vjYZt
E+Y1p70w0U5taBtUkHhY3DPGJpIVwF3SoHbWtah5tTA1sZx7mmYS2APKF1QRvDTNDV7dtC38wA29
XRgEw2lEVcUH0Q2+7WnRjlE64NrHjEC5K4emoONkIFNvZdrZcJyNSD8vho5tkMBNLwm6cW6Ii2UZ
8I6T9dnTMeaGbSvuY9x4e6M338AsnDW2MA9pKTAbObzTJIaO9LV3fh+gKEFyaNfB0KdkRCBK23Ny
0Zqa6A9bszX0oq9AnlHpYZsiGAZhfwgwH210TVxJSm1bDEB7FkxQmnEX7maqtvyQ/cQnQDkO5pxm
0NYVLXrbzijN96YH1lxGlb1pxi3VgOajlKzJCj1VxaFw+uau0yoTC4pwD3E+mCTrIo4ay7wdRUQk
2MJU802QpS3sHjbJyPJuduaGNB90EN94eeSrKpFLMQ9oqwGfoA/JF/FIROfQLXYRDwCsyQLPcxgC
xspyvbhpcveQ9canNI/IwQU6tklXHS3laljz2JAGqeZewiD9FmBbxUHVbJzOsN47YVWfk87sbyuO
6x6FgFx73BLs23jimAEpMjvQ+aj2uFHSdTnMw0vJSXnFNLTgWT1EQz+zuYBIW43Jd49jyrMOG/AR
b6mFwpbYa/wAuq9necK6T2Ym/tKoRd7n86WP9vg1zyc8VTXLuaYpUBid5ElS+bafvJg0Xq1YeurW
yL4MQ/gmc+EedrNjnTMzHmrMU3PPkdHV9oTabNIgzhdHNzGx9RTZretAJkRFXOcxa0Z9B1wpx/Bt
sbfpJ2hmqUWwxvaifReXi0Whk3uJE/PWjnXKgLQwfHPlhtanaZdN0aLdReMnnTvX2rA8l5P3lD2a
YM99KXRWcVqbGg9WbW9saGXP7ZRab2NPKaGt7PmZBcuazgQQIEml1E2nVy1p0YRPHlbQPT5xqsso
R1jz8PyOicBYBbVKt3YYNAfqzwYWxCb3jN9byoiRLJ1lxtJf9vGo/++Q/2+HfLh/f5qK/g5adPNt
+Mvxm2q+TT9P+B9f9seEb/7mCcOm4tZigfO7qPfHlC+Z8rmhUdCN9sbs9rchX//NxMAJdGAZ5xxz
EeVYDC1F5KZLs/nSNcx/EZYuUAL/CIv8mNrImfweHvlHU9yvoQnmNglGkZIZ1wXNzeXw8xRn1FRX
mKR+9l6vxSacdxOlA7ZfeqIWhLZXoer+IZRNcCxFHHWHPi7aa1Rpfb5LSfuk5Nd6Auugj6j+CDpa
qTpFZ0Q1hn4I9SO+EooXxM8K8OxezS0GRySNnHpk4ksIgsfRwB3CZf+eYUUP+VaPPdfnQ5uW87VR
3iOGdJJ5BQcCXAFZ0CycfgzdzE+XbrAku8nExYVEbpUNcCtePLoBqG7QYuO+KIb02ChiXiU1sgQO
+cKBjf4G29N4QzkXIS9N1++DGftFTpb3e2Mo4sJVaVInhk9DHahswJNsjWn1bvYAA+ah8Sh/bRKi
SLxRHzhe5USf+fvHYOgavprtLkpIqmZ3x7zuYdPIu8NMFtAHjcQXNpKNJdCBJVln517uPffJXId+
kbnixcnb+WJXvedLVqD7HEsxfeqNOvQalXuz7g7DClzCtG3i1qMLA48xqoynsEjFscG403DAUYnL
DEzbq/badaZ8IMaSk0XGrXVWbuOJHbaO7GlKMwKbfdjpL4pW8HiVjoLvho1mvHWrTPs+R4Pnj2Yd
HNNojL5q3CxvKiSM3cfP1yw/FZ9shdWD/z0YRAmLVZHPve/YGI23eEaKXddNPYn7amZ+5E3Gpd1u
qKnpopXTxgaPLfzx0apr03Q4A72LIioo9HTeIzIpE2sAjR87c17GjSQgF15oZXqcrfLQK4unJPQd
bpVxaLxUoI3srV5NLoH51OI82eZ8FiA2HJOuada8OqyCppHxxnKAUNGjkj0pqmAeokpNL3UVNWcX
VMFjAtt2S4xX2WsGUfOI5zs8BTXJjWSqoMlRRHPiyBr7rp2QwsRZjD0DJoWfsCbayNloip0U+PRZ
Jy3+EXA2C30FG2gxTDvXarxdlhnm98EGA+MHKs9LygzgrK9DAzf01ktEG92kWcn38mj83tolmADs
V2bPX3jVq9Kh/BET+32Qe9MlnofUN3mErOdWBJfcppuJhqbB3emtp9OPHJlP1IGlu9wFV4jXlWTr
emzj3N2lumge2tJ6kW1GoFuK58IdJ2on+xo9OelmjcIHKiHyMJhbv9Ftexu7M4Qhx6h8vCbFMQxc
i7ho5yqSwll519gzBaaaiTljmvI7GVv6sQsLb6UDk9jkRAEXjkS7MSiyO0ZWnWar1BhMf8ik+WnU
bQ6J2L1GPBMggAYiPCsLjL9fGGC/fUS9dFsAZN0YZYthRFBm6ndDo0FPMJsLvmgc9q6ZntAl5V0r
QwghUd/yD51GdBzdMmpXXc1jRACe2K2HUTgvPXmaS6Dr4ZdJJQmkOwqAJv70c+Wl6wJcKitzvYS/
MSWQMH3B17zP9DYxCyX0F+7DMq8faqKSCekqPdp0UQ/bSkuL+dMocSvMSR3d9BwSjjP7RDpt5LQz
aoeqWnPSSnb1rJq1DT40vVph8iMuTBEESIuCQPzAjUJfddkg1r1tT6chqMprRDPJs8fvb8JZnMfk
gOHNadb2HKpjF8CQ0iZ7ITQOTOIYBcBGrkTd4Q+LnBKsaVEpX2VG9Gg7oWC3kZEoNVSenHqSbpPf
K7yQIjGAnZh21fhUO4877AWFj1mRpkW2oSqeDFJhtXOD1VB7TFNC06vOiGa22GMCO6DIWmza7qzu
AKDioC44MZY0N16xXnNXauwueP24s9RpG3xnFZwes5IrlFoqnezYchVVNjetkajDkxpyd21rpMoI
oBC/XzkTTxhV2sVuDLk9IwAbFpfDYNxjn+eF2kiN68LAGk/vVjpfBkEnEV5LzStuUIGnG5AH5bQu
y5nmo66YLwoS7+m/49L/ivEIrxBR7a8i0j8cly7fxvhL+cu4tHzZj3EJFDabTgh/pofM+RPkURce
21Ha7tha/d6U99d5yXSW9SgJARcx65d5iVGK5QMbVTpPYDJSGfDLfPSv5iX5i4wnaEZdRERpSckZ
ACnx53GpTqwMQm+RnBWx5OndKi0UjcJyWmsjMDZzszOHxb2Kg6Jscu1QGhGkkaXJtthDOxY78gTT
V2UScfE1UUl/ZLcw4x+znW8capw1Ox5bzfW+4BSegolNs2GyHjQ2Tm5HvUIHZ6n5mjkFCyAxQfGT
DCFzEsH3iLXWwcrZ9WAlK7uFOfdgFqAJfXsAMPYK7jSLp+VEvDBjIR8U+TEmk+VTP8yJvM8lBjPI
FzIdozMxibpyHyLDmReQH+ld7lk6WXvUu6So8uaxwUGub1w2fZl4jmunnbtdUfWuQR2xyGFgUtaZ
EkMT9ZdIa9TWqavpThpZQRZtGhK+1J60+a3CThlf/nsB/m8uQFOKBUn6zy/Ap28qL4v2z1ffj6/5
47Ci/2Y55oLbF7rBx3tZLvxxWAGWalqEHenwsQX6Na/0t5UE/wfbCsPh8rI+fAs/TiusJIChcrjg
enF1IS3nP7n6frn4DLYEOnsPfkJehC7K5b//ScJ3dRTXuHTl3oVcjyIMQmDxWK/+9J78gzPRstj4
SUa3dfJ7lAgRSRe8E78sPoIOCpyJTrrvkgLRF6+eu3LHoAT+CMI5tx26MWbANmseItXrv37t5e/1
dy+OLYS+H942ek5++RUjSulQeV1vH0KATbeOgq7ajzqvK0V6n5Bq+h/2zmQ5biRb069yrfdIg2PG
ojcxR5AKkiGKFLWBUckSHPM8OJ7+fh662S1KVSmr7m0tSpWZJjICgMP9nP/8w2scFnUI/T6xN92i
kn/MBnlaW/AEe0MMGjl4ZEPs+zHI1zZpk6chq+RdF6SkX6Z5hLhPtZDB45j+qfOjSwH2tvl/uAhc
80OmVFBLwBLfPyezhatGIxMe8ImxtrNTLTscQ5xj4k/qU2Ob4zoSGWmWRkHhLMy5fpnCIdi4Vay0
+DCc7z24XPdVB13BHJdkj8/KshuDLEeDOxIWNk7isUiGHo7Z0kM3Lv7dQBSsewSNOZkfOp/BR/Xz
/hI6x6Z18bEfS2ycxElkgSQ+tmqv6WR/f7d+mdroTwpAvh1I1DoO+/0nuaPoUNbzSSMxpQcYFjw8
L2hO2PM2D6Yb/y7h4qeX6HplIRIiR+dkYVSsV+APL5ElurIsjJzPi5P2gR2FLMchDn+TYgN28fM6
JglV+y4HpKTaP5+TIRwicrGM4NASnbPHj/RbbYfJIeuCx7+/fdfk559eV/IutfBJ7wu/bAppTJON
fUBA0hug5OJ3wKno3vZK8eBUYXNQCklDUVV9diEsObit0XZglAnDWVIC3hSu2zy0zFsS2Mqc5jUm
M+OKUxQxqY5Kq/JS7RPW5ieCBkrFKNRELx+nE2ehE/Mhc60Rw8DC0Acn3+fJW5LD31/k97CJd1fJ
FFYHrviWHpNSLrx/ahFGO1Dm2/kwaciv0OCfr2FAPDmzXaWhQQ+MkIIesFDDhize9AC4OuzGK6io
4cX6ijTiiLxBgWw+CytLzm6oHCQnQJMuGGUrJuujCAusS9spx5vIw7fAMrMQ5wGQ+F5DnTIurU2p
4c8s3iHWjr+wnWUHT0Ok8WC5B+L+qhtOF3kogKe3duwlBwojnPc00CotR+w7uwoeWw3DEpBQbEqY
N+RWx9GfkoNnXdD1HcHCAZ8xfUR7roHdQkO8pHO723q0nDUB3cPaGzyw4F7E1SFrq+wJwvo615Bx
qcFjN6zVm1KI/gMNLcdZb+/dyAFvTj0ETVgUeRtDw9H4NJqPmP8XzzjjZt+gnpHlkJkhGHbYSjIP
JhwYVnj7z5/9oMw2vga+GdDnx1SD4TSE3p2nAXKIbLoALJLpjuFR87XEQvnVBFM3NLguQdkNDbdj
g2lscL+Mt4bfnoqCzjL3REOGQnicR6M8Q0xh2D6XE0i+BvUNv9zTY97q+7mp8rReY6ZirMgEByxn
QOVKGlVnluaRKWxx6+jhgXGdI0AMWs5iMJgu4BNtbU3OFwAphg9WFQbHYXHs1zbyunsA+6489uYQ
rhu/sx8zZ1fqUQbgXrYaGtt+rfSgI0NIv7HrGXpSZZXtp1JhdVtl88SjwQCq0wOTicmJlPaDFTG4
ZG8bj31eKazrsNXX9K83u+WZt56oH1RL5GQEvQBudgYWlQ+bQY9tZNFTo5rmqbZ00GeMs0AazvFH
FIkfcEj8IvUASOpRUKSHQmnrPas+e7WICt3g5JcSwcgIqUeRBGe+Fbf+PExAOYyaELQzdDJRRwxk
ca56PZJCgSvZohhTCW0D5qTVfGPoIVaG/dFa6cEWpm+KL8OwSzIfWDNUBpJqr9MwDiN/wzGU7ZI4
8JiWTUmyGfQIre3wDXYXHAN7PWBrgQQIBu7MhyHp/AD5mZ7FmVZa36HS4gmJTjCsU8I5ynLOD0KP
8vyK18UzGOFlAP1kdA4IxSy5IlCRdIle4tZrpuWf7ejEn9NIDG+e36nP9thOpyIIxmM2Yrw9xrVz
2+Jct8eQNlq7kTkeB8H7ZagMt6tcqdim7/c7cSyT0F+ajWg8DEbNuFjNxjJ/ckaz3NECyCMao3rr
5BWDFzVEqDqHZI/ZQXmbAKdCAkWAAFesvCUjN6tpZubmhMdEtvGqQe0NL8DbuTMzRnyjgq3cTtWZ
LibfRDVFwTIqk+beyja1Rd+fxJwcYokC/F2GekvQirXlitsTGJLFhBopoyVNdQPy1T0v4eTcWbyo
Z8VYeNggLARYBHQZ/4FT87QJc3PBMj1t/5T+HIOqJf4Ts/MSN21fPBom9QXZlBIV/0R1MlLyVRUy
Hy8OU74dppXNahD0QDPT8UseO83nFPfkTWaSE5OQkHpvuHh855kgsgNka1fH4fBU9V1+JCeme1sM
aR7ylNzkFLOSFdNBYF5M3U4LWNhBKbs+23LB3BxTib2a4PesAUEgnlW48YbtyJVnibwLzWJCoGVb
26aHJAvHOL5b/BpUHMyTn7HCvHsmyoWBfkvi75QNoL3j2HNJhodTTG/78P77LHW3dijdO8HGgKa+
S/bEcS4HPAjzdehjZ0qt4q7rCPNe6sj2NCJ8AqaU6hs18PiUjC37emUhVFM4oGC84aAaNYtmH5WG
i+q+Mi6KD5AbI+fkXSKfaBJXSffLRNCV1szJ/oIKi3/KYrR8ptVsQNHFZ9gmNx0A/t4fm2rfYT4+
ragX7Rt3Nvd9w6Yg2sEGUWuwPJTNfCwyy1uPeSp3lR1JHY/+KCKDuKK+R9WWTShqEvO+jcpwxHAz
HvdtPSq55/b72Z+oExt5i5VuA3yr3H7VzyXCEbQL5qYFAo5uw6hwa3ZWJAorrAsceZ4nay6W4/V4
/8+A7fcDNo8O8183rHrA9sKs6ceO1bKF/qH/27FCN7EC6lmBKP7qPPZXxxr+4Xum5Xi437BcHU3c
f9ex6uhBVO6aVE8R/FfHav7/hIL8Uga7Hk2zy+SPeV3g/UzJEqPXjCaCtuNInk2yzsrYvbPbqT4v
+fRvxnHySuIJEAqTexE6gsblfYnImA1TrUCUx2vaNpsp6XzA4k+KO3DbNMvv8tH073tXkrrAc45F
iKnu9X7JR2N6YvnoJvm8QofHT2bN6J90EZI/Z/Ijyz4i6MmeA/GIea/1m7L/F/KZSzgf7TH9EnuP
RvXedTGNYVJrdBArFlRZb0VeAJXlYgxulVhwf4+W8CmyzN9d8i+9Gp/K3bKxtNRrTS+bH3unvus5
SwK/OOKvPt8jjOvfRiyRyGjQiVDxv51Bp5s1Fikfx+qlRfyZNZiaxgzvtw3hHUTVjR8gwFXM+7ZF
YBtf7Gj0foM/6Pn2+4eKWE2TBylfdXuIJd+7K0TnZy5xNI+HoZobKj8vIn1rWRo6omBCnr5GSy7O
ARK0o48V16UZ3fKprIkWXEsvW0o8mTv/0ivLQjE+ulg01Hq2JuZw/oyu8TerADuKX78vogjefaiI
zNl/Vq+URRjEqB6Hg+vbsfNoFIRg3HRxjlwEWT5xAk0sphMzHIVWu+td8cg7qC46yv5gmdLzTglI
5rFQtfsa213roTrOWUv4J5EsqBMu50QWEsWmlRdb/CfFucCzvMBjXsduDlaHu63RJphoKovU79qd
xdlofZI7B9+sbmpDzRf8bef7KIF7slrasXK/BsyEFAZpyzzitd9Y6U1ru6Ae7BLeJkEHHh5SczSe
icYIo0vTMqMhZCZt7HJFeWfE2Blj4y/+wSpFZrsSCXqUD70Tjs7DXKrptjQlYZU4yzHGhphAUKne
CFpV8J7OIzF6CFfn+zBr2mCNgVL9MqQWiY6taR91eBb8y3GsX4LCHu9N3CKLddhQf+hSUxPgW/c1
aM358j02rRij+sVGGnAxGkM8uj1ITrIkxMOR0g3xSYXzi1f1gM4gi9SIXeTOl8FpuVImtRA7844P
hIIfPWEoDaw2BBPxrgP3EQ8K7hu+Fo8DQfWXJWjCp6lZ3FcPcvIliaHjN/ZE2JzC/TYgZs8gKrWj
E7l8X6sSvi8yDChB6CEyVNJ5WtHlOy4Xa6mx7vbdRJz92qCWlKfQj5LimIGZUcR6kKyQaDqWfJbj
FD4F1A1i02cD6caFclgnWAM5r0BUZPLFNS9/U4S3oWrDp5q2G3ZbmbAyIA6QEgMnEONUxeO362q+
B1kCNRg9+u81b3f9Ms8M6NdxBZ0AUmnLQwoJvzgOMk3q1YRl/iWZHNwpAp25eL3/ztxjzzQEzlZm
vr+hG0Qu1ZSheb7+nT7CH68g3JB9Y5EHg2t9kH4/bqY4DHdD07GApX49PLLo60PXpVF0I+Dn1dg9
T1TPzRyEJEL4ooVWAfg/YI4emOm5h1RZu6uAumv+WIMi6GqumqNxl6em0tkP/ECJRb95nETvjzOD
V4NQvK4jp2avzCGdNk1MWNulrks3X8kKjtyqlEMf3VpLqF6giE9vozIoyfDkWJL7SRnW9NxdyzaQ
q3HfMSOdVouJp7cRkPVHZ8TI1R1d7nP3WOsycNaejdR8aocPwLrRhSIUZUrGILXPLp3emmyKAxTQ
Ga5jNT96BW4aOleXx26os+NmHtpn6tFOV6a0ft6K2ANxh9a0v0yyoRrsIcd86dG00wzaHUNs4lDm
m9HHOMAJKvqmwbQqRjQVatR2QM7dsW0ynfdP+M1459oscauh/Va3SGAKHvgMeQTH3jhhirL0byFs
VoLWjSFONizu8OQgSysJuhs75um+Hz3ZZdeXEFicT3gkG6iTm9dS+ATFQKd1Dg0eYSN/0WbRtdcQ
Z5XRh0jBv+CSM8wXjjnWshWVxAl6RsQpvejeowPTdiEPPOkAjXTlx1pl7Y7jfIGkED3h4y7OtSPq
F4Xxbr4as+l1rhDVpK7Hhknz9pgaZvqMZp4XC7aEfYxM+osE8O4Y1KEpV2EYlRuO0QrydbFdEgy5
MRFyAJPsInBPbr6Y4fPS1eJL0RrGclykMwRHu2gXmw69hlxptwJzLs+y7a+4OLugFCVT5LCObiej
ju8BAOQxDsJHX8rmKe/bV1XMevdPxBNkxmGTDtwnIBn2eRe074TDnPUFkAQEACmt+aEOJ/8jkGLG
OG6cjq49EBNiTw3pRFL4N06kzR9CeAl382DNw25xrKcC6fammpGHwxyS0waLlQZ3wNxxR9jeUXmG
Ge18zYXN3685sdpPrgyt6GsYTAnWG00dVbuF1Kkcp/pscNZZlxm3qAIHbl2B5fECpeEzHhL4WDpl
cIc5vkniWE98PKLoDEuzqHup5oBapO7BOO2JhJlMjDzWJgzbbYK9HZuFk8ct2stOHRW5kmdjVhwL
Bcz8a6f2RlpWeOtew4gzb2EfgjswX7rYDLSXu15K8DmgqshKnJm6spc2nsWenmJm9zRafBuvl+Et
ti2kZed5yD5YMI3Amlpn3Ce1w3+QWckSnG0gZy+vkwLiS8Z+347tQcmRfXB0Y7LIEM8Gt9ComVoE
FZ+ccphgMusH831t8/GeOwEI+opzvGr5YDtanNcFnsawvm6BPpTaduuTLRuTlWASEN5PZUBuaz05
iO0HOGm5iwdJ2xvdW2lnnBzCblkR1tK4r3i8z/dd4rJPF9fsTfyDyJmE4+RTMShalP33ryVKHQ7a
yJRKIjJ0+qyPbeBNkxOODHV9vu9Hat8imMKtWACST6A3XtmBzxYOijCCk+y12YbVy2RBQrqzXB3D
nBQ11zqNOga1hHHhX5ymzjGCYaxLwNsql7Emz0yBiYHKOp4djylPlxJ11LjqI4HO7osHkkoECEZc
t1PdIpbHrTslLGkQ8ePEUBc01sy9W2exg4590Rcf88oAbxuk8a1vm3AvhymcV3xnqpzE8MMna8b6
ECiVwfe6CXvxaLcNx1MMDybbtb5DXmg8J/qONhVPnJhajvWhDgjQg3Dflx8j/URBTXhM15TgvOMx
GqKhawB8MGm6XfzME8i8AFRPwlDAG9wnSsuPnp0Yw8fRI1iDGJFJxjK4ALiGHkcVIl1MQoK4UclO
ZQQoiE9pQLUc7+epd1e+oNzI8ffZJqZDxg3pg8mmnzCknzyciwoYQRMqFNLoM6eV2J0AlhAzq7b8
D+a944anPF1qVAqyuVQBO0s2SuPzbITJyehRU4yd5OhRmAvBqheY+hK9kQ8gD5CSvU2JlcTK9MMb
R3XRuinshzhgSyc3eSB9NyaIdxFYZM1zc6xGFMBxn4tL6bDFIITAADqFk0M2MhVJ7xXZN4JuXcZf
VXQIl6rA3K8Zqw1v4ES4SvmtxLuZ0Lq7cHamI+uawmBozLuwr807qFXjZkSa6nWqOEBqbrbUxtHH
2Rvwy+QQ3cBVItDPce4cs3c+zNZQPvC0OZcBI0+cfAWqg8xYkUrbr4PC28Zh/mHIgLRsbtWdqer4
U214Axx1yz5XY4E2kokWBeTc7HNM0DbeeG8X4kLlV27xYzW/odp0T/Z3ZluBySlOkqVPImVwMNLl
HwwkeCDOwCu8Qz42yU0xmHlFoW2MCH04gTtmnaPeQaSGTzmv2A37tMKdxTKOnq2a+gNGLyzSQrLb
JF7LilwwzYpQp+bEoKtsSqHvUXZvfkAp7r83wf9FNuN9Bdu1+9//S3dJ71rjACACC3KABYblvyix
ltFKQ068+lAjFqXoH2cTfxxd+P795/zS/TCdZCrE9J2236Fxe9+tkRuNyUjV14ccn0oMjX2wzKZr
CSp3ZqEd9HXrct0O//5zf2n9+VxNQfbIC3ccOsX3n0tLntug5PVhTnPvtTcIpyy6OZ93ky/Zv6qi
VBfPk+zFDULV5HuI7r8kLYPb/Hx3SeGgK+YF50toL4Qfu3BscUFPhFcdSOlC4L4ErfWIFJ0EI5/J
EWGXNX+adUtboitvy8GAdHW9Af9B7H6L2OHV/8Na+ZXjxWEr/2v92lZ5Ur6+x+2uP/oXbuf+QZvl
+SAcWuhKkMD/YZoEDowtrYhlfuxpPgmr739wOxIDIBiDwLgMzC1+jJ/6ixdv/8FfFSwMO0RZAXfl
32GaIAj9aZHhvUmREvoQXSCu2L79fpH52dwUuMemB6ZWujbAA4yc7y6mKrfGFkl/P9ZmtQpMX5LY
RaKIc6QgDMm1WSAWrq2JlIydvcBv3FYQGxrcFiox6XCNssDRiKbhrUgo1LDecI41DjVnVDDOsXcG
lrSyUI6RzGVDtxdsIBPeMpBlc2jpmHRQF+Ha/1Lq3rM2F1444it1p1iK4FYwYH39jlOEtF7rqmQe
sBoqK6j3Vu7LdkthqX/kmsCeYYNwbzWU+7DD+eAJPiqnShfMl3h2aQISMV/a1KKKZ7IY0b/OPrno
VplVp8ptq+DkhX731gWmIC1SwwtCQjTBLAr8oXbUfK/gswwEaep9sA5142xZcXswhS0eNdXu1bdI
aa8qYzjYo7Q/LRMVXmnT6Ha2SWnpFZ04x1bD9ddMvJ8YUfCrMd2tcYSihO/2FADdW9om3IHSqazH
pMt58yMNWc12y1+77oUFnearinXJMsR8AVdMfNuJLLh7poHWYxrhxrcebA9rBy+cuWon4zODzK5f
6G259vBaLw6TaZ89h0iykhnc2c6osAIS5RmYJ0TbRcl4tKsQ515dtnNY6vtJ+pCuhOcCzIN1zX/5
/kBzM6ZgxGmc6mrQT/haMfJIu+6zpyo1U7thGbiZM0SvG7MjjOgBhItLqFTKb6mpRMgl7HJaLULl
uS9TamhfvWu2PbxBw137hk9P2fQF9tK1VoE9w64moD0vFgjh47R8k9Gg98uxBCrOp0u/dC68Gkkk
JenMhB3Dpn3wRwdOO2MwY12LwnosKVBerr1g5RYs9Awby2hHCcBvWiKLPzkI+G5SL6LetOd7RtT8
OxgEq8FqO55saPdwgK4tIuD+4HzIfZ8DGjt9Fp9hUftGI+zJlT/V/ZtP1me8NftanOXU8BLicc0D
rgCgsUoOYwr3LK2pr0uCkQDaQ3jJW6A21pvgtbyt8Id2DuRC20cjHSm6GbLxvRPc1zD1IBUDtIMc
S8I3C1YMg9TubaaKilErGDy7Ua8TkCyQMl3UB3YPZugOYGSi45f1jQlJCckGpoNQkdQ4httrk0y2
U/R0XcLXGlplHYoy/bJjlFG/RB5t9WQP3JLJitX9HPMqYN1c3TgSs5adZvA8fe+zerLsbUydAg2Q
aWDx+4l/fSWQCdB4JbrevtZADay2I/TL5mXxaUMaPHORcg6eeMRDL3oyNLS4qmmSUVU08Ivy1ufl
9CqF1z+6XmLcXKzSpqTgcswE2lY380CbK4AFTYUFZti85F1GwCdpgsBz19ZPmZhur8Bp7aMvq/B2
qvIQcgQBgas+UfyGitBcGgMjAHUc/E7a92kDpWZjtJ1iP42XcGPmtX/w3NbcfW9Fmxm6wSSNluS0
jPVj4wI67ZZODXIb8lJAk2iRnKxoY+ZLYVWTvKhurj8QEhJuE1x897biXcZ60DkGZWaAnIuc30Pk
kIMxKIVf2rNlmMjmH3u3HriD9GWXmoVOrIjMmpfMjJpDiPB2T2iE9XidrXiQciMiHwA5PnaQdRzq
abZIe+GC5yxjRRmhxYPKCRl9jMxlqU9x5dMI2WWBmR6+LYSKmXCUBseibRonnlKeRM5rl1hszSJS
rCnEFSxwhcFus247TSTBZR0MthTUeIMSj6mrJrVBSg8qjC0N60V0jAaq8sqnw3dxVXiNOCcY1T0W
jGhahLy1NmQPda1IKmGlTk6qa2ILJtFbnFXANNJldYd8hK3XHjmNIr2BatMeBuGDqV/XvGM5/JDZ
c81rq9Hrf/A9cR6SMXyCwQmqhHE8HwFLr+kfxgZG8c5MOvY3+sBggyZFr8dQdbiUNUH4ZNgLD/L7
lpZ2goKeno+lBH2jHY5p0EHUaNDPt9savda94/F25XkGpWaYuL02def1jSvGwHnCh3gW67lxW7m7
7qxVJenWJxk0TyIhmg671Fhlzy6+Tsk6d/QuJUaYBo7s3VeM20C4h6Z4EHKwQBLKN2g/4bGta30Y
NNBmydWM2YFDGuPztLhsZJjG8AYHyJwwOJWyFPTxSqoD24/NvF7EAyXEKibPkql+tYQ3BdCdJH44
ApXC+z7MH5YUPyAzQZG1JtoyfuIobaGA07SdnNLkrck0Hg6BHN8Ewj0TsM/Jwq/JblrvrSqLpyoW
7SmM5sGcViqY8Az17PaR0vdYhfogIvg5f8TyqCYfeAju8fQxI97d0d61DZKVRoj+zGSouiGdKl6P
mAx/SvwGhFaV0ZcGvoVhVQ3WgqG7bnt/bfop78BqKERhTIe+V8dODjXx0SH633vSVKo1IT7PJLTs
aiToOwOB3D32gqu08C+RhSXZswL9wQjcJzQnOhKNUrCr4p3LJAz9DYiztamZKG4sz1pI+mZ0g3Vh
46TrurKKg8B6X64SpybN2snsXVZaI2FjybIzB5LhcJnMiLOFbjqSMQ6Au1MeFsqHkGXZruNuwBqJ
2N3wpred5S6Ye//UYUX54Cczll6zQXBqMYlPjhirD4bplXfJkgUn34pYvYKOF5/GahsHaa0pJjPj
lQyTdMJEsTSi5cVe1HDn19yp0k/KLz45KSaTt3nTOQ9NRna50XdTsHaWNqSVt8dvHVODrxJrdFyV
QvoZFtm2Icp5EyBGIqY5DQ/miO+jmnFsLoJ6lmvHwf5rsLv0Q9DKVH3gfnlvaR+Uu2XA+kzlibmN
k+lTGKb1LktIr/Kj6QuTkbWbpP7XuJnVRboK/Jgg152d+Ug2e7d9wHxVUv6UWBzOxfxnOliPBlE3
KzF13YcgkctDscDRrfyhwGucNMQoxHESPZyzjZvusQkHXDNaj8oI5hcm6f0SsUURmLp2J1lvY+qG
01C04sRQ04BDV3XHLByc2wpSJRZNc4nkrEH840GvgnMTbI0QUULKjoVPS5Hd40mHh0VwMpZM3HEI
YOLtEBUYMzc75kTaPMTkl9r4gx8sRAf7QJ8QtiLqfoaPc3BxlcQ9XRkvHWYwGzTX4YcFH+YhIc8e
ErV5wZY5uK1U3n+yZsu4VUWdk2IV+PzcRO36tR9zbBEiy8JkYC6bfZr01eeU8l0DncSCsb5BwKGO
BAd/so2z6TXmmpPX32SBs8PiU2MtWXGcTN9/NbICHEkjeYLM5/XYtt3O8Fk2WIpO5kot/bA3o0yu
XWaE+CwnOLBiV7KPyJ47jqX7VssYd/deaFjczPVuJY4qbe3XqDUJKIuqbv5MRbylum6pBBOz3KjM
zLY9zi2PUcOOws7f4gJeCUYoieUfAGvsPRHsatNZ0B9dSKDTrRwMrClqe0gxee48Wu1m07vmZZyy
XGxjN2/hWPoNcrRLEglcv0RaOPnBX7oxfmPzj3cyZY7CMLUmM3gkCTiWEeTZCs89uM7SYGNqEw+T
3GF6MuCyBhx7keUhLRRy09aEC6Wy2aKLqT7AnMNG3+6np9oLoPt6THpCxnc7oqQW9Hd6vpD6yc7D
hevTFM8BS9wuKsc4JRi6EMWTDQVRKGFox7eM7M5IBLtng8Ckm6INPnhZCUZKNfCxwJwd0/rOg0pL
74IZYAPA+Nx59WDCOkLXeTIasVjDgV0r3KFmGhq8l4U2mSUl147uoj6cqGbxs1nh+1EFL1GTs6lH
aTrViu1bmUyAXMFUY+9jPry4ayt3CKCMO9KjEE+75mC/BBKvz52Fk6xHindgxzt0kG5x0wCXNjtc
L0BnTbdg+AklC5jfHahBZSuptsoJK1QYzTDZwYXrXJ1MTY1QFtx58Fxcb7FXvUez9Bc48i/xmZ/R
IVpnl8beooHWipArY/sHhjleMmBufZIeoirM201Road+Xpxl6D47Ci4BEd0h1UjFABAJ7ZRx+P4A
OfwT+E1nCr5DiPgG6L0c/k+HDtrWT/jUJD1RLVYfH9wZfgCjwA7MdQhFZJ0FUqqYYjOq94mdyPim
r6OlRDDVRee47MVjYA7ijNcMVeXff6t/cltgyWjBjQeu8Qt5pLSHCCmpEx9Kg9KvmTn9mVRW1KTa
lWKNHprKZygWiiMDxubvmB0aFfsRk+Rm8PEkjgSoGbg5PykaSux3h3JcuCcqpxVKRaOwp+jIP0x5
IFLhcsuALYD660fGUehJUOnkeM6ODB+sO8dTCCpXZtbH8tDrDrpu0MF9u47zpxIzwt/crn/yEHX6
CDAqWB+T5p/JNmOIZbONu8uhjEZE+Exrh06TTKANtnALmjU6NHQvc9e8EvmuLk0PVtFIevmkmttL
UTa/wR2Fxnze30JIR2iPNKfLFhzD7zEhwyVgaqBuQGGPwcDqykLogaSeOiAeaObXYdNkWd0bhBX7
WI/0F+UETWIvWo7kddfVugfjzv79yrL/2RfzGEV4XgDe/Asi6jO4x1GrkYfaQw5BqUnvNazIQGn9
marI7sqPNQHFzlFVep4zo03MTqNjjRAxxrDDiB+Kg2kqumXMvKiLRU8ba5DRso2dhfL9yrXQPvvU
8BrrgWnAm22QaEtpysQL33aAwbfvTSnmNjA8Fo0ClKqeLzLSVAhcDuZ7Xce9JmXG2lo69MFEA9R0
QH9/O6yfYXHknugkCNABN3C88GdymBRYUeOEbext6bIHWtUCBSEYdKtTznz7K1cDNtJofCwtPaee
C8nXUsmwfJxDj7sV24LuxF0M2PK5wz9ys/hzJqU63l7hIdvSKPNENPV8S6pTnBwqotyKNb6bY7yN
x6Y9LEpTw1wLV1ZMTBXjioCG4O16sf9Bon+HRDvu33NH7wgmrcp3CPT3H/lLaSy8P1gcqOys0OeV
1sfU/zBHIZT9ocmUATrfMGDQ8ANz1PuDjoN4JcTEf5m2/MUcFX9gPs/Gzg7rsPrMfyuCybZ+2rBh
aegBkmtxYNjg3dZPG3bWDUs2DWFyn2YhNcaaHQk79DbOvLswqh3nwfGatttjn1a2eIihwnRX05h4
6ywaq2k+Nwh0Qc8yaHzwBFC/XGQAyDg/uyz8zMSEHiM64OjsEC+lOd33eWO+FWY90UL6yAuDdSsk
uRgWHu50BRXKh2DcV6GDl4Ns0lORluKbDR8ALzCOka+GnvTMeJme/Mxp4M/HvFg9jnhuMEV7kmiW
jQ0NH4p9UpGxanvDsGqAb7LVktc4mCy2Y3zyTeNrMHvM+rT/Ho4c/tmTY3JMEDmDrTjJ0Ye98mWi
M9k6JqDeqi09eWkJQZQ4Cs7qHo1oFG5qayrarV1zxatgWPpg2+GAu4F/Im8anCSI1YMIH0/e1wR1
9KcOS6b07FrATSDp/l3SmoyFVTJLMAJPqxLhksApCtEfrjoTPAs/5x7+DU9CfY5UVeLnHI4D498o
/ug7NtlLXYXf/lrx9Y+JF8mbZZopx5NEuHvPmdHqlPa4DRF5YyxBxSx2PrUwDXFi18+qnelT44aR
feCPxcnoSoYNhhugeiqiJbgLCBweVnausznTJSHN0Z8l7pmp25G1oTPHX/pBNRjMwa4311Y2FvMm
zOW8Id7O3nYmW31hpPKb3xKSIeMkOxArNeym2PY2rjbIGCrpPzSLA0ZRUk+SBdVXD5lXtCdVOXh8
FY14MNxw2pZjAffB8RVBh63rvU0k9m1mXpoz01HS1KWqComyXJEDtmtKo751YpOe1SwH069P6Gmm
oEYhzzwj2OrWoV4Xo8Qy2MkaWR0X8sydlWkDXpCaFTDFBXbo4HBEWUnbAtwSBNmqRovobIqFu/cw
dDHPahGj/xEiRQJWjP6qfoJi4uPcWHUmHNoQO9PW1JC/Pc/aQcOKOyyriZiBllLH8q1oSCpl8/cz
f5UHilS+EdvkDlhurs6dESS3Y9nLGy8qJ3RHkij1DObcVsHcUMc5RuxA7gQSKShAnimRnuRWBf7g
5GLVC9WL9YRvYH8wiU7YoaZL7jG1E8taNiN2IxW2ybzZUUDrDVM06TdtqvVJdURNcbvgot5sLMPB
f0/yNDf1WIw6XNFoCZNBahejnwVwW7f0pP6HeSmmc9655r4FptjImOwrVpxjoHrwIRTnhp+cjarK
x90YRbmkKTE9yvY8mD5b+Jvv+3Bu4pNjdlDA+nR5oMn/01jCknfK8Kp5HbioJ859ZXfLrm/Qbu3i
QVWfkUxjyhfQpT8uS2BVe3RpbbnnPwKoY5XQ9wd2IvURH86ZrAXX43hOMMfx9rkpLfSNGqy3q7r9
NkFycwfYI3bidsvHMbPG+jBlUmDXEql5E9SGuLG7zvywRKn14FBzlavICdNim8bsZu4AsyBTTbpf
Zjs4pQZJq5tgMub5dhYTvGoKJPKW4FHtgyDqtrmIIxh1PKtqF9dLurHQyT0YmElj8znIfOOFqXWD
C0m4tYOUAt5INMROZpV4xOQ7YciTWzznzInTr23jp6+4+hifkKKOL505j+22rRyHd82ZR5xkFhtU
2jP6IyFiDF3os7uth3l4e8NfIAFMGBp8ZJpaKzCw4L/ZO5OuupEtbf+VWt9cuSSFQs2gBnU6DmAw
xpjEnmiRpFHfSxGSfv33BDjr2seZuO785iBtzAFJoYgdO/Z+Gw4IFx4VJpQWFrgHrb2BhYPPy4yU
0tYdfKQVpd/D6KpVq44QREWzj5FvR/6OZg19FjhFE5R2VNfvHJhf9zSBfucEgJ3ba6Ufpwz36Ic6
+ODLzNklIzWc0U0RJo0oG9IRoRyIMCSWIGj+zbd1PHjXZeWC9a56uABXum+wxxtXPz8Lu0Y8dOP8
QGeDAt3oZ6SfThaXZFTKHsFBqZzksWorbKQXZ7gFNZL3WD3pOfngzIChKK555bIux0oEY0DJ00O3
Mr6gmKbDay8snMN/8qn/i3gE68vlWPHPXJybr3U9QOd6PDG2/PaDf/X1PTSo6ZhDuUGNJeRv/5tV
hfZvyDfgokUC9aItwfHpLz6OS1YFo8Im1XFQnZYkXH/19WHxIC5h3Cgd4OzgAf6dvv4r9Ob7M1wY
GCG+AK6eFzjIwpyUBkp8cNaqtRcIA3Wx7MhtmOKy1OIaj7QmMl0lRxgbsb466NHvog2lyv4cUK9j
H9YObZdtWtoWNNlhLOUuBacIExca266Pnlo1xu+1j1pTtTj2zsuo2m9WUK1Qtq1hoD60eLvVL92W
Fhqg132wLtSa3RQcy54i13pmofBwTz+MXdZoR3HCsQExruun2LWo03t08Pf9i+AUe1eHm7WRobJf
JKmc2ahTvQhVFS+iVc2LgBVJUgFyasbIMK2PWbBmXxG9S5600b6a+ZkHuTT5tMMKwXuXvshkOS+S
WRzMUfOfjJJWYzS1qKSUl8robGVNOl4pjfaWY1S4YjtGkKsZ0eYi0ysQyU1ytZUMynY2Kl4WHWd0
5SrwhGB0kXIyel9hzzAjo0r1E/ko+6L2EV6tYfwcXaMW5kaMPJZMzoVeo+pmNKpiuChVH1BiaG5y
ozmWvsiPYc9QXwAxYa826mSFToODS0UBl7GwusKxJ7H3S4C/3qZHbznf1rQewE+P7yakzwaZjB8d
BEbDs7CPkUZzafYCFzOKaTVMw3uM/NwD5InwjNZZjrTaGsdXFIdQWBZ2gQ0RElJSquEWN4Ew3/sv
gDYDbWNnrPde5dwG6qYy4LcBWugZic+Nh+NaY3IDYWpR02fHAOdo4s3v1ZDLbQSyzhrCcStfwHYp
sDthAHhU0uAjtnn9QRp4HiKlv0MKwFbLQPcQ/VoOtYHzLQbY51uyOmqwfnbjjNsCi49bfLHs95OB
BMYGHJj4DfKNItxXnoa5M+EtGr8ACiODLcyjWB4wQSieKSE8OXFkHdivgCSmI+hEJjlgaoNYHAx2
kaanQP1AYg1NIW7n1/JDw2zbQte7hNacbmDuQ7RPh4cVwMtmNfjI1CAlpcFMaoOeTCZwlM4EErs0
2EqOWMl5a/CWsmzbK3Cg0UVAFxCzC3CZPdsCfTuD1VQd8+YFwDkbLGe7oGI9gWff5S9Qz9af5D40
+M/FIEHRu/BAhfpetYARDSH1ZgcU0jXoUemsHljS/BVZql9xposFBeSjCzpZf5Rsq6BRJf0b597x
mAt7W+bZpd/bwQe6e3H6++ytoDQnHF7FoY4Mz6SkJ8/1VXaNnrz7ewT5w96U8DfUto8FSBz4MJZ8
QPO4zs+1UYralM0KZ2emOezVZ9Boe/VRZZmn0cPMJgC9SWJBYSjA9uefi2Ls1xpDu8LY3aUS67ul
9aN1pwbjiMc0S5LPlZMl1DBShzS4sJoKvOWLj96M5hyHOufFYS/US4BHTF6TgANRHYsEHZLQ+zw1
SBA8BUXkFD6kAAQJ1aacxuYC4jR8pU0dc6rkDx8f8RyIrUWCbkPluKuLySfH7Dj0bt2xd2MWFg46
/9mp/087dYAu2ls79W3a/Pn1v86H8rGmmIRqYUb/9c///n/wYM0P/rVTO785LoJobAIRGLcXj4m/
mLPOb1BIPZvayDdK7b/2aX6C4rqpM3qv3tT/qn5Q9n8B3hkl239DY41+ykmdlcILnCJPcA/clzit
/HaAo/sqipqjRR2C7DZtPkYF7AJarhHdKlc+6EqpK8ylaLhN7UOZSOvc1sG120wlUXlNkRAYvArt
2aq+KSf7HkR5Al6q7HIiGczbdbLEeU/bDeS2FRwo4mlwVMF1i2ogyhvOTQ7a/TES1ZWvyythadAf
bbwbKTwDOjC+g4oUGmz282RP2XXFOKKb0UIvqJtuY1sh/pPShfJgrxgF2je+Mwj6VPrRZMwQ03vs
3RbMkMbseShz9mfOZHsam9eBmM80NURgUPVzVNRX2lG32Gvif5lNB+AiV9Oy3mCsfGknxsY0t4Ac
ZI9kEc2u6dYnOcKEUc5TE/gP3TIcmpLWQl+l4ndETI9ZH9JwseHNNVhtI6caXjujeChU+RjQSjrY
ib61++LKjMDILohpZ/kMrAqwTzLmB1EuzQ5IA63nJEjBd6i7ROjbsMYAM8Qc5LwvoycygOjMSb0j
MIvLAmX089Ug9iw9MDC2vfVkduEacMVcwLxKl1vdeg+pKC5wzX3suxydSXkNvYUChe8Ne48Hwnn0
uRmXG4+j6mER46GLWtqyntGCRYRiHtMKc3JqzG7DQLkpBpZwWMYNaUC6z4po3ELgaej0EI8Ty4xl
Wj1ODpQU22jejUREyIkDkC0+YHXrDSIdN6OLNVG6XjohEClL2Zdt0FhbVaTPAh29vXSyq6KYL8ka
0SNrKETlGU/YeMs9DmKor49+iYGDsHbFwIVUhvdnitjDu17meA+u973XxUTt+Q6Pxt281Hpbpz1i
9U32WFOO3+NsiRHUeqncxHgm99l10QUP2Wz/EXbifYSxwdbXzmFxxyMGn8C8ZnW3dvIIDnJkoopj
UvGO0MXF2nlEE36a1kswXhhTYt20xX5ZwHhkJszriPaOWwkgYfZ9nThPkUB4ppr7Gih1eeEE6q7r
pztvLp8r6jZbGzYnfar5TsROuimysT1Q2wA75lvp1oGLun0Zd6f2rymXPqAGkh9oXqAd7AWH0fwc
zwkyMGAqCv8BcMJyBCEJaMpBYNi12i9YlEVbXDCWXW/F6oMAC7kr5yTe4jkpt0s0qiPVGXXRNVJh
UO+HRjYHtXhIvvtubXHZ5Kx+gAOrLqhUDlvXKsUTHpBfFtX775yQFhKzpsk6b4dTZ5vvUDwSu6BY
9WMcNAjuJK1bwvDxuvq+qOP7aobXsFu9Ico2wC+3EOGuvbr4AuBAbWHB7eeU7Q4X0l2Lutq+Q4oH
Ygfg+XyTAVi7CBtEyvyguy6t9KZuvGZPReO+sXCvAIoiccSSj/B2+6e6hjZdU5bbl7jHhwES0e0a
+YcqqyYKcE1844zoVCQ103/N3acG8xpaeBVFNkVBd3bxiA2ofXAXhl3INOxiziEzOCBYHQEOyy6T
bimCh8Dyrye30+ex6p8t3V96fnHx3abzN13Yk/o1/jBolyN6QCeYMnZwCtPPct+D7lk0R49y84b+
+GiKZ9eZ7CjTOP4v2oWneG1ztYgNDa0RGxnzU6UFWDxT7S+obCYsdRSligu3FGBZBAH97ec67eNy
JU6oUKJoS9I6eNm9vmtv6yCYRY4Y79FFcigyTh4mHOeORhoMenNzzt/s16rEP7bUf6Y8cE30FWlK
IKbInz92HhNRR2mIpRh5mUz3clB3cP3KrYXJr7ZkaUwmLkABX/YD0e3tx/2pufjyvJGRW+AgDtHe
jMd3z0ubS6/5EtbHoeoFijRVeLOg4GLCxSXVmuJoR/OTHmZ1KLRSF7kaWLcReu99ujyl1FkTRNam
hF7oKuQxApW+xW9v74b6UqMGvKFf3W4LSspdk19hdQvIUN3OVXJvy5TG2exdT1Txt3PTRGdSNu3n
BJ2ELaSOZff2k/7NFEL40XbpnyJV6Z42XNwyiyCwevUxdYeD19g3drQCx+27X4woVIQf+8hmRD0H
mQWE92nynCp1RNqhxRGauRoB+ecodbM4IKhsihMk0xEm0WFxNSZO9aFUy00w2tWH1ADqvTV57hRx
2aQqCDYXYJvny8QaAKfr6c6K/GvRq7M0JNxLqJV0EFIfpIFL/U26y1mVuK0hR2eXk90Pt3Ux3889
2/7kZt7FmIXVXvsj4OM6e44z6W/qouQtzmFzNlv5c9ys9yG0tXXkpDG34ghm4AjcMcN3fH2hBlwW
AQ1Td1pvggVZTlBSzgFq+pdeIi4dOORYb7+wv4kwdOKNpxaiJy49sh9n5hpYTeeBRT6uGsgn6cRM
ZJOti/6/Fse3r0Wi/EPv37wzabNPwXwKgHKb73+3Cnp3wSvYW2pAZOoWB6CLCin6X1zibyILQFnX
Q3DSoUZxWpuC8l2MpW2jFBypFon/Gd33eH0ykT5bxXI29mjxu94xstxrHUfpHrXtC2uOf8e++Y8Q
zd6NW6kejmYujtgAsslGRKd2qa4o+DyvvhZ7NA6KYyl8GgVQ6mCpr8O7MvP3Kmw/hRRYNv4QIr63
ZPi3gC/ewD7DYCrq2oPbIzsm0CA7m2ZqVrabPcuaKdhlxZWaC1y/aCugik+CitP4LHEDqzmLbynz
3ja1m+49sb4qbf9jVPT+ZsXyLmjw48ZnexCKfnwpxlF0bpaqPjolBwWVVtk2wzIVW++CZ04ZgYx0
a1cu4XUloY7GQ2/TGKre08a4D2kgYR9d0/SKV01t2mkokdkPOm/FLrQ5UxfKv47BNm+nWF6nVAZ3
kH1hQACvwGt9ubdd/bQO9iYLso9gKsiqOh64t+azIrXvFxKxTRun7Zko9RkGQreJ9CcEwJifQKoN
JlfhCWZ5+a6Ky+jMlet91PbqVQ35HwfpbxYJe4b5j/opp7eTMdJJB5lZq/qowcKR4gAI0dyOh6ZD
3Ca/eCOY2f28TkJ2YcIafKHwpzXZeWKhDDTVxx4rhL3jD80ujPOLmJ0qcng/6EnT8F04IGGeOmKJ
TQaYlCDvSACnJvbRWcTGLatUR28US80MeRBgJOEf6IK9s1T4vowqYECREdeoG7ET7fBU5evtXFJ0
DcxmzDRLRPEYa5OlYp2Qr/ZVNyHMNzfulnR1j9h9eBh5pS/HSzqcYpdJPoht+wVtGH6i1erQxtO4
KRGcO5/hfrwcguJ6bnYaa5KLGuR5NnKQDKn8YpvEUU+u+q4fE3CbXgS3Rd25hXMDjQCCK9maQ+cN
3MuyM3+xKv4F8R4mZDthXOv1w94so2GW102g73xaLhCoC4v1hH5I2ZEt4XdwhSJPuAtaPt1TN+py
yRIb4+5dJOcnZJB2GmwjLcvsKsNiFDkUUnEQXA95qmCZeD5GEahzIvuNhdjFWiFp14OE34xjecGh
+KyK2VmyRDExWR2+Hq9KR35JcXq9KBx5rQY0ENx+2ZqD0Wy0IjSKkJcoP1/jXPDgwlP/xX7s/83y
JteREhVhIFc/KTGXaBR0YMWr4xAsTzjx3g42+57imBVLlrXJv16O2s2I18WIMjDsM9Z8nSIMrAek
43J+jILWDluyfB8V0S5UvQig8SeQHtyw3kfztBxLZ7A4oBVVt0m8bI+AaPIE3yy6Ah+c7lYUMPbj
iqxBTZ9huwZ0CixiTD4u90qQbtm9aLe+nU3bOcHguAzJrBMOhjjtpqLhhcAZpJk53Y3QmTa9C5w1
5EiKu8eVmqZbT0Jbbkp/3mc9XoWdRpE21fDRkECsHAsAUbM8+cPaHnqQsAGng2OR+deKTYRD5nQn
0BYy2fwY/LW//gdb9AtsET7spBL/3Ar7n/LU4v31J/5CFrnRb1HggrUMA8pYvsnvXitrYI1+o66G
k4Er2eCBEf1vCyzApwDQqg1yCBSYdAwh9ltpTfItiWdMKGhcebTI/q0WmNFw/y6TMbfjuI5E4Ryz
J88OT0nj4EmWCia99zW11zZ/hggYoyWitWt1FA7G3F3uc+OHehgWASx9GBYpn+a4bOt3DjhH+AKt
hS3hpuhC7Hg2CNmYKn9Y4hL0qbcBlSzb3mv9Ffw2EFcUeuA4dJ7aipLSFaEWQx73PS2YFqvzxG4t
/QkWO7SnMsdpk5ITDm94wa6TLcMzAXC3k5s5y2XUb0s9I8Z6qKG7ttl2GVLkJn+BHXR+rD0C9bIj
wz7GSMIHgOWejk4zkAaMwyq/toNWaC5VVLqQwO1pKhZXUSIjLjk7WV09dz4h784DXsatUdHqeZ7a
AXP+6bu59Tfn6Jdzx79altwSCSc4WFLPV4W/k8NfkCM5idZd8qeDtE9xRZUqeal8oSl0llp+xqZX
BVnq5EhctuEEEXJuQa3kdtsUFByHhUgfTOCpLkoblcB0v8bJSj2jnHkV+5HYtt6nSD1b8x7Rl86/
XmFX8LEq8gbZIb87TEH0i9T9x3QaHwEGGXAd6Dp6wgDqTrKSOC3mzCrK+qutsaz5KOvMam5pPjbr
zduj9+PJ2VyIw7rRKJAOSuRc78cUcSmrLlopL/3JBuMaZ4wyLjxAbfZQPM4iyL33GvQulYIFK1hr
hN6aBOq2yCTY5rfv5Mfd7OVOEPQViDWgrETN/eQE4VDi5aSc+3+qIez9a4kBGJW3vrJEIC4gsK6c
uN6+4k+DLDljEkpMuxs1ilPIN/UlK2jKQDyVE1v1sgPxbbFJKhqlpPZvX+vHNNM8HYHLo3nPhMc4
4bRm72Z1WbSZdP+cnQQk2VcXvlWanpPgMO+Q4jNDXNKnBFL89oV/fkjmEN03dDZCSdA9KU8Aqhn6
KC+Gp9nGRIBzTVCGlMxhWTO6b1/K+fkVkkTjeexz/iN4n5Z+8gYrW63c6s8BXacqOCLpV38q6Ux0
BiGYxEn7fo7W2K7eNVlf+/ZeqrRY7/MBB3aB0h0BEeQcW3v0gcQ3EIiHqdot3xUq6cPliKGdh5TG
2zf904vBeIMjUoCPAZB1uj0/LgCEC0K4THb9VC9jz130VlTkz8pZSCEbyHfk0HGlGjLOt6/r/Pxi
TN7mgurgSEvX6OTCsQVeFVyn9QeeTo6LGFggMxD8iFimvb11gEgN5ZFlUgSPS1qi1LHr+r4n+a+s
2VV3WbVqEtI0pED9B8wmw7KpfXe5hBQJInv39t2yLn7cFg0YJKDGxTKhwIbkw0mgkAk6SdXUNzDx
6DBRzg+Xcb0Z/LlnUq2LnSzqLBrawb+2RJyxmgZketgMqDouBMsIsNfyxASs8md/MNopbH+IIlH6
dyACPr8GYCBwRBc5ow/+MKDFhzuPqoKCmYr918DbqXswJ+OuFg5QEnTQYxOioaykXNBd5jL8wIFy
nD/DwiOF2HTzGjMWLrJKBHkoxT4dLtfrzNEdOZ8MsSzfy6uvvqa77mzEGA/rDcs/kg81xxG6EGuT
c49Om0c1SLN6ch7gqAMz2E90wdf7Fclodaf6zif7zvkXDeIyJ4Js0hTsH+JD6Qwff1OJNKPIk4vW
YqHHIb8DyXz8odPksKQ1qADIjbDAuo0P/IuPZAiVV/6ZVHM6fhh1ULGZLd2cE4KHHoQgqu5JxKWt
TEd8fKVtzdWshBb3tYDi333uwgxNg9hTXXZVoom2nGkHwfbLtMMH/WKaJ0Cf2zmMTeTL0NFYLkO0
mtgs7Xg0e2YXxi6rrQ07U9BqPDwmi+O3B5D5mPKowN0iP99BCLMYUGnXTL9hTkwQKyugytW+G2Kf
P+jYLVW+HdoiR6HxdRC6tkMFVKBvn6W0x0IwbRtEviVjMIFm5dJzmxIcFzCOPtyjl1H1ECBn5AzQ
lw9oPabFRV32E3U1J4W+Wu2FFZC1LYhzMyztEnQ8HoHeTJcm4pzzLApksMEaxX5e3cIhbgIanMJY
0m9ambusKaQeImZN4vYl70zMNr8QNxQnpj/DESYUF5ZHmfCpqwDtYeo+Yzld4khph078MSzx7cp3
a0BVlvYB1p3AvkGQm9wtd2bB92DvleYh8gjtyqsOndo6AUNkQA+bwFVEgT20N8XDNG5s5m8vqONV
tHdFJ9RFNCiP39KAM2YpTMBU+MpKxoC9q8f9j1uiAG0upCd01/KdF6XmeOuDG1melrArmCli9cES
KR9LQI5gVRaavC0GLZRdD3Sd5UM2eXxBI2wJuK3cA9WKViQN4/wZCjEoBoSFAjPnSlJA+FLj7DE+
ie2bKWpSa3XXhrBP7zpsmlnAQT4SG0gdV7IMjx6uul36BSe8De1oErG8E71Z0l5kfin4coc3IaFN
8weyFhQMgqxwGYW0CdoB9vhsD3l1pUq0nsUepD+yTtuVXMzMapFl9ArbIlodeaQTIGfY/fZdBN8l
UjtQY5wT6SeWab4efNs6YH2QtOIwFujU2DvmNuoaCayh9UYuy8z0Dwe6ON4+qnQJK7hbdOMjsSeV
MWOwDTNg68e5yN43TprFoLlyRCeIVhmS/c6B/s+gLHQibOMwNvfd2AyYC2J/oC+LeKCtcIytgXfT
eWHWyMd6cGoepo5znGY/0nyLPUwvhiYytHUUJ3S5JxATbvajSPKl2ybt1EQR4Bo/nNUGauiIUajI
waYlKLQQZv2nVUvLoyfteAvPHOVzsWJm2KcQ8pN3WCBNToAudTSYyZPlJqQEo16oaxa40PIVvPGB
ORSLrCuSywa2At/rXDX1IFOlIFQOXc0o7aqC91FvZttypu560L5LyM1huvOWatiQ7AWUJIFmUQ20
TRScGHxmrp218agO9thqPskRpuN7VHRNXCps4PkfojE3GWHq4eZO2dabfcZvTC2ig2IUWQuOOw5M
KAWmd2lgTq8ddqThkjDTw3JAsPEyna2JS3sOWi3tgXDJdqQWWteCIqPE5GQfeqXZZMeRhhxdUCC+
FC4DqObEhyVMLe/9DBEMkh0hCmWLthtRE96HTd9gpw7Kl+vbli6WJ3BdnEbowJtzCFHfDI5uOtRv
zoqeqAp3LM0hQZ9P+br2SPRBX8V7W9fxnuJj3H2MYSAvl4AJS6K9WnTAHQe5thglGAMBCxsXUtLp
YwgRzRR3Xqc19irme4sH4Bwbl2w2ibPfGIz/FmA+m5ZjMSvRHg96IBcbMtHEZn1a8AnHrRfG9Co3
GiHP9trNCLu7ATbqiLDd6iz+F6vWZf/RrubyLnLRpGMOoXPYXfiY22G93aipfQLs3VmXPdK23lXM
nYLDr9us+5IRc9dDEVAo+tPLy7W/rRoIE48aZyL9fo2sEntgq6TF0gqpQYvgyhVRxKNo6g2UoTV4
+GtofPHcbPzKrpx3omRb3cfhCL6/M3IABPk57NacXVj13ozkYqFMSr/2ekH1DT1MN9q0vbWMnyPX
mbyPfjkuXrLNO6+YLVQr3AUcHwKnqRMzT+NkPB9TdrJyGyCqtq67KEN/FT4R1gvN5czimDaIBGOk
aTvtQUVBInaSBG29S3I3bdj4fCOesCAqgXTD6DrbBR4qdi/UMIdoZzVugH0gZFjoLHDXj4Erxl3X
2FS5YnDm9pmjUaw6xO3s1GgcBuWaYZQjpHXTFk3lfZqGDurDmd3CxqAi3NgzXZ5xFuOVNYy1detZ
3rDejzWzeoPYj99/WgOV1I3BXwR9exbOMlln1I0C3H6ieS2LszgbUf5ZGy/EezcqGuGm26BfDYXJ
qfKw/jN1sQ2Zd4U/Lt3XiD4JBqpT0DbBxhWDHHGiiOtOhrupsCUwgbiyCqAOTmAVxRlFXdLa9GuK
mzBVSbyPCyAwO0eOy4oHvBiFlVzTTGq7HNGrl+zbXsrYd251AlEa39smMxtqW4mqlZ/0ItvW27Wx
7mPUjrASIEeB2kiHdIhtzYLpscJh/sP9QAPsrBewC9hWIgIJi7sLTfrYs4GzHFLPNxEOIzmTYWaI
MDsxyKdSJ2jOiqHV4eWKNjMpqYSFwtZD+zVnlxlrIMDr2QJodowPk2xM9ucPhTk5BLljhMEXT1V0
MKauyvwHiDzGUcRpAfdGZ5BcqDW0UycJk5CTyOzDwmKUzjxXkgUjzWqy6GjRLbEsD9GJ0ZexpWN6
LKKCtbJXIElWcYw8tyQlqmk+EFNgttg8KHlJSL1Jyqo3AbEqXfZoSMweqYkGKMIAtXVgds6w0zN3
2idpwLWnYA0amCQelN5y28Dr4pfZ0H9YS4NsEGU5G6LcxMnCCyDNbUGFR9xRHbeDAzCspwmB4lOM
evi9O069/4fWXd0gO5AH9bukyRXb4ti2Jpeq28CkLGk0mjEam9ofnWeguAv1aPQV1AQL26mpG2xw
cpkZ28imaVVdEcMXkyK9lHv8oTK71LcdDOAo4wj011Qs/Eibu3dEbDGQbeLlUXO2ZKj6PpeTxcAS
ZnJzB9NgIYty/Gsk1o4lhB6uWMlIgzrlNzYVKqPernBouIDLtkDD0VGzyQNuZTXH8gGDQWpPr6+R
DdNx7jn+TeNd2MUQaw8CSiDvaBpU4PTXdYJCVHqz6tyOo8+qgL1RHDGVSip97pGOglcKXJPFwhIz
xae+R80zPUcb2yQV9ohwsN5oGq9siqHfMVkq6nXOjAKs3Qcj4DSXLCVxY5PNK+g7vTzayIep8Ia2
jdtk7/w4sLmfZfXMOhAC0QTsxAqSzDv0kM0SweTbFLzqvOMDsQLa/ZijEEV62Dlmgol4ymh5dm6A
XJIRQTa7a6pUwqY5NZpEdUt/hywQuR2Tb46+mY9xmRs/ZZsRoG++GqbBln83nyYr6QGYlWHAdumk
3Je7TdPApIaFPyUmmRetudvX5VGMkveCnmzDS+0HAl/1TswC1zUVagz80LGDocaq7pgL5TZbyAng
8/eembtl7Ub1FUo2iRp3STngtn7BL6gESS2YN94tuLiKa9VrzyPYrcpMsQLkApAo1XDkS/C17x9V
P2WiguUwtSPBZdGeeOdpZyxgWUmXeVbRCWVk81ZyYrOd2byQwYtILzl48p7HRa7LpYAav1yiBLTM
CiSS6IpHlTqoF2/j18wHoWlFrjE0IYrIZ9kcFSQG307E4VqD+zrMSWJz+qqTTvBVwpkFKKVlWfOT
UBPIPRuknr0VaZtyHFFpj5rGkSaamO78FWaVBQ4RyY0bFD/MoRsWi8nC+tkxh/wg6k0in7QN8yMe
4oS3ZnhTpOtzCOENjXXcLshRIgkUglE3EXd1Oo575wb8qZHgVxXTyZdcntJevJpQ2RKT/WOL/teY
wnCYmfpHyC6AY5YiJI96XXq1Kk1qVVpVVFcbIzcN4H1UajATo9amfmTFYjFTMrBDXb+3vRkFGgZk
NSduGVkjA6mdwCxxTstJe+X7hWdoVTpHMwZLsemDPyPKch7CSimP4eBypmBjszzyAzGPitCJjV3D
r4m8ESjnWd7VJhN1wVYSZ/TrqREtOKyozrtcwdW8IuGfEMuncuWW+yhR5hT4erAo49XcdLPOekkQ
bPTph+MlgJzehafCnInOIclm9uu0rnmlmTOZW5/qmZ0QRN0UjyPGebVXXAUtxRE+CFlmvVmQTGOu
jbxG8IZzMWRZjRRDNqx0BlJRF4+imc0JfXmNHBECEYwhAmhmVr5dNfqbmhFCpIjF0NAJ5E+aGlBB
IbygGfbHHI/mnAl7AfG8neUtXQkBGMUBXunblzytqlGmAooiQdd59NdJnH4s58EvrUN79Mc/pK9N
9+Z1apShZSq7/+6lIF2R44I5cymenxrhuvharIrqxB+ZF5v41PieAEY7E6yJXW9f66Ua+F2Tg/Jb
RJlaSHQbBIaRp2XKwXaGUpeF+GMWFXqUl1NaucxEOXopyzDtaYViFuA3BI2p9iQ94EmVHRi4doTz
eE0VwnQ2Io68Jva8RuZvvY+6T8wRoQ7kwJ4Q+J3mq7dv/6e3IigLk9ii9MZx3D11Jp7h60ImD+Qj
HgMz98EGZY6FbK4cod6+1E9zTlAYjmgFIcMHbvO03k0albk1CdQjiEBB9zpewlzfO2tglogfJ/qX
U+60heLwYgLfdYHVUWGnL/7jlOu7QYQJ9fvH1ktNjBpnFtvNlBHZbxM3MntWHJHvk0wsfP21xDKq
f29Q2fL87Wc/HWa6phL2semqstxAff14JxptP6DRifhCTYKj45KmVKnCOjDH+bevdDrKrhQ2TysQ
ecCZQpwWrwsSQxSGcucLgP4AMF5bmqN5lnNSO2KkabLGty/4o2YJTRPUWyg70+SVEUv8dAYBSVkJ
Jkv/pcefiBnUY2hAmCMoLrzXuO9KqIRpBrEcaHQhU3bGt2/gxSrp+xVIqoWWqI3HbBAGPPppZPGS
tHTaoP7SpXgy1nt6WWuxp+qRRhCnX9IW1acmNfaRn+OlfyuKW3I0Ja/KRzMmPdevg1Pl0pR4KP0v
rOIGaSJOC2sZ1mwJQ6GbcNiFYrRCKBJOMRKtAy3NZok6YQN+N41tFv4GDWhTfx2DieKRo/tZoypZ
UKLbhyTz7nie0VoOoW4XlsmtBhh0BAurR1qRMnLWme3cbzNyGzxNzRbftn3LbQWvBfqB1J6oWRSu
SZrycHzJ+FzHJMtxXgFe3thDohl/TKZ6KpOumpUpstQFZdm3h/+nCYeDFYwaCZwRDuxPU3viZJFa
9rp8btJOkLMm7WiOQBFoS0Lvt5L125c0q+WHF06ojV56NNiMgUU9adDQKEMydgj15yhBulvspww1
iiuQz26Bct1gcwcQTrEQaA+zE5uk0MJnjX98+zZOn1wIqERETsy2+V94CrutcQ/VvMv0c9FQ/rxA
4nKsPrmFdvt37jBev32x0wgiSM7QbgqxVAvpV54iBgH+JlnaDsMX1bWgnGQemGmR563JrN6+lHuy
pPntOIiDTUTlnH3hleb0HWQ00bNdlrVyPyH3iYNKTPlyTA4JZVROulmu2R0wT4KNLChOLSPzcpbY
dHFYk324wWSXJP2SI4/p37camVPqCKtnEvUMFssDIousirTJU1PWmi1TBgDC2bAIVeibMnFR0R25
U5YjeDirkOxFEAhNp8hRlYnXHAjQOT+3LOJoeagbnHZ/gT48GW/GALq3sFmnSGb93DGVEGxhtE7z
Jyw/zM6ML4dZcpZGiOr+7fE2uvDfz2fzTgleSD9FPtsi4jknu0PTUlN1vPgu9JqXa8GY9K8LBaqW
rYlQTwh67b2XgHQYhXquTZX021e9mkyFAPYugys9GKemoVG2RDq3GmIqClaRT9b6bmCpgn9H86HQ
Z4uYODDtoYlwPM5Wgpo6fGv80S0yTSSrzF3WzhraK99TTWVe+CpzrmK9dMeD19KEcqiAjjv4SeZN
QhNN+OFAEfib3YjDnDkZvbbQWJHM3ZyeB/teHFPlEJvFqTQlkLeHNPzx9QUBstqBIQmi68peKO2T
pmjHE6jQbuOnUongIe9r6R5c2qNHvwhbjxo/ULvEm6PLJczKeNd6UBRQwCzvIdvaCs/UqaZpihZF
ZC14/+Ii0n2KOb8ON+U8qHQLVN09ZiivVrTanlTrDe3G76H5bunl+O+VxPUwRcrkih0pXTmtp/hE
W0Mufl/pI6uLGD6+hNcX2d6OqmFxb63WyOGgRJt8O0T9jceuVBwgjomrYOnVbmyXbk9PvLxP6eHD
mXDpEuTtSDmvKTQtvNEpv4CakJfLnMDhndbOdgCZ9sGdy/782GJ9JDcxEqeUMBLU5928rnHUEdN9
JgSyM6FtefXOom73GdF7LOestv8IuWwgLYqnI2oX+YE2wWKgmzSXt7P+/+yd13LcSLauX+W8ABQw
CSRwW77Ioik6tXSDoJoSvHcJPP3+stg9M2LvaZ3Z1xMT0dNGJKqAROZa63dBYqwGUYxXeVlt+ymA
FIy1dPp5IE+UqTnu7OTVtNXTkg6MxIRlxEz7DIEOyzyLfja/4czTfbVIMn+OB5e8O+UVMPG7ZIuc
LfkFwffnzZoFAazMZkaiKZg+hcKHBVEx/pGNG2GLLE11T4BVmW0JMtb6ptb0nn+x/H56od8vJiHK
6WOeGu5jRUKiE6UdUpI3z5QFHCFlPlkl89VVUcA5F1ixQLmsijMQocx+UY/9ZeVfviZcHSAbNvGP
/cjgdkFFIlDx1pQljauT19jgFY71S5/Dy2/65zF8+ZY6RZW6D4tGNK8fbqmyCdMb4cq8YUXDO+PY
HBc4AKHc3qg4lw+lXYQPSRca9crM3aDeOGOd5Psxcb2NyntoX5D1vLvWa4Or0mjkM+dtR5005P1L
UVC82H2JQszuLXFGN17+KPAzOJWMZ8+jPaNLR43TY69rkf6Hf/+dU5DcTOZ84TG9ycDirClgsNYG
81taRT1QwtDurMg1X03VO+uF5/eLWugDCY9bossAyiDui8MZ/bEkwBaiU8KflzeI5Nz8OHHivVOl
+UEtipS7IP/iGIHaDJjm56uGQKGDIE293Pz98nP1nf/pyUhN1tR8EERXHOMfDhQrCwvgg1i+RQPA
AeO0Nlsp35UBJmEwwzejKNRBFj2Wt4lRF6A9VXGomFvdjLUHuT2XkXGHzl4cnGVmcIbFxNcC7Twe
2plxk8ylPM3IOjDPdJ6YgeZ3pGDkVKwAYxCNewXskiLUXcs6kA+UjWO101LY2UuTW0di+p8xKT4k
UVXfFW6f95sq7IZvcx4Pz+ibsrNR+hwQHh5HO8fuceJw2iR6mrAwxsSkMfkCOBYR8Y2dZw5+3aQA
IZyJj8I1/FMSz+KzxVQbAVeWofb/+5ur793He4syUNs00s3Kj3qagZEwz12Gb00i3FujcdKXOnFm
3KKb0ry1JnqJX1zxgzSBVSVps2DdwkfS4YYfhWwov/K24Oj8ntapuGJsZhSrcJiNawaV6Q4gomen
d6P2rXbM/CWJVH9KksA8G2Pg7H7x7f+6tCg12T5tCO4wcT+SAVs05AhtyvJ7pAAY6Nur8GvVLvG4
aYrZJWzBzphwFDr5jtBapG5p7KG20j62zEmCACN5A8uptvLQBPeEsDP6ZYReGl18k3lJd2gcR916
QxwdI1dGYlVJkjVX3WzBQY9qsyCe1/IrgrwWt94b3JZdmvXGTeBZI39gksbJ6+L5HmE8x1nqJvUu
mji911hFZ6cCmJeK0inGaJU3eQmlZErBcAE9X9yR1pRapHvsbVUecZRx2hW+UNJkJQIXrT2mfvdO
kJRArjDqFIgmuBJyaYznO7gPN1MddN2qSmoPXi3GYdYRcsrU7k3S8j4TLp/8NuBL8UNgmMuoZ0zD
Xw2+/rr/sFLedUUW6eF/mes5NkhopqbsO0lXpkRcF6TfYHnMoIY8Mnoq+bZ0Q3j0SuPbjNKqhD06
1sX/YcFq+2I8e2GuCmYDPxe0MKW6oltk/j0svHnYXB6It2BAdkpyr9+Zyxg8NS0CJkwGw22N/f+X
2G/xRsMJ0Hr6+xX7YUB3eXsQKzJbZuuAa/mRsbsUwzRWKku/R9L0HhscDR7s3DA2ksHuNeficDvk
TX9Vi7I4kvlj3fQlbq+rS5JiImMfQnI5jSeC/JwfMOcbUmTRvDz+4lP+3APoT+nBd8WHAukxZlMf
J0RjEc5F0IjhO1PvJnqmsnC7NZPEeTV05nhrE28MptQtHtKd1q1+xIsp0SOFdj3tkU53L26QRycT
IdGz3YoBhIRTYNembc7tjlK5Fg1w7/uD/q/O4hc6C6SvAnXCvxdafH7t4gTm2M8+rn/82J9qC3xc
YeW6nudqiSaN2Z9qC1il4hNdJ9au2pLkH2ZjwSeE21DCKWOZVLlaIPGniYn7yRUuOjmH9SN446z/
xMjk51oZGQd9KGuQqQ5zDfsvr6+mEAHzDt65GBFZrMsEBAa2cu+toEx2X//lxty/n5z/Gjn488K/
XIz6MUCOHgjUox8HG5GrtDdYL86xMddfLkFYcz8GLwjeWugxtolu2pTiNRhhKP4fLs14w/TZDr2/
9N3w+C3VV1SXiw5IKgMYxhc6j9pKog+eiObBk7pjIu6scR2hqfr7y/9cSehvTvVAiwq5HyQG3Pjn
XdJ2IPEEuC6dc97MZO1Dhbyk0yz1VVLpy6nC93/huG1/ENG8X5SlgpE3x7f82JqUdRkOUR3YZ2Jp
7aeSeuNoFx7e9lQgRIDTT55E4ugG0how6UXh0r95NbPT3MCHb90wptkT3pSqQ2e0hPIsC/G1VMVd
sw5dyAPX4yX5K1m05Ta24Zz1Ki+JgPr7e/dxRKXvnecgsfNQvYNdfOg9fKgSg5KxfbZgCrxkA3J0
lTMT2vmdsp4A9zQHiNzov7/qB0DhcvNwAAw8CiAuHHx4Yp5BfIxyW+ucWiNe4hc7fFDQH2aqmjMu
qOrBFQR9UWjT818irf7++n99MfUIkKIBj2bWzcd3ZQyCEldkZZ3fc+T1CzMHxHrh2m39Yt74oei8
rE4sDXmzAAq13v/DGR7OEv6cOVhnkQTqwaiZHe/eQ/1ChwxALI3F62h6+u00i2L9nnxE5gqS0yz+
lbrpf/viYCfslpZEFfJx1drCqCAlhuZ56BteEkHuV3Wy+4K2Ezb4r2zp/7eXhOJJv5f8j0Ze99j/
MgCFVG5i4T/a57YDFi5h+S+EtCsCWnWCWdGm4uiMJKKR5scqvyQqFWOgovWsgzSIEVmqa0NnpEWN
S1hCRjV96jPSn6zeI7oiHsmBKy9JeC4eRNNVgPtY/otK/UPdc3mAjMDQ3WFvha7l48QDKVw4+HNg
ncMwJXNjkYR1XdaN6ov6S4t+Z41TLvsefJ5ToYOeo2TRZv9z0BxgheMSn+CHne+XacEz3wrN7s1v
zV9Fwf4vuyB6EUbaaPqQin2c1CGZGEYvFNbZxRYBo0h9my3Qji+WzjYjj/pXK1ufoP/SwYE8mjrl
gzMXCibM749XBPC0UzObuzOE9eraJWHwFR6V/ouDwe9gEvrXOh4xZKQIwtJg9BCXqwlW1mMyZHqk
giDlzYFpd3/JQjPBNL8kjmDj1Gvicouw9OXwspI4OEEpqq5nokFPRC+Ioy01Lxew6Bfzrfcu8J+N
KV+Lb8JzBvMEkGEQ8WHRLn4WSOIDojOOyPM6qOcFarU00rsG+6v+UI6EJWCcPKb9xnYxd14nFJ3x
LsBDO13h3uCY61nVAYwxe9yaRS93hG7g9Bx73WBh1BLNmsnhhgsuwUtA8GI8Gc+1wTx+w4Qaku10
MY9mMBt3G7y7eTNS7SzNEaBNplMSkIVfl+dB20/7XZGe7MKvbmmDZLOBpouuH/ci4zeLwI87iyyj
382sszY5dQDeWOSvQIBWY/w2oyv2rnrEGZuk5/y+YgaM/wiNeH3fXJyxVaxdsoU2zHYp4GFOSWnU
L0OZp9PGCaV8DDA8MJFZ40kPM39scACmf4bBRrpbu/Z62/8GUkrcXwluBC0FKY+9IlNetEebOB3j
GDJ+O9nRgPVhPYZXYETB4zyN1rCWAk3UGR8PS2BVoWcmTWeThUSUc13fy6jI27UKRBxugL+Dlyge
OHYz1oicdZzlJc2QcTEJhZQGwItWT6DLJQS0CwRlQumT30YJSIPNsIaQ+0tE4SwhbzJJhkiH3U4u
Vgo/R3nyM8JTOJmt2MKqfHk3LifpCxdzzyEXDe4x3ubRu9F5nSj/KICZbkesx4CnYUquIjs292aS
thtM5TQDVLS7FjupqsHQBnLt8pvV+RijjT521tQB33Bbrwjraro9jXu4sxen+loEHZotx2A+4NXx
GwtFfY+GMO2RGETlxoTLA88w7LGOjGoX9bgc1yysgoBTMnCUIlfJMOYVdlRvojE94KYkqp8M10+y
6xFyeyauyhJ/hSc54t0d4HOF4ZvcFLLw6XngEUvfw2CBTGub/7eIsoe8jCe/gQ8Y44fZK/BDsIL6
NyMePYePm6Vlu5mbufB3hqmLnwUzzirLdDKIdmQzI0BmdntDvDb4TeNLn0MDRXMb5s/K6Hhic0hY
ZjGDsqxH4l4xDq8Iz0kgf5Na4lt6tl82/A7ot/WXoO14sp618FCTFIaeabZw0iE7Ew0bdS6q7pEt
OxHReZD+0q+X2ROvoTtNjFBNcgt7HfOZFhN2XOESvMBXI9t2icXR0+7j6AuCkyS8aFu02IqtGt5Q
H6tg2GYQtlw+HB0H3G4dUws3wt9kc1FdZ2VmPzV4GfGHdCJm34/sz2xnIR4PIiiiDdl7/Btoynyn
MaHwwXiKf7FIZCM7H1nDqwa0GQTl5LYgabDS26Fs2GICCBs6xSo4BShVHlCtcagnBjvqZY+khvNP
ocshymyP5ClA97cm0Lcy0KGdXTfwt5dPWwwDfhqIcEjiJXDWRrOQzPeN1CmMGWlB7d0lkDCKRmIe
F57IKKgMZx0lNWILurXtdH645D86gF14F9gcz72qJ/LGqB5nm3tvFTNfileSK2Xx2L2hBFEPeFN0
b2M7190qImnlaGaj+wrwiRGzLo/qXAeYBlHzJc0Kql+YJ/PDpVBAqEza6yV/3FbU95dA1bbhwyjb
T9+Ek0vuBdyOY9UY5q0Z80p7VWjedoieqhPLiGdn60+LYyMHT1eROBzyiczUpAivKvQLrpUR0jpo
+8IZaU67DYE5X/FiAASAHgncRtg6n3zkZ2BnVxNZMGi+SIG5FDiDLlWyJe3f3pufSxr5TM5gscFb
R+A9aWQNwQ21N4ibCTtc7Jdd8RpLNK17jh0+YG0rwh99RAnpti6s8BsOcly8vLxCVuhCZB/R21AG
cfKQEjCdfTEBOgWEJtNB+BR3/GMQaZokrCn2tkq3KhlOOXtrtigMTLJiPZ70bdk58sjXqa6d0fAe
4PXNxJTFOZ92HCCaThMnbq+Xp1vm1q0Zwb1eZfgvttt0pFwVEFyHm3qKjPhQEP5LleZhMb/CQ9F3
ttry82SHLgu4Fxn3rLfITVJjIp/SzG/yba8jdN+zbvOYtNO4mLinqsbb5X0TwIsKI9+ElIg1Ocik
NMyuc2xw7LquPX35YiIFjSA1yrHeqr+kVlVdw01qD5T7zaEJHZ5qYoPp5hzk3IeJEjQoCTgGbVT3
ChHNa+sjzciw4Sq2drIQ1hy5vPFty+QIjJGVKBhgdteXZFzXokbfWm3O5iOiJuruAxXa09Gv9ANK
G8HWZFdkx5J2GLwk/aKwv6cd7SCxAfytbH+gBrLhOj7OZuq+OmlqPdmGTw8QpLQhQvnW0+RAXQcR
mq1xxT6PHcGcBPUXD3JIs26sCQROf0NOImrkzmMHQqWT7C8N7zIZ9ReIObyiES1qwtaN+oSW9mlo
+JfMg3ksva7SFkiMaEd0xXg5NufFZEXVYKYMXmO+OyNi3E9s38Bt1S427TDQyei71tajCrBNtvJl
0+qPE3t8i0xH2dZDz/taxlFwyrOS12qZnXAjncXZDV1u+Su3i9iOkoyXy8bMDZSna11nFbPk8UDU
icwozTxnO5HacZgTlzxnF88U90G1U9muywlxLVQf030VSu8s/Ong5RLvlOcD4b5NZVRbDAim/KoY
PX46H6AmPYICTCwRHWe+xqiTfFxsJ9j7lJ0ae1JUtYiMBCfdkouefiUuWBOXG/C+F+nGfUxt9gW9
sbaR5MS5rN0QKU6EF2mNrlMm87eWY+h8WZ/CHsJ9yiBgP5bIcG5QTrJE4M2zoHATu4LGAd/jfUEU
U+H/QCOcjeuiHduDgUJom8+1+xp5zFIuq8JjCos5lR1atx5ebXurKQmUdvW0IesMzMW9srQQFbol
OxEGp8i7GpshBKoC8qgS/YWMqWD1YY6FOayY+G8zhVC7Yb+3brG3bg8sOevJReJLfm0OqXctAaUe
bOQ7zg5Rm7of0ip4cZzEusN8fTnTqbOoTUZywxq0Gg2AbvFE1mcFqJTkZvehDtJG48ZdcuTEa6MP
ICbnkTOTbDL2bApV1I7hrjF8ogzLQX/adOh1nnAzc92ontUD4u9WC1khygRqpvBzLzD9DE0BrYDo
jU0q4HODOBg1Ag/LT9ShH8YyvrM6PKqPhMZZt60JjQuRbc8VoqRitZsWiZRPvTtQhERGRhraBL5W
1kp/XxlM94Lgt8fBV8UdaU2/x0ZorEkg7g4u2siVbHl3yJNPf0ROV62kdtl0PFrq9Vg5vMCK4zFN
ak6kOZmWdc/IM6BCmb2XLCXJGXSFB1q506L2BmD2zkTNTI5kU6EGHFVxTOo6vUEjZllrTs3iSGev
DqVF3vkah/TyJqyc6kegcuoFz8ZOELodK6ztbHKPlOp68wrjVJKn0xCrvjXwLjXVILBxtfMyPyLS
0olukkfX5OFkPCLt4vG0Rc1fm8DiJjnuou6ZAEJNcCY2nFZv/s1IjQN+pFP3iN/Oop4KTxERPzQQ
ly6NcpazCib02vqqGko0Wz4eigiGTXZFfSDCiU+qLodJGLNvL+gRs+8VNSanS1CTxqzPcMsgRz3E
SAy9p+6dI8Laa9gbqQ4DBCB7qqC2h9fM09rDJXw80YnfAEnWbaTcAEVg373Zy+xvPCcTR3ownitu
ApyfbcrhNhQRu9XiJfbTJYzxsm/iKsHmCD3a2c5NyTuR63qzDgP/RFgoYY2k8bBHKwHVI8d8CQ8F
SrWGV6jXiexJaGRXRuXuvEjvzMtScQLR28UH242T72L0zO4aSSZvXG+QYu9mTXAy3iuMhhmJwclc
ZCjbjlKCUhxp2FSvrbAGEq2Gdo9NzQB3ybZ9ehVi9cwM0AfzH0Z2LgL5NXMebokknyaHJGTTSRQe
B4s3zt5TzMR6szQ6pNAlBrZddKT1e8nsmsUPgDayGhAimLsoK6S/9ebe3nHl+CluIXPhd7ucYlwC
n+shysjdkvhyI3Ptlx0H4iARViAJQRZWG/eg82QEUU6TF+S0jjrYuHX/rpnRb+TJLt9zqsofFXQg
yu0pJyUeK38mF515Av6q9rmOIYJfRyLRcEknavATbrZNpZor11HJLdJ7JAepl3wu6j56RJg2qvVQ
EGGbdWQezb473wZOHT7H6NF+r5qZ3+Re4pGSS1TSgnQO3QXW19ZawgAlvzgYvS+XieN/EZ5fITwM
yJl4/nuE57Ea+vj/bV6zqn/9V6962nr9g39gPAFRfQLL+T8QHhQQ/8R4TPEJW04kfdrkxPb0+P9P
t3r3U4CpD3UMDAOgSwZYf+I89icGe7ZGKyBbM7/y/hOcx3Z+RvNdE0oB7gcm2gzSbUyGqz8POgOz
w4cvRBPMQGE8kyqIVEG07rHIYVDLemCQs4z2g5N7496vxLK1xjk4+paPCj+rpqeZXDUCrEh0spre
P2Rw5yCZpWm5JjM+XUuvjLdZHz1EuK5ypiKBFy3tgyDMfsju9bG3yqaILPQMdN/yCCohkwkXwqIE
PBAZiVCNyO3Hvmwobmpb4lUdFbdiGjugi4BMbNmLzTy0+ZtpkGHnO88Y+/5wqDJXMhzOczD3D2nl
uXukEwIFUjoUD0m6DFcVOu/rWcaQXVRTIH91FtI38lKd5smTxyJSRHClS38l4L7s2LCcdZpVC5U1
t/O29Qz2mUnM4WZUlPorqRoIKzMCwAMiZHNrQihc127jnszWP0DWe6hNS2JjElg36PCvy1AV+DoS
Sx35hFLByp5XDb4eu96sizULptr6pdWumgjUN5nYfjOnXfOwiuuFNmQnXUNeFVjxrOFfFLDwJFRn
OyJSR+HA4q5dzD62Wb48Nm7ZbKY5fgnojp8hb3hHeBvjl9KqbArXJtiYCGXC27qdbXObV3HSkhBk
sM0yWAmd5bFsnSwbtgnMd+N3TgvoeisyWo1lN3hdSqRdWXXL2nQrMWJsz3Se8o2iAZqFfxtEGH9s
J78ha6OdGXrvC7vjOJKu2suihH2REIR8p4qyfzDYwnq6BMgh0HuXzhkxcU/ck8zw3ElR5mVbI1v0
NGcMCiaLg8hujTlBwrYxCoWYbI+OcmnbG9hWCd3fKqswxMW8hUG9DCjTVLmUVzIse6/9gnuH+9Au
9QQPI0BbYxBK3/ZVm07nkMJvXzaVLyGUyWUcp10QMp5f9mKp2/4h6JBnec+TCSz/aHAk+dHWAMUr
GJxGxaDsHfZvvkr4AF7lmupmSsiSbXb4rZTDGiM063Pl1+o8qQaT0Bn/BU1MtdJqnRkRIYdYIoVr
Y+gwuCcK1niJMzfJyHGTxbxC46puMsbAPuZ1zZu7RA0SgsYOH8oct4U1O0lTr1LC4l9Ct8yKWyzt
ELYX9WzeLePkjTtyCKaQMifGa52o3JKwJis+VGVubBMMIqP15A/zYxvGklrXaNXnLMkDwm4bpmJN
LOxNHhXRXRPPzZ3XJP62H2ssJGOrnDB0q4mxMzt3W0SNuVVlvhxgitX3XteWlLwN3ZFsLLGsMLog
nwkAmmFqmobH2PfCo19LkBO362E1RL1yN5bB5HNlWqXkkS9ZoX1/+xkCeGxvY7PrH4ZRlveNX0d7
2YhVbI3uXZCO0RMWLuq6zmubaaMRLf89EN+DVn51IMKF5xz69wfiEzFr32EDf//pNHz/qT9OQ9/6
hE5EI2vvh9ofqS2B+Yk9CWs56A5k0PLXf5yEjvcJKgLiCoE0DRcwfUj+cRQ64hMHJHN1+n2M6Tgo
/5OjEFL/T6gQukTwbU5B4DJkfLTXH/BOSNaOEU9ueYTm31n1njknaWBbFP2TvQJp9C0OKGlPp96e
53XRNQieO+XsGZrKQ1OIBElx2DGAcaV12zXCw9TbhGOcmOUmirzOXU8tYqPIU7+xXzUNQVyu8xpg
EHa0azNfD4E7rUkBF1hdy7ehrPvjiIvk3oVnsvH8rFlbITDCsvTDfkYrjOrXEdUK6kK3w/eggOXp
k0mWEmAp6sZ/LduuOA5sjDsz8RhdSLkxe8IWxjSJ7qw29A/lnORPduyMcG4RlfPG2171W2wNzd4e
jeWqGyFccuB53jcCPesYPgJBNGQlRtFN1c79c5b2/ok5n/kwTK3NKE+ex8EKbkxMvTZ+EUVf87iL
V4GTjQdsl8YN7lcknKRmu2/ZiQ9TItZZ68znCo+KY1va5c4zOAmXYbTuYFBfRWW2oXnI7nHPhHQX
2gzv58nf5mSeroascR9b0ym3UyPMNclT4oR9TnccusXAt2exrgRI9BUO2/U2sxtGIkRWbnQzfdN4
iFC2+ICS1TtNw5OV1GKL8aM8RWHh7gHxi53dOC6/tVvO9Wh3NzIxEDQP9pOnCoUCevC0qgEZg8y6
85KF/KLZy3feUKmNUav5QSSp/DaEak23+9Uskm5v1U56GMbI1vPC8GXEU2jHBui9EQ6bzTfDbKc3
EfFpWPHWCoo4QO3WL/Jxk8S+f+i8tt01nk2EGyyyre+6BKb7PcHmcxt889ty+hEBUu4Ws8SOqAnJ
mOe9EWeBpXB+mtMalr2VPqP9nV8ND1LFqlxc8wYr1PHa131cRYYyeEgQ19s60qIHO/Q38ZL5V6Hp
lXc4u1U3+WQ9Y9WDQbjhiObgD1V2Vgyqr7ANGe+wJQuuRZN4irGjIA8zQfwqD4MxJPMOjANcJODg
ztYLTlVXZGriP2QTr7mo1tnFomawbTWkezWVXRxwZiH1bgncaGWLwSzXNGjFxpkoSDdQ5OSmswo4
MvZSgBqQz0DG2SoGX7hpPfu1yhsZnhiYqvi6tvLPXtJKaM7uPjR8yzh2mGiF9j7vnTSTqzFAIv77
gvg52UbhvHBYqu6+G2y/+J08iHA5CTzmSr8fnl0GK/etP9BNbvNMPomww6C5HawtIerB1VRJu1gF
YUcXh9amfqiVgRwPjusYHWpBMfNs5wwA1cYl/q+PN6UnK3lVdq7fGURHp7ZJ1eFx34uxXnY4oZEr
sa2i0PyyxM3Ur80aG5ZmhpX6mTrDbtpt587WuaSUDN/SsOmA3pZgxQ7HiYjHzNYcqkdWrputiKAa
sG0HQcnWaszpm80eeqg0whmrgXJkxuRW+WSsKrr0jNl5y6gpRM/OjD8qgpdCD/MyaEWsFHO2oqMV
98xYy4bxadlL8TYLEtj25ApB5CRHQZYbACOqh94i5Htbuho7X/KIKVihTOhVJGsX66zLmWJehlbs
fVyxz+iWV3bQwRwqgKYdoKWgrO4kUXSVt54pXpz+Ossn19xU1UjmjVQy2oKTeHf4FaidK8BOTTMf
aYhd7jG4Wjg/5ZNvX1O3dy2VYYst2FIE0x5ZrHdTBqI5MpnnvVduuHGzXPSEQThyP0A63pdy9PdV
3Gb32vFyiUDsoCC71UnFbnwd1rXcVZMWfebCl7xUIGHNZsCQcNWnnn3ly3ZPwBxiB58R4sqKvGTb
RoChO1Mm5qPMa+IXbXiva2dyDQwBypIUqaF68EeJLZvXjF9ccKl5ZTuolZjpQFxurU2mRLTv237p
GNAM+DNBuMWnbG6+cUa1t9iSe7tJMuzDQZB60TYb8zFaMM5RZuo/uyLqzoJEWg4HBml5JLu7qvcN
CsTZvBpLM/x9oWUlL8XadJKALLbO8FDwq37LJPqOrgj8L6PV4PfUQ0E9pG6jrrGmWW5QRfgMABVB
ZtOcfo0RS1y5TTXeMqbf9UYJMt2bxFn2DkOzVTo6YpvOIX4bQZpuY3x3urys8UKq+iPU5GGP2dyy
d8cCP9/UIvJx6Yh/nmhU7pCA4aXegppdJw5bfMB8c1O3TGaJDlCPYOzuyoaCAYQdxvdEEE+kYMbZ
FpsZwhT5AruakQuF6CRitsZF/OY4TctZ6Ab16+jb/Q29jvV9xAZph1IYqZwVWgeva5zPuDvUWzuo
ok1tddGOCWm9bcs+v83MqXkZeA9vkKa092jCgxP+hOV6wXzyhNF0sqdRHG+zyl3WLllNh3wZvza+
SE6ziOPPYTWYt2EI8EKWskclUCwAUX5lrqvCAQJUTPW1r41/jwBU7ZEwtq/ksUAx8LKNA0sBxpKr
ipUofO8I6h4QfK6jwOhdv01dhBxTFeY2myvzGJvRZ4zzvbXFtIziQcoVGLtDSl3GUN+0jN9UGZpb
ASJ/4yaJee0YiEf06d9slOHUG0FWGlkGVv9s2AM0qQFcpMPJS20DVJIAxcqjlcS5dL0QI5kAZNsk
chToCpi3Z54V8dtMRP+Oz0vdYvRSkd3yesFElcD/byUxnOV0a7OAlLTRm2P5yPzWjzjyoiKJ4qfO
m+vk/N+B1/9POCPFptZy/Pv6/iVpo+RDhPIfP/RHeS/dTzhb8Hts7fKhucv/GHb5zidMLLGIxyvX
hUapJbB/DLuc4JOA/EzXajoebGMT0uWfJb73id/mEFkC4RL/Bu8/mnZJ6y8lPpd3pCZW8ynokj8w
pPzRq6qKDNWD789ljsFt5a9b2EMQY+bmlEwOXWv4dS59V790UfxsDnW0FiYssSSOhlun8hIO0NHZ
uRIPsm0LbfI+nqOag6XMn6pyBiig+zk2Yf8Ujnhi6ePq1XTqrE02LTf4GTPMEuMtWIB1ocHLEXT+
zQ3L6rrSiKOY4aGVZgN+pzT3wKlxJF2h8wteEEgb3zMl1XPmVIX6Tl8UyPQqIU/8FufNbUu6iB+p
9NpkAODvvTFE3ukI4g9XEeZPtwMedxaut5XxZAiXAo4tadzWPhN+2aAP6wodKwdOpm6tVuU6YM7/
mmc5x2bXjz63pbLtA1lI0Smt4TkNmcdQzrR1SLuPA+DOakyxCrvsmyiW8jqaOO1dfxEbtxXZb5i8
UY5aodgY0nOBMZ3p5UK+oCajlBCdzpKoi/o+DIAM9iqEu0LgvPGl7/KErUWpZ5r+mA4CssWqWcZG
vsBKHntmjArIfkGCVJM/G8J0DAOdOYWstLfvmgSXsJ3hAkG2bLOvA1YgmMDB1vkiIih7Wtv/pCZH
3+XM4l7EVWA9BZlLPXyhiSBRBPrPa02D6R186EGqAV87RJ9wvfoO8M+pS1Ba3x2pjPwY8AF0twFw
mUpYfu9A++VvcyhZhE6jDsL/eLhgnHHBz7gOwXanuoSDbgcLiCOUxPAlFT5YiDvAlOlHAUSax5zf
mwsq5FcZDBhGtwBEg0Hn1vpjRW2t2TF0MXyNAkey/SQr5laqD8DDY4CWWuWAKaL3OeVa1S3QCDRn
Zi6AXuzIAutKGXJ1dJbcFGpLkV73GY6rV4avgeqJ8z7awv3m7hZjWH/JpwIMLMJ7rti49M/pxlcy
FxvsZz37Fo+5Kdxhu2BGx147dK2wl+vfLkyHBJNTBkHv+HfVQBvBeAxqQGWUYzdSBGkekfBLDbF5
+stDeuJEWFBoL+uWNAVYRhoEEri+HZW6YP1drwkGOGUJo+ZLhINt3vvJ6J0uV/SkZodDEHGOeNex
NpvR5v6mE5ynqc0AihnU01SIyR6Xfdta4tWcZzgb7/QCE0IqABkNDIxeTC7IdRDnKMX/I3OYpuHn
kZBuE3oDaFxjJ/z+yMk1G0ZT+OMw9z6LPp2Nl0V/Sqw+h+iQzyIp10xG+LBu7bHKDIqlW7y8SjrA
rKOQ6byJ55yRKbQ89iQSZsSi6kfKDFrfk3Q2u9t+DuCDeDBP57bin4M5oaD2gwhY29Ccs6y64NdF
k+zllLNDXUhVojCteZc0df5jWVxWZOoZek1ZNjzNyIXPsa+GEThUWoVCm42KeK0w/J42fWAvh45Q
rgdOb3U/prDQUSAxITerAX5EHpeFtQpEUJ96f1hXtevPK5eQjnHV2Yw1h6KM4M61RMEhjw6v0wA0
nIfpxRsHcivMKvzLV3nb1V96MXQh1qq2ehxZxft08ovdggZmbY6Rex6Svvs9NRyLmphD5yUPcvXo
Y2u9xraThW23yM8RgVZoAk1h8O0KXDNXS4XTowb7cyxBgxJwk1s2LgeFA8dhQqryO1pL4HSrrEBQ
AXqBjG04hsco0sTvUt/fmSjNl1ZKdpCB6pYLFtPdZLliC/3TZiTcOxi4EmIZUDGJ+gjg5xCW48fx
mnTB6Kwx8IccLhYKxCxPgd6z2H6G3CV3hFrO34UsHEwC+uSQjr71lrty0Rl2Su7wfk5PTesl351G
TU+D687HuiiL7Zzm4ZpZ9jMYd/sS26L7H/bOrbltJNvSf+XEvKMicQciZuYBBEiK1F2yZPkFIVs2
7kAiccevnw9ydR/b1accPc/9Vt1VEkUykblz77W+FdYQJCCK+l6GToJWhzFr5aU+1xP/31zvhVeB
qUvE+hXZcMETMJXdmUB0Nw/G3F2sYEtYeVmKvDv3Eypd8lFd/WJYCdqtbMMO0R+q7YrYk5adMRu/
tJOW2Yiqvtq2n1rR6inq6xkd5QkAknfN5fJerxidkEEO2mNXeGOno7JhN79bLRP8h4Azud3hVqJX
wq4t8FQyYAgKbYhv4caymywu8GbwE/d6XX80mX0mu97v1uSA1su8lEUtjA8xuu6nKQWHy137NrXH
9h74WsK9oNPvY113H2q35742zL1302KAOBKRJyORpOJjYkzz2Yq9x5XG1/NAt//QzIA1D/ZUNz7P
B53l46jm7cGfjuil0cxJ47brkg19K1M7KkUqLqdmLYF9t72469KmiWbDZbySK52MKlPNqCN62izl
JGoBMyidPgGSrUClW4Od7zG5DvQ/WvRAO023ymg0Wxyvs+gfjbrwXjKswh1HoSluhtwagkpo8gLh
Kqt6MvNPM8f7eSqH4bo3xKdJee2V5HKIVX6apYNTOu4vSe3IsYH7xsNCkBvMiFy/K8C8fButWX1a
UGe1r1zUyvEuc1ScnHu1FhcJgqidbNVH1NjxHWKMGNZsEQeUgvPl2OvmrqSxz7VVnYbO1G6U6mmS
GeSHBHQsvpLmhsxwzfIothfjLs/68YXOVxwmKMRvkUzYN/MwJS7YwJRIK1T88pruRHEl4taow3QQ
2p3FzSl0rWGK+Ljo3FjOfJJdVX/Kht7aEbL5IR6kOBVCPfUciVGas05p+b3oRnKRT3l3CeHC+jhN
CVxIt0DsrcedTpc3Tc9dYjHz8ZrhanAVrS0SuQrXQMkidELv3EbO1uWU9hbv0NMJzkGqGSaSuw+H
n4aiiaUisvSymjwiVkv9Oc4tN0hKp0Ji3lgIv/oiJJugDHXkF+yFtBxBXvicFD6i+sRqQb05HOF7
hsNiDgxDmndeYjm3qIr6h0aB1w5UDWSqy9N+V6zznqHZSCu2gCQyJB8c0TJZVFoGiXMGiQBZYA+7
tXpAH0HEYk75sTfqjc6AfJTQaAFXeegdbtYkEqW3BCeb+8IUy6NQajwvnSmeNcUPjk5C4892x2M2
d1kX9qSAmLR+DrIekPr3hiXPZrW296lNs3K31N0UDc3mg0+nRj8NMEzvsswRoYqdC5og3mUDH/OD
6MAHB3Y1PKVD+pFskRgcru5RUMxj8mGUPjPcbmZm3HbmyZEQC2aRGAHMfI8uq8P30DOwo5lUEXe6
87Dsqf1SpDZPQtUXOznb7Z7scU7HktQ9RM9VeZCT5T1Jnzc+ylk9xHnj7ru5jfOI43A6eoAxQwiI
NMsQOYtZ6fcpQQFol/PUAhuWdGdysi0T78MynGdlwTUwjNnc8zPzlVvNKXoz9ps3UBPONw+kHyne
jr0eYeiWX6SLIBAsSByVW2klq04F5KQSGWXpVbMrq9yJMq2VUU4PaecN3oCjXDfCeCn7HeNT+udg
Fc9FXo3Xa+dJ8wPnG4i3mrxgVHf+XN3mfYY8rbCbe3KuE+e+9DWTRoPmK2AJOWUB6sPPBRzAZO8j
tuMBEtSCXMaLG5QzD8lYzpd10XURXgR/3uWdF991lAFXBnItdt7FTD661Vg3ROLm1FiW/5IMenO/
xoRPBlWS7ttiWC7tzrav4a+1KvDbVguHxgbg2pT9edbb5eDhKL2FLN09plN1aqf2LL11DlvfaG+q
rum+4G0XB9yQ6sRUL8YU4D1RqE17t1Ph6CrrLh+XEm72iJx4nxO5W546iEX6PvPXdWEwr2S+a8DS
5MReO+s9DCX5eYaynLB8jBJRbM0M2aSpS9ua9m4xKK36smxdX7jD642WEhMYJcQCDZ+9Xj7KYanp
E6vvXeNKY3O7iGcSalPTvW9oL8v3RnP93nQ2a/EKDUdezcxgA+LT2+GimLJ4S75eisgr8nSDYmCF
es4q/klNgYLCdLtRoPY2TZGN+mzL6Rn9frOzwL8l7m1iyPaW0++irzhBp+MPN/l/4cH92YNlvzuK
GaGhqXXwDlu/ohkTQngX1ANI0JRCfWZyEyX7w3hcsZW8+UrPDn//evbPFqztBS1TR8jCHFDQEfzV
yFimDM5t0TXHmonBZZ9SFHdszK+F1tP2NZrhS1oKy7pORm8wL5RyzHjZdRCEqqvczkt2Ph7sCAAb
Cn/kpqgCNQfbrIKH8jSmPTbeoqEAtNY6pmyrnO5NJML0udBb/fpgOBrib3qU6pgNA2WmRMdMJPvU
P3S6b3f7tdd1oLi1Qxv108p9otgSwLnYJTHa7YxsB2Ss7BiPlWvigimX7o0lU3/z1rF+MEmsQCbe
dvz37/ZlUUG8vUy4G2nb3im4YOlafIekeugIfODicPA2NfTCf6hurEbqzgGzBMGKHaSLl/e78LsC
7u+/hK3b8d9+se07gJxn0alB1gPI/ldIQ0GFHDudaI72st2X7SznbjCgUEgu/v6FtsnpX17IdyzK
AOROxq+ry1Pc4Fr0lMd3fTzNCWTqKHr4fnj2rNcu20TUSTNzCaHvK78P7P/HGNm/vvpmYGW2i8PQ
N3GW8Nf94OWU2qK7Ypmbo8olw7uJ7NMMmxz1Y6mOzazxqiQBcAn4Li3++7eu/2y33j5kiJjky/iG
7pq0Y7e/7odXB/KlodBRzZGRMpfCcUoYp7hFi3sj77g2W7rDm393pfQJieXoTOuBi1+duOURQNmf
NIz/6Pl+K1/ABfvDdxe+9q//9V34cP1aff0//+vx6/za/SxdeP+Jfwj5zD9QyzFiIfQPVgeG1X/2
NpEn/AGqgSOJjie6gQ0z+4/eJvI/6Kioy3nQWAc++ro/e5uG/Ye3QR9YlWSAe774t3qbOvLAn58y
HXQCT9iGFOAPMnmtn1ea6AEptw2N/QnN/POoUXsyhfziUexdr7rWRqmmd4zwm+LenbyrrpPjR2fM
2wfZaA+tUN1pgMYStN42xGkG7WKBnBkfRjCNt0xVtdfBdYmdcBrRHskicUF32wbuEejEi3lnWWQA
VYGGw8a9WHXlGde+tYrmQ1e2xpADcVwb8yALogWuPKnw0e/EiGx8Ris99hWNw7jIrf26JsLleJ6U
aj8AXe3BN7mc1fop9WcHC6YR+33kpsLq9ikSYnnqMSyWBoiWwkMTMaPNQDiF90Y/uc1iPFnUbMyF
14YE0F1v0ZI9MIBY7IsBPbpgoE86ev7IBFQbRrKOYS6GKVmhr+yF3tsmf3bD1eggcUcqBXLmoFje
pnbECOeSOKLS6g6ENhln9qC12w2Oz0QQVhAjqt7lIMFghYaEqDIE3F6TH6uE/W2us74KgCL0x1yb
vWjC6f+yjLaFRj1Jj1mXPSRlyRkCcu+Km09zzI3pKW/oIOT9lAd65SdHZJPvXMEkfc7A1ifRMmYX
rjdfNZY6p9MwPHdJVe+Gsrs1qUvxLY4+G03ifOnnmIpjmF7WHMSM0fq7YjYvMIHgaoKSj2M8PwHx
/oy/gBSwuBgeVm/oEAto1YEy4Ync+ibgbjYdOjd1955RH5DW3I9r9uSUBororD+vgKyJKEmumVq7
u2roX5qqw87S1McCK1boZmY4E8oD10k6Z4k4co8F7jYlSgR/SPEk6W+FFGVNRPPrK4YE5wpIRXw7
+Y0DkYP63R+2IHKcOQWl6sEaLT2YVxQIuemE44iSGusYStNpTC8xwqkrr5+MyOUkvHCbLNvXhO+Q
E5EgqNnyU7LBGA/VaGefvbSdT7Nalki2toZwlTZInSdfYzNubmytf7D7bH6oq6U8INVkqpXJ7IhT
1gmGTDiB2SwMcWt72PccuxfsC+leKcPfJzjkdnaq+YfRmbAJFBX5NX0TxuwdAVnctALjOfvcoOnZ
AesnUyyht+KLqmPKvWUY1D1xIXi7AluMoO0YxgXkIz7qSMIDnIFPWhlfrCutnaojpNvutWd7iUVg
FnN+Slvb32nkr34zB1t9GlYXSSUZ5gVSBAZ1rWNBwBbgscZiODtOzxM/0DYA2rhq35reqRnCI9C3
gXF5IglVPq7Lbqlm7WgUYrjH5TW5DyX2uFsATFUdtLHKriXBXHtypL0oRtHUoX0cckZ2DDB7odOw
4VZqkEeeKLw+Zs+rsbCKNYin/gtAJrqJ8TjegjLWd+PIskj8sdQDb56Xt1ayqUaJay2noc/qI17B
ZaJzxNKad7h5xbxr+WuLoOnAbeltC305mWK5d+ZhSL8hP/R51ia/pQUtWjldE9DZvXQIB0ZEsQwI
9vpYCWjJfnWYMozTaatxtzcQTbYFkdhL7hwwa7BLzKSvA5/VItscodTJlQNctmbEFKM8tEmc0RtZ
P86g+p7cTM7XZa698kg9G2smAoJHm6gCPdVrrXWdQ04LMSHk51rL3giXU2FmyOwJ2gQdWUfa2ZWB
iFantU8Y8apX+m1bxR/a0ig8LA+mfymtsjnpfr8HoDFe0g+T95bpaw+F1bmvRmVnaLb9dhM+4BUY
kpTHeJoNI4qbet4v5SKunHiB5Bn3XZj0fX9d0rqK+D31vtHEgmaLp7awYueuoj+3j+mERxR26cEt
x9syJYE8WzoaqCI1gphwXs6SFec2F+i7yVxemIbYR2us/C/K6O6Ik0jBuhXmeDS9/qOz5FWQ0daO
DHO8sPDZhcWgmwSN6bL/FjcWMgGt187LYKd7D5VZWAsss7KZM4xYXrKHIMF+4C3X2eQVN6smxiss
hzlX1sElwH42grlDZDtiFop6y0gOqW8RrzRhQkF5AHpAV4dFSxR7cH/lD+xaK1C/ACofK7GHB9eD
Vg+cSdlBok/34ORxGDOHIeYGwRbvzT+2My6opfUvcGnRiYWnj53E515JKlMkNLOHyQV3DNVBG+ZV
U8YBAMfu0SfVLTS9gphbq4TQ2LcXvkbDQmny29y6H6rMbaKVK9pebOnRSLywD1ooxEnGSPd0CucT
dty3sVivyj4ezjotpmCd7BbBlFvfAJQSl8bMF1uLBVpg1ouLFa7OUQNTE7SSO+oIKZTZIepBBj0A
x2A1BMA92e9a59O6igXtk6ujzug/GZjg8f7QHdEZoQaM8RayHHP9kjXQHcjPTXdTUXwbnNLfz3L9
RE2LEnr12cvyxY4xfOmxQXeZrZ9kv8+V1Kcd/EJ1G2MLJJ9G765p0Ywc7gZAXZG8QK39Rivoq9Vn
5Z64wDkYZ+u5UiBUq6Jrn0qPX7UqS9ECm/tvarAM2hZ5EVpsojSQpvS2scv8zse1dSE8Y70ci56P
wS0+DVUsQjbThl07G589XO47qzcf6FXVuzFBr5zPHvu6k5Wfjbo3wLHhnIZ46+wxDi+72tfqfZev
1aWhG1NEUJZFZPjymXjvhcGu4wYTw0AS24oiEn7rPXXCWG8LjHZ8oOjanCB1h7nmA5P8+WNf5C88
9kV/1U+199i6Nj9LO+5BbcA+fFo7rfQBAIAauLX7OH9xc+fBdpyJTkdybRlNdzSZWuM1T3MZ2R3W
KbylqfXBt4tpN9uOChZsddYaOwaCESInSaKYoOEDbiTVdCT0K2mMN2i1tR0ufM+BIfXmBp98fxTr
7B7d2fY+TUUnXgYxf8lJBbxZhanl0Qha5JjL3ryxK2eM9DWfa3ZWSe/OhojsI/FDJ2nbrAhR3bek
hNxPjK7Ejl1To8QwpLGzra781ing59uDSp9vdYVo6Bsr5yClbvPIkD/FLa7zV4bPwAdDDJgPErs3
Y1hx6Xki/9gB8v5MxM6pnFJaqjkz9V2bmG8l8tuHGpPcFx3DHv5Zy6HHRw9hvpBTo1pANwQahbO9
zF9E6ZWhbIbuYZ1UexGzeV5t8SgHv3ZuV6c+x43bu+HIcTAfdW3NWc7O6L7FiVvtUqNzb/zezp5t
qawrfcjsUBFNGdk4FXaykSuDdTqRUdObzb0yLYVDn4/iei4Mj2l63NiB29PMDVc83RjY5265qUFU
HxJd5fvYnfr9psCLJH8X8i9HO9APiatD65bZM7tZ8cwRN3wkcF48IM+NjyJ3swthT1S8ceuc2npk
DpRpHezJxZnKp8TAznketQXZ4pqqk69tA8BUTEUErNc/MQYe8RLPOgRZkmZDZ0xEhMxf3fXr3D8L
bx3eaFaNxPI0/rlhintDHoP60Jg2ogK3Y+Qbmq0TFtU2Qae6Wp/oZpPxxfWhmx4TnR2Wvq81+OHq
S9MB3C+XMcpynoczom96BR7j0w9T7K3Ox6TQsjWENcLJ6g2Wz4OoZmwjymEybRUWEUZmkb6M7uSg
Y3SHhxJpBxI2IApXmHuyF9S99R7xM2Fh1TqXF8PAACZHBOEFllVoHjKIqXoWxF3foTnDTlOxvarK
f5gqauOOtMzPdUX7U0vdfO/0a3JWNSUptPzN+VKN1aOeTuQ/CNc4MKwsLuHgtvulQurZJC2hL9pa
Mu5V0t5PuCbuSstW2PpWTDz5iMdlzPXhsqrXIbAAdGNGnpNb5gDxcu+5uWpu5iTFG+Ens2idgqa3
Y1AsMHbyGVUHw8DMoHuj3Mw8ZgUAryfroekTp2AWPCx4WlR3zP208gOop+N6LmcLuESX61G5Sogn
Zpeyj85eCdu0c8xjD7v12cAxOoTrlEj3qAqexc/0WuJQoAhMLrNxzJgfLNgPI8NLptAB5wRbBZ8J
uw/MU+ZCmjwOna/fz23PXUBvtQOpNmk49otG81fJC8WaDLHdZ5c04rJdjBHzW6Ua64uoC/wiCGf6
HDaAfOwKP85edKZku8ryp6ue5zHwSK61YYx63lecNcnRGSpKcL0HQtai+n1a80lEmcPuHPldWewZ
Qq+vMMvgIaBoDUrux40rxQEQ4HBajba/k7RqPqazVd1PjHRPq8ymnVFZMrRT3ZSBnlZ4rQsYoY2I
qQ7aojuQZqnvFImP1xagzZCgDOtDRxUZ9fPsoy/Sc9rJ+lactwvDQNVHQ+leaLIew4aL+z1eJ3+v
AIW92tZsHatCySAu2JlKnGqBS9boIUuYiaoGQJ+ZVQ5fL5nQn2nwj4fSsG7MOfXfRK1ucOBjIu9x
sUrDWI6tXraUUkNySY/Zm7HdWFPEumn3jEHsqF0K7jcsSgG1LCP/h1jQyC85xuNZKz7hwZOkM7vV
USP8OiQ+dWKO5dRe4JV9t0OmsewsMpr3TWwh0vNd7aY31+VeTumRUILyai6Gegd23VRU4FoJESBN
v0qyva/iOMvYaNsEvovGs9ux8Q+07aFAE7+iUNSgyhg5dKblLu2Ffz3OScFoJHOOcILtyGDOGtBC
bk6Z0G89r0Je0HVzwzg2ee1c4lHrZumJo9Vb77rQWqhLFX4MvYzhMpW++fIu5DWnrU1bZWn1osnu
pYXHzmzWO1i4i0XQyPFNQLchyFWsFyRfb7alYdg0ov0QzHXCjLcw6T7A/A/JaXtF+ZZGI99WYNTz
R+lxiUi8cFnbtzovP3Y57khU7KKJhr4ummA2zciBtRyUmR+f8gzFV9HNZH4lQI6omXWx02pQMZFC
bDTQDmwvGyThrJbOPeiicHeGQjqKE7m4pf8gRDhY8+BFowQZ2/XU2/BdjLDd2j+z18kLpjFltE6I
HZLcE1+nmita3ufjsbL6IZy0lrFsj12ukOpLn879ya2AgwkwUif6WmGaLhKnltNyAOMRNxgFYX0g
KT3J2s/c1yjFljojIG3Nq4t6IHh2l4zd8jwS3x7Q77kysfc/UUo9Mudqd4QHuufUMfG9zCuFY5Ne
xNMKoCgdNBXW4/DJ19urSQc8xhz3ifCoYpePlrVHQuXtJtv0nuGAVwGy3TqkEzui2o7tx7VhIGqv
hXGG3Ae3t6bB73ZHhpwPytG/QTuk/luojupE1g9pY7ygRS4vzLG23jobmoRIlBlCNnuaXc/8JmWF
2zGpPQcosISCoM1yINjdqe69pcei2iS5HvbSiz+NAnROMI+jokGxTPetrq/oLxgm0nbqp2lvd3jP
Kf4rnTvObB+KwfTvazasPpAgmBzeXuwylVJpr/EkVJEjCnUyGNRNK1xvrjpxyFcl3asit+XNCOEo
CfRCawKDOFM9cIy1rKPRK/UuGkRKULDueBf8A/8KR/43IzHuiUBi8/Cy9ORLUZwWm8NVN6cvcSFx
/hRakUQzYJ/AdSHo2OV8WjNCCjShPymOpF2p9zIYjK0XKGuIh/7mmtedcXsmqPIwMB4Mm0o46Qy2
BGdW43TMm+FIIMinxFtPMwt+h/tAXBSJdhUTskG8kt1GeeuepD72+8ks3MgtnPIkbdp/LQOTHTPJ
dkdlSqCU1V6qZLwDYfEmqowVHy92hJrlrrVkHdKYcS+I3jMCV+vTA3cXGohrpd3gNX7OdAslC3kE
4YR+ZpeUZn1ICd6MsqbSj3PO5UzZQ3dR94mgc4F0RhT2myQp727QmF/k8UTIb7N8KhKdzlm/mHsc
HVmQ9+bnGPnfw+TZ24h/mdSOzIvpq9254wN7nxEAAVY7V7TDSbU0owTmaD0mhblUnkafJcuMSAlS
BJnKXoFv6eAOmNYQGtnkD0ju9AoKtSC7qeV81P212RfZIl87WEEvsIrNKiy0df2Cixq/kb4U2uuW
33zjilI75hx4CnKJOx+ZPSoctVyRMNXlkFmz5KQ0K4lMSGWfqbN4tBJZvWa57t00qCKvyCMdvmiZ
8y1R+iIDP9W6U0sb+m4lVZ6ZkTuhCMnEhK3IHm4NRBHrtZq9RgaTWzUHuqAVBrAeufi6+s5ebzLd
DZ0im0NpZNBwMqIR95nE/W2JWLvWM2WPO5vD4JjF4+OS2B+oEOyHNk6afdKCMeQ5WCJHdSRh+97T
tHHdQJMaD4koSdFOzRtP7+LXaoaalVext9NdA8dUySVdO08GRc0l/gIQaP2Ynqkh+nmfOKrZAdNw
hpNVs/8wDhIyPyTxNG9NojINNgnNFkrk6EHN5YbybkLVhvK0UU9KWi0cUM8bkY66voAfSY9vkXm8
W9gXXmBI+Ob1lNniceQXOKHXDuvzUCBi5zEmpNqkQY1HoV66K3OQw6XL6gEDLKf+QIZBdrlKKVXI
gQWGSQ0JFdOCMIVA9YqgTgRyu4pd5qUqHPeTpVKPR3vI+6P00iZotbmlaPUQUqIBRprBeG5+sAfZ
03wShXSwrJHvJA0N7ZzRJW+ks+VJWCcggYhuWZb7BSZFsTN50KK1nRHxu92WXWJwRFOCVjIcTflt
oryOGBHcLRplPTgdcZKFgypGDtMhYfB9Nyej8Zxv9voQJXjFfd3Wb7u20VG1tqN339mK85S9rLkt
V2181tBtnMy0pS9TYR64UovWPxdyw6EB6D8YEnw1l9fOvMM4xQgdCxMiGz32zyRCgSAss+LUd974
YBgmzVAQozylTc22CufRq5HpIngJMxsD+84lmWIJB8wqKHmVn+TXdPh7zhNfmeU51w1UNL0z2XzT
FcqlXiV5SHjn7Zp02B9wIBiRSRvqUaxuckLxU+wwYy/fSnA9L7HeUaitDu4IOh3qOvX9LIEXl7XP
g2MjHtE4dRMCvTnsyUzjspOhQuvyg9QmsEC0Rs8qnt2LcRJ9JPF4XEpkbx2VvS4um7WZPvQ5yjp2
WaAuqTZZO/RDMdtJr93JopXXNm5JoGZ6EnXjKg9TJ6wdanRWiaam/sorK/Mj3VuNQ2ySj4L67lJB
FdojCzKPtDNdujRaer+k+bhDUjrStG/yHfPt6mro/S/aqGN8I1rm6KQ2CVDLql/5I4+GScZ6lLUw
7ABP3tazM5NqbY8nR3PXiZyQMkQOq7NofHdHv1kh3/CHK025xaXn+J9ryNvRGC+CbLvlNVmqdGdY
qHVjL6etqMcVvTK1PGmZiTpU6WkkwUxGGgv9kI6y243QDC6KrqFn0xT1YtBoW8PUnPXQ0YlF6O2G
Wlas6iUrrWXHVWE9Lmp2sJzo3XCLfJk+MGEtZUhs1Fjez2BvwiXlsMltRLj0s8biUoNaOtmMb+ix
IrtamnSvFx4I0Wa9touV/1+gnTHn5WYiXzAwxuLJ7wwki2zW+MGizDLXkE7Jq18zgvaBQYXTlCZh
p5UirF2t2Rt6YR0nqzpYSX6/epKrAk6KnT8IpNTJemMSLxOUefuMcCS/RfqM6dU4Ulj1h3G1xk/a
zBjEMLWPgHAFKQBUyECOwHejPQxmb3itALbdTUN7NzRGuQSiQesSIExVYVpqNwhGCIQWBpG5iCqB
22pvluYOV41Rk4vB/h9kjMFo9PjWx36yQVlUqAClnC9U2T6/z2L/M7b+3djacgwEC/+zK+dD/5r+
NLX+/gN/Tq0x0/xB+BkSD1D+NpFEP0yt9Q0/QxwG+HSCgoTFaPof+BnjD4gwrg4e45/jatMle0DA
AN4A3MgbDfvfcdu/O21+kIRgvfFNc8O2v0+qnV9DqoDHZtRR3nLlM1ZcaWRMcln2lQMQt6osOI/z
jBsBmp08M5bp3vRlgQ6Ir/j2HWilNk6Xwa57m2+ByVWmA91bFvuWXbbD2AyVKYu9gnNaDNx1qspB
xQ1iZCF4ejf4I6ElH6iU/IrORGWwiyfTuJlZyli78StmFCdYIHQasSPrjffNlO6SDccJydI8XiTu
oGfxRezOJELD3W7HB/ScwnrQSFylM2elhhUl+aTw3TFwpCKBCbgTvCzHvGRGmFQGTrzEQpJ7ryoL
AfFUZtdxVaW08djICKx24se6MtLHtW/MI2+K3PN10D5P4C8fvdyiQJBVmuO8tq/7mS4l8LFknzbx
8OrrAnNHV+FHz6hNdw5m/J3foJdzd/5Mbn19yhMiuAB8rAXjn2iaxNieDYrkWt/l7LzXaVKM2sU8
gQUNC6gkywMammGlV04q/DZpkbbhHowMa/BhjEXTt0fSKWN9cwcyQC/me6cUmbqSc8eZW3DkGkY1
fhcV/WdH+N2O4CBk+rsd4TnrvjR1l9U/bQvff+rPbcFz/njPL2BLoDx615781z9YHMYfDHIdBvYW
rXb3JyoVWwDyLXBW/BvDRQPzz93BAktFCjZWOVReiJ34C//v//5JodX98r9/TAT5WY0Idh+fBaGN
iAP5bfpfNgeDAWLBmM/5TkElT26+tXUwduuysCn0ii7JDx/Qb+WP31+QMTsBJBsQ3tF5Yz+KtAre
tTRkZZ9N2/BChtnZYfWJVXBKrz0mS/c7Av3P6sc/X88igclnLotg6JfwCj931g4rhXV2m9R5zTfm
7TtFtbMxbf39W/tZ/fb+UnzVDunTtkMk9HYA/PjWFM3oZCh061xUwKHRuqgjXmaUaA6Gr+ueS9mT
W+T6tYqhIf79S/+Ld8lKgnzG6YNp5j2f4EfpW1uMi9CUde4MbDO1h5Q50OyaUhiua/WbPJBfhHbv
b3TLYfdhRetwxt9PnB9ebW7KrnLnzDpPDSkzNGoYwtLlFigbx97FEVfDh09PoFfwdC0KevNHS2/g
6c7gonbCqH8XIvHXt++g7HIcVGHYV5Fm/fzJw1VCd5LE1tmbSJba+RX+K0HOCzqC/6/X4sQmEYgl
zML5ZUGRzCu4cywWKLYJ0LWldW9uX833Q278Tk65LZj/Prm3z9kRyDgpNF1he+JX5W7Wy42LOFjn
MU6/0VnAz2WQJPHvLh1exEGsu70Yu9Qvq5bEBcvtjdI6rxTx59wbt9GRI7WdDhT2dzE8v4SmfX9L
psHUjGKEj/BX8o8XQzZZyRo+50aGJBNgGLbNWGNm8m5C89oCVK+z8JBuSShL2qOWGmPzNyrZf7GC
MaGx7YntUbWMXxdMzBA5jp3COs8g4U5mUesaQhqYnVLrWKEQeauIxG8uC8s6MNR6f3gxD2YHdpDf
RSP9q9VrcXOheOebZtT68+otSh/MDXPpc4eN+Z7KkPCxzc5qSeVH//6XjZDao7LkaPmLFnyWHuxn
tzXPmc3H67+bd7Vyq/+8zdX49y/289nC9o3aAeGzb3GyoFX6dflKJFdl20rtxOUSEbemKQJQyEh9
WafNy0gXxvvNWt7ojz88MdtL0iV2BeZ2VrP1l5QpWayW4ejQjASqqAO9GOyEneqokiZt3vJR+V7N
DVObekDds4RHqiLW4uxqNZxZDFLtcW05/t53EOB/dK+WFcx3EKcwjiDGwQv/+w8Jk/3PfzMHP/So
LV2JrDGTK8gvXz9VYG7NlWmdulJUXB2RRDWZo+3pexYDY6+KkOEdFFvVIHQhg9yJdH7ZncK68G5E
5G/Ez8PeG5Oj/baaVf82w5XgnvuOWzYI10hDZoY6CgEd/jBYFAD17zTe0gH5L3J+jFxeE7EVP4fj
yTAvJiNvX/otTgVXlHlSOR9ggDtxuUUCCuQeka7/hO5IIyTUj1v9qHc2vxqVoppCsmGZHpSKMVaA
2s50DmXd8hobOf09n5AeHgJShIT0IpFOYfEmoXwNpKUTssTIfz1osGCd07SFxnR9UhEQofQ6PRVk
Sb8hmWlfXFmjSCX/FnW5R9WiGb0GhBxZd/ZJX3y+Mnc1HYQVE+Dyp5bR3v9j79ya21S2LfxXUutd
Ku6Xh72rjmQ7jh07iXNZSV5Uiq0AEgLEVfDrz9eAHYOd7J3VeaBOHWq/7CWngaZ79ryMMeaXKN9Z
6x2aGzQYgqq2rlVaL2ctVtwq6SiwR7//NqHN3zmM98NNauV7mIhQMe3AQ3ER+0tJiTa3nDBqDWub
Juls0iOkY2OFfrZ+NI43IX1sPtWGFrxsOzelGemoVjo5h08NxhBq5w38xeaTVtLzIHENvlMbiqnH
NLvb7T2N/DXSladNtoLj5yA39alIqLnTDqbWX7m0UoZwLvSgm5x5Q6uJZH17ylEzESorVkib772f
bgWincRnbVNHOTF8KHOLfVQ39gXV9PS8bR7lia4QCozfmx1tXo6wKWfo2bfK/YcAsNkJDDVzbZNC
Rl5/C+gEpWrUHJalsrKti1bjeIbwOlgko6R3kXbUeBjdtHfUE3PORSsGy8EK9mrvdN846rU/oyPL
SW3ucwcxTQdJbZivnDedDpEa6azlckuGNIOGCFMjLxyhf4KAg+pwFuUIFgr0HOfygmYvCE8nCBtd
0fyy8ZZqQG+hMj6Ya4s2L6Bdo9QNYQuq6XtPb7Tzhqq6faJ5lvE1Ksvog0Ny+4qMaHhyoJKpLrYz
gHBnaqCkF0EYE3qGgq+fhccjMWJDQU7JVtaHMGyCaoGIHlAuG/HNawdSAsltnyz8fkfLVRKdoILo
xwE3r6k/7FzFhKDnJwk8SSHMwpqknoUW7Ls8ycgVb1fFHohqmn93jAZVKM0url3LpJILT5RYtthh
mZaNaDdQKQmp1ZxOZJ+tcJdmZ8hRWbfEmYAu0Jd8TQ+e1DuDoGGDBy4SqInbOAJUXsTXiDUC/oqa
zP/qidYwSP4kV0DQoVVF9epSrXP78NLJKutLgvT7GVKSzVcC9fhCN/Zgl+jv2nyFcbU7BYfeQA4q
+YwOZZjlbldFX7dQuHNqiBAUIYPaL4UzCvHmSDOekzTdz04P+IALxH32Z0jS5MIw0Z6Cgv5NgRb9
K/qsJa+2qZ+d1WZRbyg/VADogxmSsvH+c7ArjWVYR1TtomC32B4A41IJWtu5wf6gA8PJSiNnWZSp
erZPYgZyZjRGoJMOGfhVDMY5peR4Ytk0RoHJeUC2xFykiKB4sfjySfUaT9c5Rw6gNk+ioKwWBuVy
OtiE7uoEGqhPtwbSnJTg/ZMmrgFN7uPiI0l3yhRllJ0V5g54mq/chgBwPrthoCHrph7PshlF/CLk
OdxVvn/HqdSAjce8v7aMQ7VIPIUvatMe6zWljOitkhfJ2zDLWdQzC49s3Ta1mWlbtkQmeo6cxkkO
YNU6Cn1zlENQcMDa5ndeqmCQ4gYpjVppWLJKTkfHFLSbd+oURxMJosAHI5bHB6Vc7OkR0yzpSRWT
MDeOb1spdruGnpNnLuexU5jAfQA5IJKShmI09ZiAu28bRGKNccxEKmh2JI7KgP7tASmhKF4mBlu/
8E34CkeDhoVtV5QkYdkuY7tEb2GHiPwXLT7Qarj00UZT9ViLKfH7WbL/am59J/leJ6UBQtrOIW3a
eXYabY1qQ7O0g0eVamb+TaMp8J6+m52HKMvQ4P7oBcUCpQ//W1bm621i6qemEXjecgUbPPtMeaOY
vQ+ahLyOo/nOdUnlaWlRsDj1q+oAIcBqzmpHSGC5HkU/1zaqj6WZ7m/onfFdCwETQwB5s8s1FNWt
kA7MmosUnVEk2p2X+95dEwTVe6+w+XLs+O3pgYYBLj0ybApbpR8IneEwsy8sE43yk2NFmWKZQYer
lzv0m6rz3D0ql8Yhrq8OWa7fWM0xmC3SPVjchcVX2C5xdtxPqHQco1OknwB4pKnxBjGP8M0B/MzN
PnAOyzRWs1vyxSEwt0b/FrtWeZlbCYhZc6UFAPgdPVjufKoxVdFUKCQcQsyFuzKpjDvGBX20vq2o
gLyvcm9Hg8dCuaL9t/l1V1k7b5nC5uWshMe8oLmCB82kDq7So6lfzGh3DKay9LI1ddPkEnIesnNw
OC9VS0G80cizfQpsog7QWIiQozyqmrZaBAapPACnkf7BAt50XkbIHieBv3qt1EXzLveBIbqlV32h
xfmhOFWyzAgujsHxaC4R5gKQ76yAHF9bR6VKXrp+kYGsjWavt3YTfyQNBrxttkPzYqHNbGVHvtGp
ritO+O9qeciuiiQpXyJxUl/CB9uDh3F9oBKAZPVXPsbtJXBrNVgmeBYzoBR2+c7TygqRue3KTFiX
Yfpld8x1JCBD8/Ux0DCjIEZddLaSMqpO0GMsVmh7xdpVbtcwHmjtpzqnTmgbGEQVHoJmFaszd3YA
4JDQeADwEuWs0ELgo7CDmwy01sdCrbNPDmolp+WRVC0lCxjDNpQBQ0ECANbF1j7Rk8qmML1qfIry
QFsWuVKXy9WsBOJjMFVvy4Y4BUlgO4WkvwreaApCRkpazdAWy+nyFegH/cyZ6Skk4yQyz8CnIoca
a4GbvSxYu99XoX/8OwGcfVuZ6KNWVm4FZ0piFdmSriy0A9nGoZ0uVg4NJZq8OaC35Dc1sIM8+W76
oOiy7R6J7ibI8gu9OlIdjWOksVFkO9QLA94rSoSgp2YhDYs0xVrlgOyEAmlTAzmmq5zgOxVI51zu
CvDQsKvKzz6NlACfes32DTomtAlfIQT0JqJulC8ipDboaKvz1WCHqiC6kio8Fp+O0EsAILX++v/n
Qv9jLpQs2aPQ5gmp7+863iOPO8yEtv/moUBCFcQk+LcUqLikUH5Ilqmqyk+imdCDCP99fcSkPoKw
lcOZZ5A1FGJmPavPUObk9Ki+kilVFFEn+Z1E6DDXQiqS2g1MP0o0mkHbZ10E6Y9yWquiUgNzdaiu
i/2dl4VU5b49mo1nEp9M1uPQ9MkNRBj46AbpUQ/3yZEbOFsMp4OQvLsOyuvABfF79+tbtZH1j8QR
L0NihewKfXbQZYTcPgopazVTQxM3GQI3VBOhFoDckWJBsXA0lHy/Ztuj59xSw3ByGg4mWjZrALab
NM66oCx18PZ3VI0cVNm9wvAV1365Sj3RJSMqNgEOb7B/XaRGhpaJwknzKszc7SqlVqLUl9CP49WH
+pCfkeAxLzIqz2+3h3gLcwSlxgitz0ijPYuegsLSSmtWZYuq1F0ADOH+4O/eo0vglXSFNCJizxMe
AuQFeFINTlyhXaQEax9rmg9fhqtDAW2EUkt1hlRmqO8vbcTwT0wqy9eOujOrr7OY+g8lFYhjJHnS
JRRtCkSUVZPmcpuDrnlfwXwzolO99FYuku6QAuDrwbBJg6xLDf+fsRr9i4hNfdoqGL4rNml9s8k4
Zx/KCeLXt3EQ5R/gr+RBXv/uH93XJZ4fqKcId3boNi6iXDwBzMdBdYXd+WgzPIzUPsqvRgjXPHFx
B/sYEURTIQoVegjtpf/1Iowjr/955lLHVVE7Fwm59upu+GiKfjYJv36/bjZ//TeDN1jfYVBPOCTT
4DZ/bFfJCTsYz0Glun2mp7MwGmMwC/CrXTqckGoR12gWqFuhIYCuoa51v2MQueGUZgFbLTsJxpwk
u6Mg/NZ9ak6XwVKg1gaihIJOP0nTm4T2w8mtBG1uW1T/oM4P316ULhHcZAFQomyvqS0BgnJLdg1Q
TwXPRwH0fqGPNgJKq7grCqWu3hxwcE9tIzyRW/hta2DMIVdSB7l/ydFSEA4aa8Qk80Sljaub9QlZ
A51qTrc7u1r4L06Gn9tEdCIQcwC93m93jOxjc8CG0BGDIFXT28TJzQK9qrrlKTEJDm41DQ2ElMr9
p348Capizk1RZrHYKNPaCCgdosQhZwztOdoelI9U9/m3V925+P40VuH0FNfUJgFlKdx9uUlgCQBS
o0KI6/P429vAUgRghQpi9/KTc41sgkjJtzfUOZgYmuToBE7iYpcPJoHzsu2c09ubKRlBVqX0x9f5
+Pi+wO261x+dh46Cz2QQYqr9Bpjceeg4uqxTQIwgpIIs2hh0C51tPlgD5hzlNksIq3W/T88xpKmM
bIygOXPTNU3SIt1KGO8EB/eYNhvgbfo/mNyJQD1dkbUHujPHO26BuN23HvlGbAhLRebDJVHVXpOb
BTQmlc5SS7gFGrOA3pYBqLW9RlaRrgPkzXTwUD/iyWl5B7Q3FF0KpE5Gw5hz9EEovz/9RwEjVGPa
rgHnIJ04NceArIH0XiDnSn5UZEf6YGhkFx13zm0sXfSd6K7pzYLrsIHlVgGgfbLRpJDQPhLX6Ih0
hYCdAg1A6X+f3BFJ2KxJn5EO1t+wEdrr82gji+A67BUyaeTaHuzmxCwCFk3aXbLnYDI0xzL7JMnI
Ijg0anFsENy45e01Pbvgcn5L7gidWgy9I0E/907hyC64Kk6jSl8ZR+CwuSYXOIBl1mRnAevouMSO
/Qn4NHKw0aF00I1s0ejMQueaTCiAAOkiAM1y1tEkSyKSRY/2/WPf2XLnMA1UdHCnml+n/6n0GYHX
6GIYmINR5GDNbQXt0ofqQrfoJrQGAEUb0jtBm5MkwRu0e6s3Ohts0okUXHWwaFNzEIh7XdkcGm6i
w7tDSOvN4dNDgYkRXaOmGkNrZBJkw0dDpEtdUVTvDeJoEbjGHHsDNVHr7jShPUDqp3+ofx4xsQgo
KYOxN9lNjw2gTSgFzhvlJr09C93JuQT0rVJkv75Omozg236IBEaGkFCBYgKmVuvzzJNzkpkF6T3A
MaBbtKZTSMy1F9P6eC24pFBwDiHE9JZgcmsBLsUTEuTvlpfYCpTTXbgPvfv3dC3YEAbI3082kYQ9
7Lw1KYMAzRKlc5LU7TVKJLFC5sBwMJl9d8gJGUTB4OGjyTmGVA9IqsNPfD5sFgx63MaWGzY1r0DX
W4V6qffXVZLG8HlJnXe2YHweunOdKjThwY9QcloBM/GbJb0KKK9QPkMDqaski4NmYBHdOZGkmILe
a5icRWSPCnig3FrgW0PgJkjqLeLIQ1RVGh2YqKrZfS2atTKxtSAcWMlZMGhV64CsAG7Z7YixpyRK
cVRhXHiE96fn1GYBIKvsLJBUpXrA8fi8j2BzeuJGgZntjo0JJk/Ibkn7i8acmiOeEDDf9hqtBdH6
QwXqCzpjentBAKhkVwEhsebgBPUVRZEcemwXCZnpyIbAACic9upi9Cn5CDg33af55z6SDrhEF3TY
e7s48pFsCgxAm+H696tkelEDNUfptWBTTLN0VnofIY78ZeEpIptN4HxvEiZ3OhickrI7gpcEe4m/
+PwZSfmZX6i8Gj+AvBM7HUCTddtUbkc4qEkheNRdY6+RAkTHgOijis5Bm5JdMDjiZdcCqBR2PaVF
qz8Eh9aREvcclC7gNCGuNa1VQDb8ibDY70bQAFJ08qn4Qv0yGHnNLUDTpsCiWZOziDpxv6xFRBON
wNBxSaZ03398OgLSIGAwhd7ENE9HauKG9C7gXFBVuAvOTzII7S4QVc0+3dTdcEK2gO37hEb2u3tB
ILZRqwGH23tCo7VA9IgtUAmulP7g+O8twn8xVQ98mKUfhHctEybYZM9xYX72B/cckKe/9/yPV3f/
+ksQXQZ/KIgx3b03LftG/P9/D7DMLTvj0Y/3bI32Pv0/71/w6a0H97p/q/v/eB5s0nV669OiXBB/
+sfsuvn9T7j+tt6vBwSVFhLx40n+9dfgOR+dBf9h4Gw3GldUJ6XHTYMmjoYDI73zJwberaNs2NqQ
HqZsQtlHXq7D4HucRsHgqTu8s/TYcRin67v4/inF4utw5PIjR9HmNg9ui3wweIvRlR38ZBOuq3W6
eTxyh/yUHrmnXL2Iv7+A9ljsvw2nvUNYy97ljFkP7gbfk7ygCKNlR365iVNv+Mg9AlB25HNmPAju
n1AsFFVvZQtlB351t/YHC7AH60mPG4ZBFAfZ4JE7HJz00NFdsB5ZkY6XJz1yXA2XBZqxOLWyw14+
tU0dCkx6YAYobnf1/SO266KDVskO/TouaME5nuYOsCQ79tU6iAbWowe/yI+LAsQ6uns8HT2iRH7o
LFvfImuxyfPBmu4xG9LjB7d+4K2HhNsODyE/NGcBKuCDld2jDOTHzrKA/9EraDDpXRX7T4weI1o/
GlqUhqWHjqN8tLj7QpvsyNebb+l65D311Rv5ocv18NzqCyLyA1cvztf7JPOD4bHO+KLU8CfGv9ik
2WZgqeCQigz+nxj8anMMbgfHGIP/iRP9elO9+BKnu/vHbOODjvsq/dxxmvsvluuUXsHD04y2fiKd
+2ducLLejfd+lyeVHf6NHwxnvEs8Sg+7C/FIhlGN1mXzpIdON95Y06BNkMkO/HZDP4o6LNejMKGH
tsoOf+PHd5sXr7InZ1tX/JAd/n1c/GQhUnoXrLY/c4OnC1EMTwZBdvgPzP4myzYDl6JnJcuPfRxG
lT0cQXbcn3U0eMgv/LPA/dMm3XOy3c+psFY9oE72gT8FRDaj5d2nF2WH/nvNuRN5+XBr9lk76cE3
Wf7i2YfvCGrS4/9KiF7ya/5C2OmXIz+XaXoQEHmaf7qXR3nunw2Ta+IvbsPNOv33/wIAAP//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plotArea>
      <cx:plotAreaRegion>
        <cx:plotSurface>
          <cx:spPr>
            <a:noFill/>
          </cx:spPr>
        </cx:plotSurface>
        <cx:series layoutId="waterfall" uniqueId="{2D792A6E-3A7F-4B1F-BA48-ACEAF28AA0B9}">
          <cx:tx>
            <cx:txData>
              <cx:f>_xlchart.v1.9</cx:f>
              <cx:v>Profit</cx:v>
            </cx:txData>
          </cx:tx>
          <cx:spPr>
            <a:gradFill>
              <a:gsLst>
                <a:gs pos="0">
                  <a:schemeClr val="accent1">
                    <a:lumMod val="5000"/>
                    <a:lumOff val="95000"/>
                  </a:schemeClr>
                </a:gs>
                <a:gs pos="95000">
                  <a:srgbClr val="00B0F0"/>
                </a:gs>
              </a:gsLst>
              <a:lin ang="7200000" scaled="0"/>
            </a:gradFill>
            <a:ln>
              <a:noFill/>
            </a:ln>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legend pos="t" align="ctr" overlay="0">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plotArea>
      <cx:plotAreaRegion>
        <cx:series layoutId="regionMap" uniqueId="{309A3CD7-725C-4412-AE45-10D61023C588}">
          <cx:tx>
            <cx:txData>
              <cx:f>_xlchart.v5.17</cx:f>
              <cx:v>Sum of sales</cx:v>
            </cx:txData>
          </cx:tx>
          <cx:spPr>
            <a:gradFill>
              <a:gsLst>
                <a:gs pos="0">
                  <a:schemeClr val="accent6">
                    <a:lumMod val="75000"/>
                  </a:schemeClr>
                </a:gs>
                <a:gs pos="100000">
                  <a:schemeClr val="bg1"/>
                </a:gs>
              </a:gsLst>
              <a:lin ang="7200000" scaled="0"/>
            </a:gradFill>
          </cx:spPr>
          <cx:dataId val="0"/>
          <cx:layoutPr>
            <cx:geography cultureLanguage="en-US" cultureRegion="IN" attribution="Powered by Bing">
              <cx:geoCache provider="{E9337A44-BEBE-4D9F-B70C-5C5E7DAFC167}">
                <cx:binary>1H1pc9s4Fu1fSeXzoxsrQUxNT1WTWrwqTuwknXxhKbbCFVwAcP3178qWE5utxJ4av3oldTouh4J4
iYO7nXsB/fum/9dNvlnrN73KC/Ovm/7Pt7G11b/++MPcxBu1NkcqudGlKb/bo5tS/VF+/57cbP64
1esuKaI/CMLsj5t4re2mf/uff8OnRZvyvLxZ26Qs3jcbPXzYmCa35jfX9l56s75VSTFLjNXJjcV/
vg3KvNTr2/Ltm01hEztcD9Xmz7dP3vX2zR/Tz/rHfd/kIJptbmEs9Y6k9DhHjKC7F377Ji+LaHfZ
wYgfcSY86tKHm67WCga+RJQ7Qda3t3pjDDzL3c/HI58IDhfevX1zUzaF3U5YBHP359uPRWI3t2+u
7NpuzNs3iSmD+zcE5Vb6j1d3j/vH0yn/z78n/wATMPmXR6hMZ+u5S/8A5a98/W2t1g/T8wqYkCPh
uowQIp6C4blHHkOUEkTk/evhpveYvECS/ZD8GDhB5K/zw0REJ2NZvCYi7IhISoiH2f28T4DBGB8B
Yly63H3QonsN3QHzvEC/AOZh4BSYrwcJzKrUNn4TrHWZJ6+KDxgpKqngFO3FR8gj7HHque49PMh9
qjgvl2s/TNPxE7RWwUGi9ZfO1oVZg919NW/DjjxwN4hifo+T99TASXLEqMScc+/eG/GHez/o0fMS
7Ufo57NMsPnrw0FiE6zz5Hupi+Q1rZw4Ipy5rsRyfyyA5ZGLBRGY4X3u52Uy7cfn8dgJQsFfB4nQ
bJOvu7XePKzgV4gL5BFCnnAJ3WmPfKo9gh8x13MZxaBk29dEe14i0X50fo6cYDObHyQ2q803vTbZ
K+oOw0ccFIMKsfMw5Ck2Uh55GAmI2/ZbtpdItB+bnyMn2KwOE5ugLIrNjU1uGvt6qrOFR3DMKeV7
TZuAkJt6EN+Ric68UJr90DwZPEEnuD5IzfmU6Ch5ba/DMfEkdcW91ZrEBMI7ckFpuES76/RhWdzH
BC+RaD88P0dOsPl0oB5nRxS8Kb+/gfS8Ud9eNToApgABE4Ape2rahDhC2CXSpTu3A9cfJz8P/MVL
xdoP1v5PmQA3O8xAewGsTnL7it6IeEdcco4Zvbd2CD+FzIM42xOUEW/3holOvUCg/Sj9GDgBZnEY
RMLv2afHWdCTd/63nJs84ohywai4hwdm/zHnBrECwlvGTe7YholCTUixX4u1H6PJ8CdPchiM2+eh
BF40ejAz/3tkzQiwoNIl7i/yUojcjrbqxCB6uHdSD/e+90EvEGg/Fj8GTvTl85eDjA6WmxLCg1c0
ZJQcuQziMibx3rjNo0eMgR4xtAurJ4bsBQLtB+bHwAkwy8MMDU5u1/ErVg0YOwJnD+nMAxEwidkw
ZkcuB0IO4ranmvKsIPvh2A2bgHEyO0gtuVgbs76JG7Ox1jxMz6sYMSBnQBfEzqlPnL4AjhqB46Ee
sNePA7QXy7Mfm8nwCUYXB6owOTDUZfKa8KAjDPoCfn3n1SfsjQccNfNcyr2f7M5jlE5eINF+gH6O
nGBzchhR2ROpoQp6VTb/b6oIFDIcCLoI3jmbSVzmIWCvwdNAtec+CJhUEV4u136cpuOfPDc8dnCQ
1u6kuE3Wr1rskUfAUEvmPRQJpjC5R0DkAFkAddK719QFPS/Qfnx+PMkEmJPVYQJTdq8YqUEIjQRz
Iath+5MaCkkPQi5Gu+sT5Tl5RppfQHI3aorHYbqcy01RmCFv169Kr7Gt0YKazi4+RlMqANgbj3qe
FGKX2UAo99jtvFSq/fg8HT3B6fIwcTp77aKoB2QMg9IAQHD3whM6wINgGwgBoAzu3c4kfHtenv3Y
PIyboHJ2dZDW7AwWbXOTDQ+r93+Ppynk/EQQz+W7bptJkuNx8DNCCIp38fbEz7xEol8g8+NZptgc
Ji1wkdzESbQuXg8bSEA9SHQk0NH3OvFPbCALkhAE7A/VXiLRfmx+jpxgc3FykHpzXjaJeeUADR1J
KHYi191N/iTTkRhcEvagnWrncib85otE2o/Oo6ETeM4P09l8iKHR8c2JydfF7SuqD1ABxCOS7yo2
cqI+QBVw7Hlo29J294IQ+3FQ8FKp9oP0dPQEpw+HqUYX66TYPEzS/+57GD+i0InD+COf/7hE4Moj
gl3MIOS+B2iiQs+Ksx+Z3bAJJBfzg7RsF2s9vK7abJulISQATJ5GaMI9EghDh+hDwWaiLi+R5FeA
PDzDFJMDpT4TaO4wpV2/oqq4oCoSSp0PKc40fGZHWEKdE9p3H256X7S5eIksv4Dl59ApLofJBVwk
xmz/VFXyMEn/uxGD4o0g0LD2g9CcqA0wntAvTWDrwY6omVACLxTqVxA9eqIpSIeZ4mzno2z0ayIE
qaUrgEdjO8Zz2rUGfQKQ4AhMdpHcJMV5iUS/huf+WabYHOYmkIuysK/KcjLoqoFuNSyhtnn3Ap/y
OALACLSHQeeUu+3HeRycvUCUX2Dy8AxTSK4P0v+vNt2b47WqTJy8Zhcuo0euxyG1eWglnACzjZ2h
C5RItOuinridF4u1H6TJ8AlUq+MDhapdv2b/E5VHlLvQrvGwH2SS32DsguuBDSECkpztC2KGxyq0
2jwnz6/AuR83ReXTgaLSvTndaLMZHmbnf48JgI7GFFSD0/0eR0DjAAQMsKXyPq+RE+O2Xf7Py/Qr
dH6OnSJ0erAIXWz65OYVezsoO4IKKPh8tutkn9g3jNwjjDwA0fuH1nRvnpfm19g8jJ1ic3Gw2Hwp
dfaKugNdalQStt0AeveaIAP7PyCaRuCbdqTAJJ7e6s5zEv0anfuRU2y+HCQ2nzfGvvnZ/n1v+v93
4wb8AGzb5UBK7yoGk22i0EDggmaB6vxsMHjsdl4s1n6UJsMnUH0+UCd0t2V0ts5elzQQ0DfoUjBh
dOdnptE1gr1U2y2/D37oQY3vuYP7DZ/PS7UfqKejJzitDpPZuYbqNWzz37wiCUo5bHcHTUK7IA1N
slPYDk8ZhaZdYBnuXhN/9CKR9iP0aOgEnuvDJHjue4ueX7D/3ekRUIZjFNwNJDz3ajQxeGDmjghF
QM+5kzjupfLsh+fp6AlCV4epQO/i5BWjOIizGeyjBvrgZ1vHY/oAdoDAFfBF7OcehMeu6Dlp9uNy
P2qCx7vDzEnfZTn0TL/quR5wSoFHwe/s9iBOW3EkNBxAYI3QgzYBX/oEkxdI9AtcfoycYnN2kPHb
O72JytdsJ4DOTzgdArpv3f3hAEGw/wNq2nAUzgSTZyX5BSK7cVM8PhwkHteb/lWPicAQfFGPQaft
D8f+2HjBBikKSRA0TP3szHmsKM+Ksx+T3bAJJNd/HyQkH+06fliqr5DZwIzD1gKgNXe2axKK3R2A
I6Clg7iTpPM5OfZDcT9qgsTH64NE4tNGK2DWXw8MiLqQ4AT+mxIAsFsKNrFJF9iZu9ekXPMCSfbD
8WPgBJFPh4nI5zXUBIrIvqoLgYwSY9jV6f0iFL5zIbCZ7aHWNklWXibTfngej50g9Pmvg9SZz4m5
KQuTvKaPB2YZ1IJTdxcRQ3T12KlANVqAT+Gwbe3e6YByPXYqLxLpF/j8fJopPCf/f+D59XF4Pw4L
nK3ten53yuCjE/F+f/Xu6eHsw8nQ3TTu9UL3M3xy++dbmHhA5MfhhdvPeDL/j08Imo7arI39862z
3XaIIW7gyCUE4rVtn04HVN/2EoFUFXa/QUsb8uCEIwbqV2yppT/fbncuYAHRH2imlAT63t6+gTr7
9hJ0MMCRIdCc7QEHAbsZJf5xvuNlmQ8Qg/6YkN3vb4pGXZZJYc2fbzHco7p/290DwhkWLlTSIcyE
3lTYfM/APFc36w9girbv/j92pGVVN02/Kjoq520XxpVf0lRkQSa69r3r8OE07dsimyOU2S+2ZO3H
jJm+9o0s6s+PZm+fNBC5TqVhSBLoYGYI9ti6W2kfScOKocpk3LQrUhd4FWVjEfqNKN046FtbSr/t
WPNFtJWT+Fp5tg7qVGeRH45GsAA2FBS30lr0Dj4jbmYkz/HHkTseXg4uDzd4cHC/+L3EhO2R2BWu
J0FNBfIImkiciBiwHeyK9jyKZm4/5h9bBs0/CyuGkvvt0ON0lojQ80fhDok/ZIguVasHPNNtaW/j
3hgcJE7FZwYO72x9q2LU+kLzLJpHZRpfZo08VUbGZgZ5s/xk4vosyzvezxPjuBeJjlu1/P1T/RMG
OAgAzjYhEFxhl9499CMYxOBEnVPlZlXYUH4qIyCXfZYRWBpV0fSXXa/lVRXiHMLUH8qzB/7tWnu8
FgUWAsMZEBL4me1fW7Ee3ZajPmKViYpV4Y14hbO4WRVGB4kXxkAk/+5OoD7/uJNEBFoVPaiaAzn+
9E5VwYax1nG58irE1nVX6nwZWm8gflbFc1Q3+RhQNHhlkFLeqecWzXZRPH1QWCgQLLFtQyVYh8nt
ob0liaNCJStRZ3yt0oavMziPI1/yUZm5q8vSHxBAv+zyuiN+nZViY3NpTjo5sPPepRoFtEvLLEhF
oT5SXRE6i71h2FROW82QMyoRcFkyfQy+Z2z8388e/idQcOQXmA1ITQk04zCwaY+BQm7DC85D5wI3
oVon2prIx05mC+bTYSii0y5Osm+RJ6vzfqzjhVuyPgkIbsV3K8axDIY4EgEr03aTaCpuW17FAsqh
v4OY8X+AvGViqdimz1B94gKc52MpXe0lSMeWXqSsrkLpzayMx2VveyoXtm2aQPc1et+qgTd+HMci
0LhYGqKrZc4qEmR5rT5UOVe9L/Iu+tylqjwZjLV+xevqo2sybxbWRRg0ZZomfmJp2vlhaopVVznm
Xe2MdB5FWKa+M4aFCkgbq2Pu2vwDSaPLaCho7+eNqFc2rK8tUQ6duS2BiUwGAraBNePoo85Lz/OY
e19C1LDT2PXw+Rj1rQw6FDMFJ+4MyYnj6UH53eCNM9xxZzam/U1lanvVIEfEfqesWISmbk5YSMh1
HeMuW4bCwYk/xln4DWIP3fpJUTtfGyXUrKoMOcnKojrBtcxvk7ZyQe+pyq4SGfbCb2sWnepQN8EA
87DEQJe/qzvVz1mn6wXGPW7nORc4Ctou8uqgJXE4V4bqWVPJd3HoRGiGcWmPwdWQLihQ6vqeFfnf
vULxGdGyuuLU8mUjU4csjKvGteeWem5Qn46LNvOihdP3aE1M3n03UVXxYCQWNX4RkTZa9DYtQTm6
bj5EbeMtdBnGs9xSdVzAW33pMl3CRKtW+KlJUycQYSd8UfJ+9JnNw4Bap1BL7WbziDUDet9RzOAk
II1yP4WVZBfUdtIseyr6czcbxzx833S1Vcofknwo9G0cxoSMX0zn9ELFvtRgyssbMqjUUu03tmkq
tLKZVVl/KpN6XLayseGJ0klS+SnJyyskHHqSDpQ2QQMYhP5QI9kDXMrzZkUYgj+0edbVczfrIhTo
3OLwXVwjV5TH2SC6eDb0ubTnrrEUVlQXlth0QQO+cOE6cRq+a0F13CiovcqDBUczoxZFnmjp5zU4
r3Det4kbOCHsZOH+EKKCBaUJlQpi2XThostFruYmhKhgwYtIjYE3crCYBclYE6hYO7nfmiEylyZx
lJqXUeJ9d5pWJGiGSmKXCfMab8WdMApPCyqs4GlQ9KYeh2ODwLrF8yqKhZqHph3rhdSmSBZD7qrh
GBmjqoCTIU8C0fMhX+qkTpwAYCWfnUqNeEapm6kZ/I+cd3mKHANTXhSfU6WkOqFa2nyexdb9MDaW
0kXqlASfxV1sROGLmMR2Geq2Kq7AGdPTNBpJtmgqkGBe2jwa5x7uRxl46VB1F8obYGk7oCp6FmLc
nGrKeT6LQho1M1G0AGciDMQnxZjScZNnVLozDwRQMzqouD7BKGHHUSIyNyBZVtNZUibhbGzCjPtO
pyt5mYZdygKa1OnoqyodnTMU5myBqzDiIK4U1RwP8ViexAnuonkmWdz52/f5WCaygOUT0Trou8QZ
fdsnzlddDOXg+AnoEVnhsUjGxPda5tDrIe9Is3IrOZSzQtb2gjcFuKTIiAwGSAX01yJMYlx8GXFe
xKf1oPJ+YTo+JmfYRvaapYSveR+q0PcwLN5FU/SCzo07JiB8g1M1y2mdmcDrwnmCk/pL3nUQWaRR
2l4Z7nbfKh3T41Z0UTj3Mo6IX3ghfA7Py7RfFLrFq7GvKHtvLMfX2Drwjs51jBdYPIh+3hKVJse6
J6Q7KURkyLvEEfJTgert4kzT2ixFbmJz2Q/MegGqO8Am7goQrDRgdM/Ag8lPsPERVrcCK6lnsNWr
L0+skSG5THWTZR+IV0h20rO0ay5sb7fBZzz0lzxz3H5edgpuXZbj2Po9UXZcokxsH34regf2CeSq
FF4xXsBTNDWHqYqzMhsDmbWgOlUeZcn7QgtQed1AVBDBNbCpxBbxuxqzQRc+rWIEcHe6by6UE1fG
T1BT94seCUTnQ1uTrdEAZQrgicCA9BJv42RbqE8hofLUa5PE872YZ7AuhshddwUFMXqdDh+o7ZE5
iyDMTc/KqsjSKw+8xdIUCK9qGdVfGCJu7ccsTshp6UWyOQvjMmpngxZ1BwHuQJcVgWkNkKiHmyzP
+GXfGFQe12hos8+dqyJzrEJHfR9GubUhSZ3HM8gDPDpPyBCbReUq+dlBoVqoropqXzAwc4Pu4g9J
ac2ZVFnKZ5xoEoHZA2rcb2MiP+nUaaN5TgpQk9EJqTxhRYnrjQKDPJzCznzQjW5rsecpd2BG+3Zs
5+BkuvoM64a4QShz24KnpS2C0LtOv2rZymtngDD9dJRW41trisH4CmPRniQdgY/qFY7HgHWRG51U
AEsXOJl0F2PZtvaiH0R+lbam9j1hjpnqW348di6AkyFsxmWVZ2V5Ubg9O3csYuU8rgvVnkVDV8WB
x42KryESMbdIFmBGwHSa1s9i0xlfdq1XgxcY6qs8qnHyNy5H6rX+CBHY8LGy1JHwYSbU81g4WXTq
hFX3LY6Q0wa5MG52kkAvyPveOOG41E1tknkyNrBIE2JTetln+chXyq3y3K+rFrkXDMesDwaIbsy8
iytArfOKJPL1KBTYDmPyOe5pr2dtTjy9HL0aVn/G+kjMhnBAJggr49afOz7g6zTWsNbA08lPsNaV
uSxkgcHAkkqmC0/Fbuf3zRfiNZ2H/SxrxUdOirqbdTyy7IKFudd+qEMjNTh3WNHzKqGAJiQOQ3+e
UJuV50JXMb0kPcrdk7AvJTxX3zvRRaadqpspE4LNgGissRd5HoL8WmbRwsReFs+6HqGToWag94Pr
isRnYSygEQyi0h13sctx7hPwm7IadBLFu+9Y+PHrf65LBX/uxvz8x+1XNPz8DXZ03n+3w2/fBQdC
bVs/zPRNW2l+fBYIs5NuS188+eUfVMovyJL7r4r4xcUnTMrN469KeOCqtkQDYZA4/wjf/0GkTM5/
+8ml3I3bUSmueyQFeG/gMyHxgI1mQOvfUynQbQGbA6G9GY7s5HBc9JYu2TEp0PpMwQzAyXW7k1R3
NAqGfVOUQDFaYjgjV8IJ0v8NjUK3ucTPjG57R0wQUCkUUmYo25FtLvIodc1xqgvwGHzj4dA2ck4q
Vjl5gKo2GT9x3lTZmjmam0VRD2ZgM0t6HveBU4boW1RoVjhBSfpMnMqYD80sk05RH3dS5eYCMpDK
Gfwy63n1jWc27cuZ47p5SoMIcjO8EX05NB/yuBf52vN4Fd5QRWt3FblJXVEwWcAT5AGruFbvYoxs
V8yinOsMiJ6OK3WOxVCDyJFSeDgjihbpd8e0JYx5BOlu6T/mmp6yCtC6BMwO5GFw1tD2PG/YY/N0
jgRWSRO7sbcJu7JI62OrWM6Oc9YaLY5HE9mkC8akgkPGcxQmJHwm68ZQD3qCEdTmoLkAkm4oRcCZ
H3J7/RFGEIN5xkVucpvijGZJYEvKKcTnkjh1utB9F2k7g4QxYrHvMGesisuO0cGQALPR7eipdePC
ZH5Z1lTjFexkreHa7+cIlvBjGcFFUwqcBJw8Cynrdlk+lbGPE4fEmjq3rqNbRGbRKCJRL3KPWYr8
QlvX/QqRUWiBxP2hbs9js70vk3DgA9TSCJBT0/tWzVCK0qHebQRRnXH9FgH983cMGWMB+UOaNMm7
IoQvqLGQKZdQcXuGUdgSBo/UB24PTAwcNUUkpPHwHSPbaXkETcTbxEF9TG8dkYuaBrxDLl+DIjn2
pBwTka8SB5f4gmb10FxlBqEx9qGgksOk/H4inlIb0HnCCRREgKjdbgODatYEAOsmKB2yIrwJ5Vhw
vSzrSoXD3AmBgRuWg6d7QOX3t/znw0PPvwstGLD3fHvW04RCjEUc5umA9C1zO9DyxYDdEZwi111j
2BzYL+Z+1Q3MOnCuLtRDv5YQTGkga5MSVd0zCwFPLBlMABypC1oCigrn6UGwO4FCjimXlXW+wRYW
oZzj3sZbhVB9GcM34TSQjowsSBTEy5XfA4kHUvEExc2Vqtx0CAoH6+JKqljpYlbzUpMPqk0K8+33
c/aU22ECyloITvWBzUZwhDZoy8SWQBbqaVSP/bdeWw2LADUZgslCfUe5A8EsbZ2rikBKBUpju3L7
I6mi5r+dLNi0AQcMUQRn2QCXB6bt6WR5NTF2MG75rci5AzY8Bes1dkD6IjvwMxpysPsmauBLLVTK
C7CoulIa82PPgYA18+sYrO3W8kMK14GEY96esT6rSvWMWcHTNQbHg8GuOgL7GAgg7LoT/9TTrqhk
MdJvJiSuo+apNVXeXNajTaoi6OqhBuEcoVq4Vg61KoeZl42Dc9VVVXgCAVeeRoEaRzScQeIKtLBf
SOSGNmg4cvIPELRHI1BcVPZgEomTDrg4RRDiw6dmSdjV9TNqOqlbbAsE0oXztoApBs7b5XhiMQpk
4zDtK3mDIOt0vzKqAXHiZhzg11RF5LjtvBZoN6SYJkDw6NyIzM9HiL4DSyEz/Zh2qHGufr8ud27s
py2Dr62CE1igBwQa4rdGDWo4T9cEQnVRiiQ2Sz0SFJs54f3Wkjew57Qpv5uxAGMAdEpUdUb6Khxj
7PoW4luszsDhQ/gSBWVWAUt5TlhfpOhShVBZKI+HugN9WoV9kuF+CEICU/3F1LWqo7lOCSvqucob
oMICVCLXqJmnOUryc9rjkrqXcrjzJJnrtQ59ByEwrvuLLIqBfJplTesmWPpAxXX0uB4h+IVc3Ukr
0OE8b7nUgXBgWOxnqhPwI8pLDxTfHTIwR0TquDnJ7mazixVJeSCdfoCV1LXEARNSEs/LVwVpYLox
RCaNWFGTc/gAJyVbFa1gYQFuqPIw0BGZsQqPPlD/kPvM3ErkaeOXCbRN68CtrQv3R30PcMs0gr8h
pOlgfsfaq3W4EHVL6xOBnMwl88or4ZbAs6W0PUUdCZMoyHsFu3SXeV/naf6Rlk0q6codrGTVSeoi
h7Sn3LQalvGQ0AzUUnaDofUszhol2w9dCpxGofw0tl4ZBk5TRh1Sfg3nWXFyKWtZiW4e1bBNsr7m
g2zH8hqhYWsMQ5xB9ryCLLYr3eukgrJgNIN1DqZ4Eesa4zRQ2DP6+yBIbbxT7vYd+Yp5P1hvxVQX
Vu8LKdOMzNPCOMBGVlBZ7G0ABUWwQ/OiHABbSGLIqAcfOX1VtkENy517wcCGsDvPpLFm9EGVu+S0
cKSnnaBPYmSWDOW2++YilQ3xLGRhVRS+gsqC/ruoa89pgM+Bk/J1MCq9Ra0GWxK5555KBARORZxv
09qQA8PDA8VYCAANhfXgx/3SyBOI2b8WIs9ctNQSognIaDVyFfa1iUoBYgD9BVxO5kDSDQa99K6q
Qjr5QiUceK44irorPiQ8nQ1JFwJ92NLjBNERONO+PW50VH4Q2iXAdfB4JRKbo6Bmrb4OYVEfs4iX
xgfti7+lusr/jlBSzoAVCXPfy6ldYolF0JGCn0Ex6GuZgToWXeWeu11SzQSLY0AXOXqRip7N0zJp
3o1pbtEcVq6dewOiOaxYV93EVXNFMKvONHOiM9UaO+cGMmdw4tFxWzZyFsvOey+quAabWCW3ianD
WR5XkT+wopjxUNan3kjUYgiLUPtFxRl8tDcUAUsLsejgI088Z4i/6b5sluAzwttaZvky63E++oNM
+SJOUXlVMZeMfh6h2vgOLaOPXT9669wpgP2mjbruPJLMEVDmp1CLjRO/dBx6ziwfF1DIgYb6VITv
kcMTiPUslbdYRQzqkbjCH1qSxsmiGgpnjo2yH0zL7MnWFMzM0Den1Ogh87nqvCAUMoy9v5OWyOEE
Qo3mxhCW4nnZVFYHUaLiwW/h3NGNZznUHJzQ0adK8pLPGLbp+76lWcC5Ks+4sbgOQi8u1yg1UE+C
yvGZcfF2hYYcqBEWtd1pr5v+AomsPfFU6ZwmGY3JzAPrd4u7jhb+OHo49i3kZF+6qu42teP0AUnw
CMfipiXxZVhB6jWOBlZunFe5D9GmbmbV2AFH7zZRHfkIV8lqwMCwD6rqobZBc3oKrTV5dQp1JL0g
VUPOeA7VIigZfuLdcIOaMFwxDOrTmsbOlKhR4kc9VB5mfCjpnAlbrKqY6S9D1beLFJHGRsBWZ1mf
ZYFIIl75TkPZum3q0qckL5YlxDc+Qcq+73GRvTfxYKFQb230sY6H+m/dVwrKhX3TByHWVeqnIB/1
seeGGShev6Wreq+7lMTEeVCMbbpOVTX6UJJRn+Do2dqvqha/h8Khd1IR7QWNRuEpSwq2Np7bn6cj
hlJRVQJVmdnQ+mHjAM0YNdG56zll4uc4k2vtQJl65tVVnfo8NfWl27nZAgy96wYyGcWxxWV8CTFO
PaddrD8S4M+XbdPjZVq17lrT8GOXjunHsVajt6wrNvhpraLNABOyjK1omnnJ0XBlteRAk7J6OMNZ
ZH0Ut+2JK7NqWQvJsR8JIz/KwspvFEjj61SH5Teg/cZNAwt81oqSAKGUUqBoXTKre6iXKVo6Pu+K
9tzRJvs6orJY0hyHENU2I1vFA2Lgy3qwSChNPAe8duYeC8TCoDJFusx4oz9CXExB/pacYlRAecGl
5ktehfWlLGJ9jIdcXimlx7PIpPW8F2By/XRbCS4Ysqe6Yd1lAdTdtfY8dkOzFowDqYd2xQYFylPT
7h2mtjnrteiAhexp6ZeNVyxDV7FZXENN0u/A5p2Mjg7PwzDW70fixR89sNtf6tGz1+Dwo2NQNnEB
dKGF+M9NFrkM+XnS5ZgGVsl85o1Qm4T1rovFGDnlZZZ58WXUQ59IIKscLXSX1l8q2zDgvvk4nmvJ
mjMI8jI/clR5HdFRKrDZUBGkIvOOcdlDKbAa2TuvjegybrRz64RAFaLzgbMxkcGgevg2lploKqhv
nWectsLOEexjzK2fyyo8h2aE6FI2OF85bCg+5VavYUzkQ40GfzIKIpi0EemqlymkrrzCyaksK/K1
ccKmC/K4QxdDK5qPCWnbehmTnLJAxlicsbDU3kIiVUCHRexVs7I3bPRbFXdQp4Eiup+OVra+omGx
Kh2D8Nng1ALm2kWd/b/sfdlynboW7RepCpBE8wqrc9wlduI0L1Sc5CAkGiEQkvj6O4hz7t3xrkrq
vN9du+JkreUF6mYzxpgTczMVq+tOsTcxgH029ffUM/IuG4pWV6mHvuAoCm0eZNOu/dF0YxDXfavG
9kDMwJFN1nVMztk6z9tDyAdjxXkPPaJDMXk8dVVh1kbXqDcK2arpqjhD5FLx3tbrreqsnCtq4+a9
y7YxVCMAzxukOnV8cDFCxOsFCe7yxFux5QZ2xOiFpwicmoE09WVd0uwNB0o6yPcbDXWylgFkeGHf
JDB20VXOxBrO005nHsQ6c/tYkEbJ0iVNV5jSgLnrVEVY4R9b4M1pmQjWvRtDTLazS2mQOwGQRDeu
kH6oEjNF2W3WwZwekFxsh3HY2jcyWdoKhVTqzUKCn+V9F0habBTTP0S+P8RR0iskSUEnvL9fFibz
BcCsTDvwQnYecR7yDTSHjUPSH1lsO3GjhAab3A/ab9W2+Al0SR+2xzSzUl2GlvHx2DjublULiPEg
fesvtEGD7AOUWCJDei1NfKUao1WpLc9CmTgf3qdLstwRXvis6mXNZpASipoqgD15ijUx39cCoQlU
GCE5j2Mdg/cHK2GTCiGcIGO1zMTOgLYzkT4EwsYMgZnNwRZXsKQLPjBGpEVFNYzQlKdHYOy65ID2
fXFUPUQzoEMTP3J+G5M1tR9kPvT1RU45+9qs65dtE82HRugvTaG5BFXs+kfnMnms89qcIziPCEYi
NY9pnm3XXUi6O0Nbe1qFKSo96U2XGVJcXfY97x/N0KUHY9JQ2rxlsK/r0n9bmno7ZeNOCTS+vtUK
fqWK/eymwwZnw94Ws6CPGTfGHNoVch3sB2yY0jet+x6PWr3T0zDnxznLmpt5HMZH8A5Lc7S+Weur
dOibrCS9L676UU4HIP7dSU01fxzAlRyLRYzXqubkNlGeXSc6XauxmaNKFUiLDklSo32tzex5A/HX
lZApg1+NinWajzpOxzvoNNxypY2ry2J2ka8m1ciKpfOqyyIGGVWNPRnsFUiKxh/DSOLHrcazcWoI
DKazJGKFUMtEoLeCMnfw8nD+baq6QysRX+AW6gd4nfZksyKt7KDFk2yb+AsqbkDKqbg4j1HRnzKd
ybdERqZa+1R8iiDbATmNTAqJ2ylLavl5dMkylpyO42ca1eaNTWjty9p4mVdtB/VHrRMMuonqE2v9
WqFOkd5LpCVvVhe335Sg2RdVN/EnFVN3s8YDPXA9jVc0NOFpzLpE7TbN65LKaLpN65oiboVx3Dch
+8ZUj0QsDP3utX0yP49rTtpjl7YtPFSPlOVq4EM7VrNp/XJYum1EIpA5GVe0gx0pU9JKfttBPPIM
Mc2iyqTDPZSyg0CuUvjeakhT7AkRNL/qU5tkB6Twa2cQa4Gl6vW4fNTI2kSlNKXRFzheZ8qC5G69
kEWlh0VLcmknnnxIJROneFuVLdtA9D3nXj7bNddwD8g8T6MFbFmONac3M8/NtQ5grEvTIKS58bPV
zyoBF17NzCCwbdfOf1uWgLOCQ4k8zWpO2ffVFXizkOt6HORK3wDCaGo4V78hmM/4+gPNv9b61Gdi
uWYB+VtJEI4sh66eCD+SqQdeEm0rf1rmrvuc6dVXaqbzoYvIFN1Zl8WPC7K84lQviOHKdHGiOzsE
VW9g/QZ39JMQEqFcgdDTbDMZ76hwMalsTQGmhD7i+mj0CnR2mjU2UcVELyRT66lZUz2BJ62kQpAG
pgxp7FqBLmwTxNR0qLdPw2wHdZ+MsZsPyCpqBZNWpOOmIYGyTRfOYNblwO5TS6FbVPHU0q8dSsTI
UK0k97I+4TGgyke3SozpWFTItj3TpYVAZbZVBofLw0HE8FsdxBfw8uEwrKHu1XXIQUJH1WyRgOm3
3Qq6h5YeEFlhT8bqqf3UNIqNzcHhqGQrzDelgylXP43pcmoQqw1XVlgQyPM0g1M9CqXafjjyKcTq
EeQeydazJrJdhoMJjETyrQT5gnVgZJxbK0trB+dBzxsM/0dPUKyIeZzlEA6FFp5/4khxxePksVu/
EJ0CP4DyDjADSeLa62uIzSJkwhx2HJkwzuGWfW9YHfn0DLR0w3mb4rloP1vtBBEQMLgAMYZTtXQp
XATM8fJkBQCF/GZBQOnvIllEgVW2me2kzlsbJVgtuDw5ymea22HtD7xbbBiuqcXwwGeOQ5LMVcpn
8PaPILF1mx7TcRLQq0TWTmGsDxRqNHwnZc100jqXsMdkGQ+Kd81tIpA1lLUuYDFD0SKIytm5XbI+
BH0SbE3o1FYDopHOsWMzeNZ2R+0c27lUM4z5zYbQLz/WpEtrqFXXutC2jNlUsGMWNsrOJjH9k85t
94Fs47yUyQjirmQWZ+cYp6L/Hg0KURaQQ2HUcUwhbT2sJhkyKJySaXkHssWGnwgl5FHN+pZHfL3Q
ybY3Y1TTSiWpvZVxCKB/ab9cLWsRnSnYtkdZeJddTQjhspIOOrDSD04NZ7NESbX4XLsBxMaqvust
qhVMKwMZncKP2sNCt/AAtZLzCBBId0QEigyxlprzs0nZ0h/qPvfPUPL5oMu4cVP8kKtW8YNDX75v
Bn1/TTnLFanBsJEV2YiRsTginDDzxUJssX5viN8RF0TUyVBtSjQncFxrTU6QxuTFB5tM0OvUkAKM
Rwba/BLPY/a5WzsGwDKrk2asACi2HBlqFua7Pk8jSJwjbpdP8+ZMg8XRdS+qIS6mFQFSnFwzBnDr
DjoY1pdsQhx+67VlvnRUZUeIjro3pJnHct4sBzCdr3e6D1OVBDsf8oEXEF+QRZyB+WJhMt+Qkvp8
uky6m2RlAZg9b3I12Bt18c4SiDys2PQpjbV/G7DYBwjJ8uIo7eh+ELkHBUrq5obADM9fkFw68S6T
vdmjLpq0F0Qw6RvDMt4+w0TScKYrkw+jo/Wt70nzvTExZj53m78sdW2BjGxb60vdRu5D7rl960wn
MARQgFPpsn6ENd3ld17x4iEGfJgdCjm6qxigRXtwtGk/OsrAwXI1s8vApKwmZ/jjVDfjaUmG6FNq
5rgsMr8dhOm2R0bnLZTgjsId+OikPSR2XkGIdQM0OEW7FutVA+kuzPyw+blsaudxu0UHBaZBNlzp
IQvJKdkfUVTiadTtfGhWusL0kr4GCrPorLYlbeYJQQGkJrfUanvTQDSbHyLe6Owkl06/dz5b4lNY
BoyyV2n2hRkBDV+PAByS0z3inVHEOJSIqSE2T1VdgFhQUysOcOjSARZa3dutBwJQbqnW6VGtmwwH
GvXtcZs8fqfhfL5qfNTrw0r1f9wshmNSz75yCw+fM1iL9dovg9EHiAXzh5mbxeJynE9ICFqgQH0y
3tKuTq5z0ansuSA15KkmrotrQkTyDOmeeuOJnt/SfpZV3ObJVzAKdjgOc1aEquWzBN7sWBsO1gU5
l53Jl/poRZt3sL+GdtcyTgI/LanjTwQyUn8H5EpRgAFjH8oOEqvPEL81AZK52NyNdTFHxwwCFCQF
RWLgMuuI7xIvKd4r7o2r4DcR1SE+Pwhqpnyft/TeUQcYmiZjfZd3Pf00BRM35Wq7z3Tux09mgUwb
NV3AHhccm7yADooVnfncEBc1iK08qQgij1tjQY3MwF2+DI0lV0biUB9Mq7L7xS7jm4VPfYWMXN0A
F8gupI7yJyDGbYZt0KTPOoGO2LNoflhNgDAXnUyTSq6526O1qL/ixQCIJ5vn/DJTMaSHrYB0sOzb
wp8HnqzdA5QG7cEA3DoYbHVWTZTbI8KX+BpaQHHqpYs/iTr4T0W9xKWebQTamatjn3f1fyAdiA6M
s+VDjnAfat86fobiS32K8CtQKXpMXELJJ9Oz/NZPpD3rdcGpy+3XsR+Xt9pGAXrAZYxinIPtbdFA
k4TdwPoz/AH0bDaf6SHP+DVQNHLjpsR8lAA7DrlHojKhrGUrvYjHJ5J37FEKCtUzA6p/pfUQ87GU
DrJK+i1YoP/mqDTwIPMMB6X69QCiuw7ZJ2S0Y68fDJtHxu8XKSZY+RnPn5hA90/QjogSVl32E7gG
qel4z0LYyV6XQGacHOgYgQO9iqzo5XaV1zIsH+rWO/6ND2xUFznm/cKqmploIYd85dBBw3hBCvYl
63sQ2LKI2zQ6rMsUbwgb8yi0lVGpifyVDR4oZplCDXJibHD5l3QYdpZ90qrzHewYFxE/IM4beqCk
IW2a4wT99bheeYUwXp58gI4EhwYtGRm0uqvQ449oIiGbDyg76rLmOGsXlBDl1jYKAgfd1DHIDexB
SL/ODRSu0fRupfmCFKalPjXmaYRAc5UHt/EceR+6PbZe3kk5znY8zA61RPEx0tTO07NV2xqHEt+i
21A5yPzhATctYBkuNShmCaksCftIWNpERXcWEK9n00dLmi3hZVvnCu+hJC5L/TVZIAL11zLMdZdW
PirybP2LBuR3CQpYQ5QtRKAOd7UBuhrsoqR/6gwAleVLhNKLH/2od0JjbblG2kP5YMAez5lg1lTL
GnmSVKKVoOj+cgO/ywv2G4CwGgID1PyBJQQp9PsNtDwkGYfi97t6uYEe+wT7r1dFhx1HRvBi/xtT
Ck0H1JPgStMophwPwOOvmFJEpcO0Dqv+kgFeB0OjIzBVUwkfCltaxRu05jgAL+xghzwT79mfwgsd
1zuH491C0+lkHf279IHtF/9/ZOl+c6hvhOQgjjEZQKReLQiQ7hneb9RftIHeAIgwsnV2m8SChms6
24Bcp0CSuD312OUhK60wbhIVCFWXPjTTVpMLLI/cnswOsdzlbbpLqTxb+644K8t3InuckaoBR9rT
tgdtpNqetg7KeVVGXbfLe1rw1KCyx6EQeJFC1bc95b33YLkpx3GvESJFzZIfNGLu+QQ0yeO3FNAN
SLGmn5cv8oYEV+ajl/iKEZwk7rwlw66iWjTv1Vc/p8OkT8Vq4hWxxLgtN8Yo8Dxd15sEHqCpe39p
GGRIn4d8qNkTQtUYJGqWN1BkrWCVIeb6M1v9+278OfsZ0jYcBZalaH/4amvAOg5NDEz3yxb3M/yi
T6IMwYwb5dhdUTs5HIo/X/G1biPZn8WEesZdvweV0+srziaaheup+0wRdGIzOst2bjQBNw+ZU7pO
4PIByiMPANZoUVd0m71Qj3++jf0R6r/tO5QFpThp6B2AQiwGsO/3c7hRwGLALfunng39QstltJz8
QBI1QbchEMLFR1NnY/t2nfMGJLAWfEQ5Xr4k6whFb+Y6pD5JM113dZ4+emq6PJSzi9P1YclJ1FYT
3/x4jU0EjEeCItiZqjqNd1kELPr6MK4C7umqlmrZNRIr+obeo5VBpkNJlaF+Pf95xK8VIDmFY4Ew
C6PGaCnUk7+PWKW1GNw0Zx9WO0SQ+wGsSyD3W7d93zLI0dgFWm8gkIiYix1jaJafGkACp7ifCivB
nz/WPt23dDK14IIvrYbrh5hk2gCNn6Zu1XApGw8Kp652/a4+jEPe43Rm8YRj9OchJb/XruIBRTyH
AATyDo4VRF+OV8Z0Ag+/jXJIPuSLoDhbi272G1gIRT3Nr3OMNl0B91YLvx9x2MrdpBg9QZJDRAzB
Y4wqErw0ojBBfe0KmbELuJB9HqYA1Ouunjw+1Qq6DzE0fTqfFMkMPencrHSuApQ1GO5fhva7o9qH
VuCh5kmMo4IGL1DG/b5aC4DDrLNj+EARa2H6FzNha23d1o7flihXwLfCMk7bU5YMu5KoJ2OMBfFp
3zXhuPUpKjJOBSXWfYCez2A6gAhT7D66brAmQ0sKbDHmOr1bNwuzeWkTuDvkydBu4YLtUkf4F9So
MaYCFDCmYlkywAgVB/eAIyGKROJfL/Ozm0L19c+T8OqM5hBWQYeWJTyHQDf6lygwdhtLQzqR92uf
jbAOL0LAROR+VRU0uPDjf5FJJa/c0X5Jhh7KSQS3tJdlv3JHkRwhttM+ez/bGDsE0NyCDQWVFOaH
Sc1GfqwdAUtUph1KeMylW+sB4i4YPcwSajK65W2WzggSgesxiNWh10zWB1A/+BTSWBz8xQ9wVL+W
rZncgKn0XT7grOAU7cvRKL8vBECsPVArgoTsJEIwjTvhQLu2J5WCUfibOpcVr5R/GPzuBGAkYpSi
/1t7CuHcDCIYfAcAohQVKItVVFe1i2p5B0UBM+E4CZPqvCySpJCiNGZqpzdRZ1H7XGrowsi1aXrC
boFDZBTpNJi/byDho4urLUsPKhvG7juT3WYe+jHtzVcHYNbdszWOkGXncii4hnKDstmenONAJMwk
oOIv0z7q4xsUKsbFAdBUEVfSL9bU5QhEYpOlGFYDqUXj1YrDsG7Gha70hEsmTyivt+wx7ZbAAMn6
2Dp71oUTcQ2lW90AQBKQC3VVtnVu2yAAxlbUCK8D0nFgqzI9rUXWAEzvid/eu3RM2ifLugYoG1uS
uApQ8o6hTJtlLg5Fm6D6pQHOdkH4txymMXLbdV0MUXSOXSySU4N6JREdtRp79iHwtVHkQ4EUw7/f
K1OXWzIvA3mAx8jsd27S1HzYsrUZRtDuYyzmdwUqzFG/2UIHjlITBr1DWaiRJqLKgBNP+XPcgyD6
LhLof/wBWyVMP1Bf6By4g87NsQR8Mkw8P0Axybv0XPcA3e+ggSFKnQEdg/UQP0Q+0AWz7GOaG3aL
JgErtjTY/1mLd+hmsaTRcRiY1tmVLVAU1t0M3CsI0eTaLG69cbxu2vZUQ7Zk+UM9AFO82lH7Jj9h
r6QU9Nq67ThqN+etK0AcsxTZmKgNwIgr18xEtGfX9vA2oHmAPYbDqlvLP43EAvi8wuZwpK4cEAQo
sa1G1FWUS6C5T+87tBfAj+XlRdK2Hd5D3zmGywGPZNPzZqciWd/I1AA5v8SekCyrguTKZmco7uK+
Kzlbd78IVVqL4TSUw6l89XVAI49KclHw5h6VOk5nqNAjyEFPmaIk0VfKhiJf71NoQNqinIpiV29n
ZuFCPWVNXZMNqFw3Y6ZImGCyb2G1J8GvCa1R9XWDorg27t5K6QCYHaE1c3Nz/K/0jSb7LYUVGXly
jBoR2ukQgYszqAldINgZPiUNUNQJGX1XAFBE8e1UGSiGMbMoqWnhQSrgr/uX4P4RspTTVOwxPRMz
Rl9p1PbR9CSF22eMdovCj3EWC3kc+mw3+WxdmjyrCreM2AAbcOj0vBSmx+f0y1AFZESYvknuqRB8
yVzjap2IAaAPQHqwLrFmIuEf487v8zywQiIpJZYYLAUZIDVgP8CCFsg4UA+LSKtCKVDIJnQBENwS
rCCzk31a5GDbAfNFUPwITcHGYn+bo20FbqXFSmuQvthZuALFW9NzTfy+wVJD9pUHeo/XugKSnOWw
rmiPAZJrySeHe1jRAgZj/DUeYyidnlGaIPAah6YufVSc1QWtGGrx8fU6g34zOv7aPWhEsaMKmST7
4EDt/JwMi11jql8xbsG3XU+Z0JmrWxq1hjz+mmry8vH/TvLL56CpTtRtlkAakVXxADbyWbWpbs25
HWjAoKdk87hWkwDRjB4hVW7QJ4O/LNS4AXQAArAEaOSugAwHgA3oq7CG9L7o7YhZQs1kh4+gACvG
XUEQXq9FqaKwB71NzyHgQ9VYE02A8X7O4KhxgmDXXsYkkhY5WqXHIXXxBSDMrmOOXpb2ZXtAedRh
flIgg/jBs24fvE+DwD5tYsDWCCSYSPFiGKESEB820oIUhz5R0H16XzbSZgMqWY8Y5P4tcWsAeSM3
yyh217yI/dZfJpRsbsM/xo6OLDuSiKOI8QpQQ+b1uYl4gt92LRDp9eZFPKpnh/VtV0gun+O0GbB9
QBn2++DNimD3fob6eP/CZN1/sBVNDTAjKFrHR/qN7/c/2LQR7oPtmq5pT0MDge2jmGjc0IuaQxYv
1/Rlr7RyLpbs/GvKwS0a3I5/UZnCA4y4uNStgp9fYyhzog+I3GS+HvRElqGtormpcXEuBdg3MLAa
VSAdeEkAGC86y2wEbAulMfwrXlPBpjI/KQSLPryhxdz58bKwMUIdd1ewrl/Lem6AT0EAafF5AT4S
PxA08u6unyz+DFD7pl945GKocydUPXV3KzhFgALOSFw9FkCintKh9sgCapR0YmeAN013XIoCyYPC
0ojO5seuh4vtj54MwGIBWcJV+c9Qr0rYG2iJR6UuvwpvAHILI09WdMh3vwU2M0ovWgpMx5n+PDPT
mHeY9RmCo3p7oiIf3fIByijh0gto6X3ovmhmTBGFDERhRKpxMz+mW7QLVBeAxHgv9nrfNVD271v8
pdIkn5XDb8c22ce7tG2yi8mxwfH5qUXRCOqmuw28IJ7XrYaiBGQR0v6WAmTGJ1IwkNjUK7czag9e
QJYt5h1EyXaANDm5auppw3dsL0UKNdJyiKMnzhSgH6iDkfr2PXKnAcX9ACb4NfD9/TwtzLUoV2pU
vsBU0rQGDn03A6LENCPX2yfPtnSHChKbK1QtyQ7YNwDV0GGUnx3Cs5q8cfVsTHtXULmXc0D2DPOT
qZqmINwg+A8o+q8l1KWn1GnezQdAF3HKoPtEgvuFNTRGSg5nuKNVG2EbRgXdxu42el7vcw7WL8bm
e5lJuUBwcEfbqIXwGjhiX2fv1GYdeTQIpoEqbKCo0y+wt9hfxOkNMyBZtI8B4mMC44/0ckepOvCh
OxZQ9KPTX9BoR0zxM/Nd2t2l6aQDtBAJOEbyH8jepK8Bjha04+XcoVKIVHkXZ+YJtRtOLe+jZpJN
A51yoMI/uAyxzfS9WNt1goy+hvAa2mQI4fuiIsk2q6eN2YSNpYV3AF+8oGUFYsos49ChWezyXhZJ
teJFMM5l5lDD5w+/RvKylhPK8DE9eOTHLoWvf2rVf4npCyiHsOsQ/e+Ht537/RPQRGHOavlTEc/j
iOATkG7sH6wp0In+iMx9rwJru1rjKDeIFuu7bQmxPkKgscPYuKv9nV9b9pdIHo2S8daMOCD9sptT
gsppHwxYqDgxUf7WiqxxY+nQ5QELHba6SK4c+prglxqy7XDgjIo6/GAIy5YrSMqxvxlai3R3qPDY
71z91HejA8t+IW4KuDQQAVjsl4xtaOWW7TJHkI/v0LViHzP0a/s3T3m8l+2QbtpByNmkhrFD3/TT
iMJ4FAqQR/uC0C4O9Y7rmzZp9jBOMI9rZGu335b9eeDIqOBHIEj8qULXyV6QeQDTv+/JrEYXh7bk
YgaKfhSy2wsFXiYEFTO70VN5ulcXsDkm8loktMvyvwBfrxJ6YDmwD9jB4PeAQf+rAAcNJxCcKp08
inFMcddZ03icBjfCzE6E7Seoe8GCVzR7wL3/OZfeE9d/4Kz75QE7Q3OEZnIxrv8qsYU8eiRuzgBV
vZhGCQx4n38oCzt0F/9TKeGrUiOcJnQaiHAtQFb4M93T+n/U8rlcTSB74+G/eyRSfhwrdOBh7B5P
z91Xv0jFDrvbVmKF0aWI4Zz8Mo5/vpffIQQeoZk+/gfWjvZmFNsv+f1e6pUmgG9l87gzAumXlsd7
PA6uDH0pthGh89/m+d8XROkPgIO9IRjAxeIVrqiEieKuj+qHFwFJo+Dxr7KfZTK/TvafBxi/biUV
7dhtxPE4tDyJUbj36oK+k6wZli59+GUxHPSeOEoBIkzOT57NOZTlut7MO+ugyzz0dtjt+c9yKTJv
DP7oL3f0+07HnCOVyvEsXQqVNTin1wWEoYiIQyOI6aF7OVQOcR3OuLfgVKdTi/4TWAIQLQEns6Bw
DggtiNhvBOTbZLdqnZDZnzjU2ByuHKUjAWU/esLHAUzW8V0bKPLJyr1U/ukXM/vnQbxeRiwci2iE
R50CkkVLslezCr87LYkn652Y1W6Ztp+BkJ75YN8Fklt2879fj0dYyP2/NE1fgbOZRzSCRxPbu19u
zzcCOrxohGUdUSODB1n/b9cD5I+eghgfSDC0GHxtDihkwjH600i4m72ECkHyvhqZ6nAuhnna7fif
L/i7/QE+i54S2Kg4hajaA6L5Cs+ECMq3BqTyJRuIUbwCM5rRL6nBgfnbEfz3pbB0INfSnO2NBF+P
ra+TPlj05Li8hCIrmi/B1vhk2gWOP0f1/7s5/KUvJhq/7TTi//UK/+rncPnqvrbtPxtA/PqV/3bF
5HhYOtwExDg4YzF4mP+2ckBQieczsBSYdwwUHB8B6v+rl0OS4MkN0NYUHBwuiphyuB7UQ+5dMfd2
DvBtoDjQtxBH5X/rivmqddzenjHnewU08kEUWkDT87vfQFbQIXZrksd51lC3abTlQ71SjPustq4v
bjRrzDuUn5tvOlMJAFNFHpJiCueBkaCrDskCoC2fDiXaNTm0a4iBhRB9RCmo/ozqdXwPtLBozUVW
cEwSdTuqRAdIejUKj3YoeDoptMuyuElQFf9WFIOD2FiFMwqF1cPeS+oCXGkuBWqLfkButhnk0I7d
E1Tz3Xs08upKMS/ua9Ho8BVnObSHRmDaKoHDjpYnykDN3UXTjoPoZ5sI+XVpXHiL/jExkCIZPgez
GRR7NCqraNiWH6tp4jLRHbtqkih+14j0Hdovtagd6+bkAxKMTR3+sV/evoQm/2wW8dM1/ytiyTOs
KjwKrNVO/vwjjOg3xiSp5/QRGV1xxREB7yp4k5bF6An4KCgFM/Ss6Yu3Y6aTm8ElGJpO85FXrYrW
8yZkOCJcH6+Kza63W43SwMSy8XvcKvIRCOj8IALxR95KeWv5gvqwXCzdE9rC5OdGGH2yM7QgeW4+
LB3lF67dDQLl5H0ikjM6b32XUzo9/3nQxe++E/sOsdO+gfeny8B3vjaTOk/zpo7QfQxCpvpzvK9+
A9j3E1rJ+reoqzJXVlJzBcnOcmRiQLEXBCbbaaZyu4UQP3rWKsY0FNz5+2Zg6g1K3/ljHfC3CQ8W
+gFQOL5uSOLuhU0BqDcTWlfl9RNo5+RcACp9UoNbK6jbo0s7uOEsiCFntaJYIqBz7XGLeuxpukTr
dbTR70Nqb5xJYpjaml/QHAFqT5R/Hlof1NFzB5hSF+LEW5RAFfINY6P71oqRlujH575pU1PERp25
mCUGGCEEhK+rPaEPiH/AoVR32UpwmGbVXhT9DoWaNGVam3Q+KLmhXJM1fQUJibeHFrWU5ZjJ4hxt
BgXorUU50TD4Bz9glUqgJ/K2F3S6CXmXfIR6Tv/I0d4RRZbO7CVDEDte/JbFKGad50vhdXvdLUt0
+7O3Vz7E6y3aZe1SVmrR/2gSm7wEI6Bu2ViTPJB28fczMsQbCBkh69zy7eL4fjaJ2t71q5s/AmIF
hNao5oYxlF1Ejfd/Cbtf2aw91k32tiaUohAaa/mT3vnHgUlQSlE3a0YexBJt75bCDmcSz91T8C4/
mMwWFSgh7B0zbt9ckm8VqoF1AI4ZxHepR3+n06R+My3R9DGbGNR9oovO6BD4yRdM7YBf/wGoUAGu
2nC0QlzpcO6w9jcj6szKaEFvvJnvBRT9mDz4yChgBwFDDZaEWybqtoK5CicQ3cluUEf1xnC9xEcg
68lxb2GG74SY7M6ocXv3c9tqORVV26bh1kw8von1WP9n7PLoU076+WMh4/njAMX1XTu3RkLqBwH8
AWrx9nmI1HkaDekryMytAHdt0zMyW6hegS/n93k0jeH456P7s9Hv/7NX+/QDAsnRAhiMHtqHZPvR
/sf0QxAM9gywyENidEoOS5zFZTATeZRIkm9NLFG8kU4z+T/snddy3VbWdZ8IKuRw+QE4keQhD8Wo
GxRJiUgbOe+n/wcouS2rg37fu6rLVW2L4gnYYa0155h32ZKOlMmwC+qruS2TeYdRlePFYA0OuCaa
6Ohi/HvJRxsjt9eAQQvoMEXPrbnwZlRdaIcmHZTt338DOEZ4WfZKLtBXkP/Pb6CUObMUuKy3wpb9
Zs60+dTUcbxt7AiTRleyz0Qo525oorLFlImlbGzGli8qYsoLbbKjd9aewca8VC/G7GgYqOf8yBxq
iJAGuNEdZJeVd1fGwv3N7fLjPP7lwzcdEyoICgkgQ7++9gmiWCvNybpFxmGV/tR10TtPc+Tu264V
D1AF5FU2d/O1cMZy1xdYW3y9LO2DW6fjsSrcNJg8vT0Ia2oPzJqVux6kxY7JEx61thnKa+l26aWj
8/4nPJK6j4u/e8dChV7DS02wGtNwULEZj0HeyPkGIyfCc2d02qDOLCSMeOAYqA7Ro54wglNcxT0C
v9MxaTn2VnRGvK0hOD23dgmVbcIVlWIqYcTilNANdX3+psUd+5VemHDcOvobG2nU3taocgZ+7R7/
VdmgHKnrA0Cl6Ll0WOrcCeabj6UX4cb62kZMD0CG8i+xf0RHiQfiVugdvKmC5krg6U3yVa07iRU5
iZ558nC5iGLdQdaPBtfskZmLvDJVevS+CWPjljkEMlS9yO9UdKqxbzZ2+uQU2ZvBvPrQxMkMFwKz
AlqTEXWw0C8TRlohY4D5lGmSs+R/P8RcEnlK//IkrIM8lfKTPXu9Dv5ybWCvLoYuH5vbRGg9Uz2V
BcaIgL1ZIG7Bcol6DOAObyDBN7flKla/2Hovz1JjTwKC1R0SLJ5hAh3i2KSiY+JWqCleTObxhR/H
5bZHKsJy1Rz1dZlUXA5p37/qkzl+G1LHVEJwJYUTwpSr0l3JdexqLHtrQwd84TkwS3gBAnm02OIs
ruiFyGLYox6bw0UyTp3N4n6eKry4DlM5mCx6uvMaWzmjlVimEHHu8LWxOFZ4vpKwrZpqP2sShAOr
du+IdL1yrt9rPaX9Yzfne0vJxyWc9VRuPGN51OqaxnjlIhlWF9AGeBbKnRebPKyZ3pkBpDPnDbBJ
geltzI+Vlql7OC4QQG1DNjvZ6El1pc+IO4N6yPG6jUb60CkZ3kBZT4YLqKPIHtGg4xYReUMZlnBv
mQM0X3MOsqlOvuK50W4VUPNccEAZHFV35qjqCnyHeLpi30iGftPPSaHydnO2PFF1fFDdhEGWmdrA
MlgSXUaBayNnDoXUyruY6fsB8wSnjtQy4zUxIgSpsWbXObrSfr3+eMuZOV6lbCQO19dCVOyrfVO4
4cLOrgZKKbXL2Jry48KD4Pr0RKsLBWtXFViaYTxBWUwhaaiDPKNTQBugOdl823K33AMM9mIfF698
h0DjHtxBKhsx0L73cd6jGVdbOW3MEWwzBLI0CWy0ZYxQFJ7ClKFLhVGyhU4NRBT3cqSGUA3FOyKz
WyQ+gG4trq0IeJBPBGLKi5ODr+FGL5wp4DDw+GS8RZ4/FtI/le1vKlsiFdgx/nthG34TlLZ/Zrev
bMPvP/OjsiXwlmxBkxhPjiMb1xw16o+8B/4TSSxgvlbxo8ot4V+FLdngDGqYQrJ5fZS8lMM/Clvy
W03UOMRH2JZOm101/g6nEOrTX/dH9sa1pUWdgSiYpsyvnaY8GxM2Xq67CzPYpz7jKozs3ZgGf5ZF
FcxOW/TbulluRKXL1Tw/BoTDeUFJWbLNIHllvjSk9hSlA+aasgRdDE90+jb3XHpc/vIAZC+cpbi/
KV1lHZ+JL6aCRMEY0prhKOTsxVAhFs0eHmM+xHQfFZb1OQNLeInkVp5EZvUoaQeV/QyMKcr6rGiP
3HzzcKhwxDJ4AOWRcJ6C+Wsv5obLn12wqyqzle0mXpzuG8iUDo5Mo0OltP0ty9M80kb7knG0P6Wi
UO7iprQ5rth5Bk+P4U2jv6rdrr7Gu+OGxdydRzf+yubJm0TO5CPdOZuU31vPAxW6WAbtShqvOzXO
32v81Iy9PRx2pcrdCUcesvmmr7eN5Lcno362EU8Dg+6vWNGGP+j6OdXcu2gcrvDFlH4yl5+nhg1o
nqB2iLwcfR3jK/8oLquluDS5hkcFxg+p9fMxX+Ivno1xuiEuQhjGOV/yL401ZmDMq89zpsjnnBF1
WBtJEuZuPWwxYYxcpcuAR/BuNqJN5OCTpyG7vgQ4ThZ/NdABY+dIR702ckWBkJ9Xn+POEw/QJc0H
bea+b5QCfRZ8a1xe7gxZrQcGrOLFlPUNcjqJ5l859owTXypTa+9qrx9xyOD4DIxagI3VsXxO1j5y
JQRiq2+u8Su0T2bu3tldWkE3adOd1i3gRCLu6tLxtD1nnws6wb0XslaYQRnTPXbL+Giih3MCIM/F
WWc3flNUprSB06jGuQfwcCpSQPfhpCczR1LSyI1Iys8GASAboy1bmMOVcduJ3tsi1uNANBIYwKwc
P0vHlMOfS9ZYzI23axujzg9xrQEUSRf8JprlIhUZMZbr2jxcxEzQEau1inXvMKe9MAtb/WLyxsNu
4e5IzYpTzOKzrLaaCzXfN+ZFvZiWxoJsmKkWtWfWL+/AeaSyc0l+iN4Xz5muhN7ShF1r+I1wUrjx
mqAMKDLt8z8b/UdC0G82ek1lJ/0fG/3/iZfXlz+TNtd9/vuP/NjnXRqYtGtQsbOb0kD/E0aruGzZ
9CAN2jjoiddmzp8bPacDAALHc9U1+oNx158bPW1PHdcVXUe2ejiQfyvX59cmOH/LOhjSdBqinBm/
+kwyrdbNzjCVvacoZuan2SL3g2d2dz99Jv+hS/fLnGRtkdKiY9LDb6P/8Cv2Vmpdu8DUUfZMkrQ7
JI04CQfVvS4mQIK/uduvM5efbvbr78ImAqdUNxih/luNx3eBfGY0ov2iVd61arfjFVxAGEySLllt
F+nvZhbGrzkn/ErCaGwOXwTYhKSrvxQTmFOsBgVBtE+XNoJ201T9JVyoGOoOpBsLudTkPdARMPSt
OsQjGlEByXNng3Iod40VD4E1jubkD3OJLy5L2/3avCQDyGvV15KJyGXjdd4Oy6m3mySbX2EvOkft
XB7ReBRnkeNiEZxg91pvl0e8I/UWEml6ithbTmYMUzI04jLZkQ9RHNK4Q6HbrzsiAo1vcNbkQ5Kb
7YNTx1fqsKSbyRFEAsDw2UvdyK9MkyFKkGTGcNa7oXjnYK+upTFl97qaZn5J73prNUmJR7MYg6Eq
p71aRVheqAJ27qgymkIjv9ESoBJ09LoLtE7Vqa1dNCu48l5UESt7Ya+UkFaZ9s2Cksw3Zy+ycYXp
1VvnQh+2ZTFDnJLJ4KvNhJW1dc2t2untM31ab8rDOWkdunvOMiHjefYs3Vq6y6Sss61TOlimp4jn
PFATYKi+ahTl69A69XOG/PEx83L91sN4lgST2tGy5YDPfHQ/ZD0U9CloumfpvG1HF8MmDZ7kNU8E
rXuAV+JaFRAlAiB9QMXRDF8sgAMe3EXi1ojSNoQ1wrOXSYhdZppZ1yhwbpM5VYNozpbbBHnLptPU
9hnt+ritZrXfcmgolj8jfP7aFkWyS8rkbWmzOoyZRlzEngsWT5NWAhafDycpI3HViEI+Qmul/IMO
eqlKdCp+N2s50JRRVcI8zSLVVyoEGXZqHSIU7XAvy25jLGl+qWbx8DXu7P4115ZMUPhQcW+UPvWO
fAQdclv7relFMEHaOJVChYrgiK+qMU8YYM2LSOlnIOzxvddh62yiWuyU2l3lP8UcdPNUoooz1QD9
r+07dX+RKa0JzKGPmdeqbvZCeR7xh50vRjQQT1TZC8Aru7mNJvoAdtLdWPM0aT4Fp8mjzeqZsauC
+DUhHGrjt7lwlK3VKv0Vbgf52kO5DvhmrdcaPNo1/l7mwbLvbzlJlQDc4C3an3QzWPJJGVrjpMtE
3+iL7E4KkUObybOnz2XpDRSF3rhdCvNcTsWjY0SVvk9BxIym34PtWd5KO4VFyL0It6M9wI4U/uLW
OvdeauUwj4scLZk+LHmwiMaWl+4klvlAHQY6mQlLo6p+pNAKfMg7egKrqWroppgPomrCYRm77M5E
1Rf3wkex5I7TnbP0ycbTOieGCwcSIVAi5r6+RZ6L7/VuWe6mESTn06yY6KcRE+gAVNypo04UyuJu
u4xOkolas0dMl08yvh1za1Va09uKT3azls0VLqvpJmboROVf04dMLrxoHT6tOjrrWa/BcjFwLmkR
bbAxePpDhlrL2gIgsZyvzgx7xE96pMBcPuHotp/zAoQofmCvy58Vq84/e2OR7lq1ZBuuCsfajyrD
FCdalFW+pEeLPw22cWQARik/yZGCw1ISb2f1BnAVPWoutXm29nqhqA4OpAXzdyE9jWlLFWd+16z/
2ons6POyDNObrZeASUqtrLegmBibCUZf/kB+HCxTplR1p5ZHPLrepi8GWQZFEwF8gCVTXTSmCTSK
zpy21eyuCkWbgg/hqhqUHZ0IHwkcZrwo8r4A8CqChuL+M8aMCCxOqQx44sepOM+GWX9jiOle8kJo
+ecoxcDMeIUMEYOKZNPiHToA3/OuhZXaL6LAgY+kesSJ1DnFWaGYB9yH0LQMMFjx3yylL96BookH
Q+3nG5FnNo4ISrLPcZFgHuuoFzU2j9weWLfi+7Ttn3L/N7dAh5vYTzeef5tj4/ksv7316dvQ/zzM
/v5jf1T8GmU98gbb0Q1OelejeP+j4jc+0UhH1UFOo6l9bwb8mGWvCY/M93TA31yf8LHxOn6U/Kb6
idKcPgFZBtzg/uYs2/wwNf98cULMRJreanMElq1ibvprY9/S0RDaVTruK9yeoc7YepPI0gusvn9a
7PzVVakcawypG8L9mO9kdufPTPDITcnrQO3dO3d086OCIYAho7gc3RWBptiENNLvB2hEcFJGb4sy
EeLFUMqtadC7a9aSOnEbb1t7Shp4NrMjmvfnOhqJgUoi2FDM+DZaA/eFRh0cjFgdg4w1TcehUcMs
755G4d0NVlr5TV3pIG+yV1up1VDgwgNLJAGB0WE/1GP7pLlJHUhrNED2MZlAcPoAhuEWz9vr2PLr
bat+ElX6XsU9ZxSA5oDsw7OWcJ7qJe8H1xfMwbZ5spm7Y7fjhjApvD1yMuHKwmQKR8U5tK17oOrv
SabioxlJyor7AuNWlr/ruTL7ts1HWTEHDdWGvxRDpEFwYnzPW+BjUN1DkXZdSMBUBoiG1zDWprJJ
II1hbNarfWZywavQkYc2jfRgzM3z5NIMXX8yM9nxUg+CkdRp8iIM7fwafi0DNE2e40qcvUWQvNbx
Kwmqsi4sk04DqZ76Zmh4QUZt56Eq43skabOPu8gNvap8X0o6yI3B0NSKljyc8gVVgifit0goGp+D
d8d8vt98VP6dCiRlpSBszd6lrFZHPWgzr7uDNJdzlbUBYSpCbsHrMAB112EQeTPhZDkHV1PuPh6S
tFnouJpNF9YOzwE5UQxIGb+0qgeYVhsJwuIf4K3OY8qLirPcPBhK6221DCxNBVXy6Hi9vhnr9Sli
bhyA3mEEqDGirDp946wtKDuyZz4mHizGtXVAf+nE8/w+ezBCKGJcX0zpK+UT373k/2WRNaPuUMpw
6l1gO2PFzxR8Sp1Wu6Hu1PIKlq4XMEt6+vi+ixjCyih4rNClym3MJBiAFgdo1UBvGWxXHFUtfmeR
81QzJENZwNPpOjwq1boW4qZf7gXwd992oTxpvBBWnuuPdZ6e4A4emHXdLQSUbaaGdUInODpOHBZX
icPq8JzuyYF0GNiIKVlwPEwuq/HjwyhrFsWk8EfrvHhFNM2ECRTjkTGPtTEjHlqRd9FxKT3tFvpK
HWD6BOtIFRcYfV0ju0Z6wghWDYt2nfqqI68hTroLt1PmXWwz7zUaZrlNL/VNDkMV/6sBPDQrsUFU
PGUch8SNlfkVzR41BCsDCnZMiFxbYrFRWSdcq9PzmFinj+WFcEHuVRT3IE4EnrSKExhteuWrjHEw
Jnn5EelKuZtVI98gwGEZ5qRyfny3SsHbV6Ly0sapwRbCI1AiKw+wAtRQePj+kB3LbVW33q6LaaTg
1/G24MNFCOKpDj4egPUJZ4mfU1PS31rYxryR9W1KT+4/vuYe3STrgMdoBhu3GTMteqlTS9lb60xb
ksAFHVZT9niC2L2s9BV5Il+Blr/HxA9gp2D1qAqrucBRF+ilFh3VdigvCcObT9Zs7dwpe1XoLdHY
pAUa5fra8WFFDFJV9rHFOq0k4+8FzcnWsXnISkIDLhUgY4Es2b6AKL3AjHWpHUqAZObOSwS8a2Xm
L9MQc9AHsAOnVw2wjlbnN3rXHiabJicJdW44p4VKVWcZiLBjNsVYY3Ob+OoUJ/d20aCfE8Nzd8xY
ll3ds5nUzDECqkKcoSMvYRo0VpFTV/vCZQcrHGA0H3uT7s365mPRQktk+BfTc9X65IYUGjVsLfOs
L2upHCmubxHty7Ez8TA1c40yG3xqXsGdSRqVprBtzqfByd/JDuGjWVgBH5+1zbwkzAv+SsCw3tYs
SWw0574LFddiCzQtaka4Dje6JokDZJCyc6PmvXH418WQbVj0NS099hNTEekWC8ebi4luQ4AFAP7G
eSgqUrlyJblRpuHkVH3mG5SnxyWduZAqohMa5cECBzyfuNKWs8LNDIM28SyrtYYkBtPeIGzqMHzI
NnvVs2oOtTrzKC9V/c6KIUh2Lu3eqwX02zHFZuv6gB+hDAJxNIfNinfxkyrtbwjgsGk/2LQAnW0L
9i4LlhwC+UwfodtIM6k1pAWNcqyj4QXOW/WVRsmbmarV4MfGnL+7jaFIhlEKEKCAhTHt4TdVWyCB
s1f7LbgtptRwZ4sM2yNaMR2spuZGV95USWUrjHLqTsT/us6B8Luu2PdowpSnJTbHIKHvIS6jxDN6
/MBCs4NmATd1skZbXzBsUVHclthSjolj/6b5tGpGf7nXmLbB4MR2Vr31r+Ju4eHTwMsz7J10WXat
TN7TnMPFKN27oUVkZBHmEpgpT/pPV8D/0PT6tRHFfYqrPcZ8uiOrXOuX+xQRvPri9fWw16aPzY41
aKT513JCloaQ7/1//7ZfW2wfv221DOhEgaOE++W3yQlvbCrLYS8WHpD1JuDlkbLBRqz+UwR8DxL7
TRGAZNTgU//vQ7/Tt/Hl68vPBcCPH/lDzUrGO/1cmrf0+j5me/+qAGjA/qv5u175eV6QJKNQ0WgM
/ylfNda+ML1UlbEhFxAsGn9ryqf/MuVTaTuvvwYRGP3LlXPy1yt/0gNigtBmXDmUmw/LZFqHBYdY
61uSbZUKt2lCzKxM1bxG80lKHDdcDcn34+qyG/SuubQiddCfrETmJ6xcbXLRwOQ3uS40sxUOSJEe
jNEcn/q8YHIdo2xIoB/PHJ5Avv2auWI4k5Y17iC4abeD0VXP5RiN17IlQ5juX0n9n8vWkbDY2mmb
FibS8DZDsdXm40A7ael3Njo8bO9JNuOojyszA4BlIGiBA2RvmetM8d4zNTmEKwrrNRsEqgyx5PnX
xlGaa2jxI6nIBBNfRxFxK6CLI957AeMQLxKEbOdQLa0pcbUPmEPhtvNfMRjW+nFw4+UGV3azHGIG
M5gmimVWji4vsLowI/pfXPSKwjjrbl2dPTOLEeXm43Uj1uxVR2CCJKkXq1lXjbtsIt0MyVDZBJlZ
QY8FnzvftO6QlyG+n7mvaXnp91y+ekfW4RSpVd/sI81Khx1a9thwdi4u1njrtKkq1XBmGlri5S/d
+WQ4siiRFuMJP+BdqgZ89XHDKCujNcFslvAoEnjmxw7lbmfQFipzvzUgNDJ9SyPEdvn3uN/iI/u3
ruK2AGuyZgIPcDIICKZFQ1pwpC3Kdow+QoStjksAH+YwOv1lR6hkEtLyWoOH1W7Sogsdw2cUUvyM
64PjyL2c0T+R2LxCZPLCBpxz7BFCEYGs/UhEbrtunGThoxSCT/AUf49Pnr+HKffTR7Qyipc1aPlj
Ff/T9fjNhqdxU/pf+93/Abiqyr9seN9/5I/9TvUQOagWSisHktDHKOZHxwN0yCeC3OzvjiT0BTRD
fnQ8DIc9jp9CLrH2S5A7/KvjYWifaJwQf+YYuLUQb/2d3Y9d7q8XAw5J5jba2lRReT08qH/d/YrG
6VA+2RN4gBqSDxefqS8EVZhlVyrBtqMLbytrnF4Ouxz/e6E+klYD1S4nnbe7Q2PXI6nH4QRnQbRZ
S4lEUVg2tfsZfVVNQz0YsjLVCOydEHTR7pgImqK5vOwzZZoUIKy464rxgPih6EZIm9AtWeelWLKS
BmLKjcFz65JNNpuPjJJG9ZCtOtfFjKK7zGhq7O/2k7JuHxMdjhVbAlrEyurLrMAdXmQzvUDLWp0H
NneDIE1o1hLRvOYZQyXyNpjaSU0VrWRUZQt7vpUgkF/Q6NEFLftuvCKxDTS0nvTsw+24xr96RqwK
9Gqj2M0jA/fQ8qr0QGBv45w85tlZ0C0qYwBFAXtpr/tz/7FVK2vGV7Lu3/W6k2cfm7rzscEDVWWz
L9Z9X7ei8rlfz4Lp41jgOg3ug4Uf+5gUODi69Qzp1tMksxrOlfWEiWTl2EEbN/V8mKkMV2SvxRsF
t8zZRGheA2hEE7tOt1sCAHLEjXHNedZp7SXqLW2N7yGNCdhPUvtpPlkHez0OvYy0WL1fQ9zTj0D3
pGuJUxp51EPQUYt6bigldBq/xc5YE+Htj3D4MVsNBx+R8Zwso4O2a42SVwe4izDpiz2m1SSEaE/o
vD6RPz+tSfSoJAmlX/Q1oB4COWH1aLKndydK1RfKOlrHFqtxu46UNjhwl5eCyFJ9C1TD2g3VXH/W
UCtcgHERTxXxXH6kjtpEmyXuYQ+R6hvqrXPN+dSG+DiiDZkTsDIAMFLEqNqsjZs4Fs12GVFmJ07r
Xc9WQ0BK1K4h0WZ8TDiOHb8yihxCjkFFZCUDIyBS0Q/4JvVDX5DOQyJr9IXVQPYLdBTvNSpGjSFm
h0RkF/eNfheJdDhMbeFsgb47RGqWUfcZTuybigw+HBdXhuT1QYFlBaToa2ujwNo8U2zHtqtdFrYw
j3liuc/rKHU3dokd+VYnNQ3lBIdNx1TACLuouSMRqT01ripfRV9EIUyI5QFdUbGPJOOIQFFUj1am
AjF1rJXueqnm8tRYWcZAssoyNL9jGgUWjMFQS6Lq3qYRQ5vPK6lr0vixZ9xGB7OPxG1u1nrQScJk
xr7Y9ZXLc+hEJkMLM1fPVtIMwdLPhretSlNHrWRFnH0fpG2sJPU1KccoS2xVfCPeeDkw5UVatVr6
Rmo2BEX9W0b0Oynw0xRY5CzsV2JLUJn6yzwtjzADrIAj35tDb9Sdlj6MQQTcerug7h7sm6kjgINf
CzJgWNrvc/Z/TsXfnooW8/3/XgX8H8Cvsnvpfq4DNG/9mT8kId4nZAkkyHogLmjb/yQJ8cxPVHDk
3sIzwxxgeeafx6L9CXGfBxjRQ6vBMOCnY9H4xAHGn6a4/TEj+COE+UeZ+j1pOv5W/Yey1XI5e+uf
CmYIefwPVys6ebzo/wbbBNal81gP5sESLtlOFv7WtuyxSkHHO5IlTkK5UpHhWU3T8pXQNOfSyk3y
B1xNm26rasCx3dXKi8A7dgUFxztJKAF3NguL5kRtEyvcmc4pEWN3uyAVvCs6i3SyYUwPRWxrX6o6
ggSSOdkR3cyG3MzmlWlotp8Vt0UIm00zNoOhlm9AjRSMPXQbGabn+meUe/kRzHF5ETkG9YlBwQ2B
+qqydOYKxHiHSlYkR23siOFJC/gmhWIboa7EzhHLCnFekZivq5raphaud7l0MT1TkLP6eVYGj8S4
XL3SlpSYIFgNoz9WRrPVHU4WrdLjJ81LvRPh6jfabA9Xka7dgUSvQs1GBFw2JE4gXKiNd2NZIDAU
C+IGbSzpjBdtT+qiZjLnxVaL8nPu/JadcmcJtf46cUZvjRatZJO2HLxDld83ZoZbaRZmtquLOdt7
XU8tYU7kmTgL93xNHx4rN40ARyfTua9S+eYt0/IErN84wwdZ9li825NtZPMZcyPIGDjlW5JUhgsV
es9rYQxzSGaEs61HMe4cLedtYEViRlEKyEcT4WG5OaDQNvy0tZbA8OoLEoAPJvykzQDJDTRQVYad
FV0VeV0c8DEcYHzn1AAVQoWxbXZNM1rvMah1pOV9etHb5rSDfxQddDJhb8DNSk43JaMhBOdX2Rgy
Gy5qc8ke4iX1np3GhicJ4Ii0Ewb29Tg1d15kplcSKesVM29QHEz300fwet1lNqgCq5xZ76BP654/
gVvbW7NwMgAT6CLl4qRXcUyRtzgOCnXkC84tQbC4zcq+ccO0M8Y150+98VqeFWZDjDAyaYq3AUf2
KSJle0+wnXFh97XYFbVNroPrpE8NqKxTGdfWGUa23M/JQo6DMhoX+mSt+I0qvga0091l0vAYHnXi
UCjDoS6jNYOmtFwmZ7X+TA/evmpoTB9gftX7LBNw+gsyWbaTmVjXop4u9GQyeRybdq/QRh6SuH9J
BgDSpDXl2kavI+cF8s03q5mLQ7zUJFUthXWomsjcOtRx4eKU+oNh5m906ZG7K7GpPztueVeNhnzo
sH/tpFqq5yqxGSnN2CKOQAAhlnrARE/JqFkawwS7eSGSLLtxaGgDcqbl8IbrLtmV4zqHkqm4d1O1
CEbGNBt1zIuLLOZLnAyD6+NAmpCLieSzY3T9q+EiYfL7XLvrqxIr6WQfK6DiJUiCAIVDQf9aZPkZ
1qe4tSKxt5epP9qRLA/wvGFP4zjwBzbLZxrG6cEBK7Ml3aQJnQ6lSlTO2W3dqeY3SVpIYORZEshk
LfZrK3+CPzTfMz1RzrWOzpkv1IFZk+REv1EP32BE2E7Cbi4axEBZ4Hlbq8+KXdSRHQYpXJCFdcZf
Nz4p0USOhm1o50yNjX1Jm7BDla+Op1Id2zejX3glphpO6uzsCFiZN6PQBoZ8lD5PvbM0NT08KVJ4
nEsF82WJr2VX5TsF6TN3qsVygnac7ZWbDZQlJnqagWpHCVEN68TOG+9juaDoE7mHRY+7Mdtch+GX
nDH1gttvfbUg1d5omvKU6XmLjyHmNpQKD1WF3aDWaUs7YHL1iORFPQgVMj73ysbXs7x6FfCGLqIq
8c4W+RKHrrPmwicDrj+nvZITVoqAmPrnxSYLc4d41b1RO7vo0aUa6ml0KxXxdyGFDyjK3sBv8B48
To0THerkEVlXelnI8YsHTXPPiShB7nXjickMNplxyi67zAZ9tCjeZTGY7U2fRc1Vpk4NiP9UEONU
1BtaEPFW88iHkXqCnbprjMd8KvS93fMu28itaAxl+jfpxMPVZHn1i2k06+ECIO4poc1x3+vaKHwk
PninMi/ekVlDBskST4GiRcmNpqHFAGFl+SPe2M/qwEeP1U2Gy9LXm27W3QusLbSEZlEl14aTTTxo
XMg9ZZ031LhDdktsDLuSLs8h92R9LwYCS+n7MwGL5A1WWnNTjyNatQWbJjkaSmkS9jVvVzH3SRtj
/ehpcf4FED6TUzrQDCY5blOW+AXZzfUevSlAzLxpvefcttOwKCf1SUSIFNmZkkPU6+Gi29aNHDLl
rQY5cawhEm+J2OqutbQUB8tUYDcB8zmLZXLv48mNtuCq1c/JmJLTMjokYi1EsW0NCoZTuzSvZSdJ
s5QD2//Q9pK59mzGOzKltVDSn/f1TrmwSlUn9qRs0xkkTzVBy/S1ciDxsshT9bxWD5z9WRYzz+ci
4mcYPslVNLz+3MSN2FcJS5r2uZPnCK1aklqcyG3eIfnlh1Ekug8YW7nE770hKa+4Gccy3/fW8Gy1
FprCak3NcFHpvea9/UzoHa7E4d0R8hki923JBCiADMekzmiKQ0sQxwZ06Z2OROFYJ45zx+BVf2AC
Vb7RT50f24gfHEtb4VFPF+rcI1Z4PKrHuumasd9RUTfSht5nkdDAoDlXrU2qV71JDk+aXM5oQsJh
mgf3pumbxX7qMEcOzAVdaraJLw6NkY6SE+VsgAVsB9yulrsiqaurFNZb9VyzgXL38kYwZVG+bRie
FkdXyduwmzI95JKXX2jxUh6HNnWercVqvqhOFGc30ZyICyextPaOMJYk2gmZCxoERLWBvgTpbGVf
3WTulHuriWYL6Sb8WsSshBIeGmTmYamojFIQBmxHu3tEkjb57YweAYgyESWx+QgZf9ozoMNaV/TD
iT85bz3mlQHxe8e0NS+xU9A/VJXK8nOiIB/AYyl77iL3pWQMnNCtPnKCQMhT0pg0V6EFcaktJ2rZ
5tTybR4l7o8+SaeXlYt2bD1b8TtTGXZaOS8MmdfrFnzwAZO70V6k6SGPtqRQAwiton5Poq+JA9NN
dx0i62CJzHMhky7MGiU+YNbuD4SyRse20NNjr2I00IQgq1CrLxFDEi8YO82XwbBFQKTMskubMSV2
pfM2aFMorlNRbabIrJlRJzkHWVSTx8jXvB9oraB51YudhR323RwirtF1XpPqR6fH0L4iArDdx04d
Sqd7G0ynya37qCHoqg9SLF6QDv9pbf7/yPp11OFMXP57FXedpNXPFdyPH/ijhFM/WRqFGCIpx6K4
W81gPzqbq+CfmY1mrfz0H0OeP7Rc2ifPwfbsodQAGcKP/dnZdD+hVsdshUj3hxfgb5Rw/yZIdzya
o9jLHbi7MB9cysifPdqwp5GolpZ1GGe1jkI9kzlG1zo6QmJCwbFY+OKRVPw/9s5rO24rjdKv0i+A
XggHaS4LKFRgMVOkyBssipKQMw7S088HhRmKkiW7r33RtpfbVAUCB3/Y+9tBvc6UKD6wkud9/Uj+
zfTOLJ36UVhp96AaZfcQTUw3X32Tv+gw3y5keXc6D24U2KbOVnYVwr1+d67E4KLx8Dykg6ieTSht
V40alysbGNE7Ztp559ZovLq6wqf5+9cG8fRjdwsC3jDX0TMduM3ozVjf3SsDPluDnLi2pDmwQn+P
4NPweB4k7nnmtpWFx820T7rKbcjXZNlnk3CTd0DikqdpKZePtuRg9+tlNo5QPLstMst81+etzHhS
VNY1IYawEiZpI7Ieix4YgYH0VK2xm7YyZJ9UQEsWQ1dcxvqs1p6tDZqnAuBF98quzpdyIZnIkXiL
wWegThpSS39ERkRYRAdKe+mc6swmuWzbVrm8icuuDCpiwYeN0htOFkSghGOk1oibjESoD0rbKlsn
s+8kITq5JxZCLelo6/KiFRNw4VjBPcYSfNgD6Au9jJHYmmUrZzQx4wDcPyRosUaB7hXQQd+XqVMQ
5tO52skc0xBO7tw/kAKDMClRqW43KiJ/0vjwNu4dI5sD0gqtHTLhBFc3W5sN4/7mxpVKeq12SaL5
KUuhx7xSLbJewZb4PHSYSkujTYLBmMhKII/LuplCJ6JcbhoL97CI+ztNVvG27G3M9AxF8sgv9bK/
mcB5xJ5mjF24SSxNDQotYxfOGA1A+ca0ak3ZCsrcs3JqyemMIiDcmyx25SZtF8GvNVXEnkmirmxy
YbWb0TTf2+nsbGPTKq+yktq/ixq9BSUYLxvRAhfeRJDCA/RubdD2o3k157qyI0s5+tjE+hBkahIw
Ex9wspO2zDOtuFn0GfEhORLpcUmd1MffZj/Hdl/vl0LFew1pfz8nwDeCXgeWgWwHXabH/m3qPcI9
up3Tpxqae2c6ohoJ741UxxcO1RRvBSlAnwQ9xqVWaaDWk9IuPjFQyir0a2iMGjMpC7JMo4YOYlhQ
v1h2a6WILMvbOFJS40JmwLNrhG4s4G61tkhwbDTQ2Kk/jLCJoKmHJUr8ukfGkKJrwuLWpjtdrcaP
WTYU2mbI4gJqRV0iuzvvGrdNnockp2t1y0Hol13XwhOQi0FHYaTDe2tKIuYspl49LwqB1Sh25ESo
lwbJ9qUMZUoAlttjxbf6SiTbXrZEylehM58PM0ojr1NJOdvKQVmS29mo5nk/g+mU6LKJvt1UZVtE
PrL2qMZqR+7bJmNNW27cmRwfLxoz/C2wB3gU9OWpjcek9hvVqJ4J1DMOGljUNbdKrQ4zkQ83aGbX
wzDm82dLUl6mi7QBBVUIyRTd5dVQ/SGYi4mjpSzUxi3koBD20iC6hz6xUrFpk4F3P0UsO5tqWvYJ
qFKIomb1OA66y6rHRKzox8TokICryknZSHWSH9S0leo5piBTvXDD0WCbBJ7nue1yl8SnVUf55Sh3
+eSxJ1Ikcn26cisypR8upkRf7sFGKCSyAq2F3bGbQj3MF58ngTY/m5Lo9voIbE/lb4ySXfI581mL
aB0rbRmH92U05QnyRLjhz3LuCy6ddunOqnaxLhqEjwMFFQEgwSh7vEBYeFkbOHp+OZfxgNC1ShCt
QpOfrmUS6ZekFnJjMRbIL6HDEGhGYVyZvjOTyY7attc3KAnj4lQQdIbekHfAtVvUAii1BuZfNMTc
Yiw2Q+mXXWs/KQyjyH1P2sz1ULOWms8Ifqb/iKEMgQa1x8dKIxQ1thDd+47FuCl01BVPheosG7vq
Q6f173CyWIfBdVNzp/XueC3ZceS+kolw2AGCwTShOVib1oTK0BMmuaaaVLPz2BhCYLfKXJ7ifGzv
9ExOWFxiSeQXXQFTfEOLg2rMtqleKYuXa+Z0EjnigDAe4pO0l7bbMF/KDxP8HHPrTK12ZqCfPhCc
QDYlF5Byl/GcWfjI7uwLt8mrjdYU9qpxhk5JA6VjOJl7G9UdEt6Z028gm9rnHGcpH5kioC9gMVIY
3cO/hePfKhzx31NN/XXheAHfKv6P/5xV/Q+bcSqd9Qe/FZAu0/y1AkHBA35c6KvG5/tqXEUlJBCq
qWuiydf1wPcCkn26SuXE/03lCd3ulRnA/C9lJQYCfuyL/f+f2ULtH3fjcBhtVgxs0WwY1ngS3orm
QJDVnTXZ+mnBnhAtu4TFax/6la4yO+zOlV642xoVZ78ZHJO5EIXt8qjoOQQ7PdH2HXu1E7oWuZ0b
pQgiQgw8u1q68yoq93FryCMUfdsXuWudVbIEBFx2NS6LSDnrE4d0QfzRt/jqJlLM3Z70vypVdhox
1RvUyI1ndWh4+PM07PNNwok+hMYODFTo8b6nTWxG+yyJzy0DIoC+HmlxE16PS3M54eRBE6CCpam1
fdMhgoellnl2bh3JLPRDmbk+LeZHaWqjL1Mat2JoU681yvk8bInVG3u0NYP6EqPV3TR5p4BsTkn8
AeqzMyu2IGWk79bHzAMnckqqXpYg9xTbfGov22wGYhxl/XOr90aQ24Xj1Wbd7o3C4vULJLJ8U8Lv
S8fdz51MbuworvxC05Y9kweX5DxCEse6HvZRn162MFS9psuWLbYhDVqAC6pArY1tjCbDjxJchGMh
qSGh7x2zxD6PNTfcaEZx46rFuO1Dewfdf1/DIGLzsUYFuQAHBQt+Xw/VHUHdmmfG873ZD7M39OuH
qDMyvUl79vNZwoc2FWubO/JDQaSJMU3FkbDF5IyugpWAPm2rxQ6UJK8Dc2kIzM5o0RPozxQi1t4N
3WM/r6PATGfrTkLb/Wzg4DBUCH4dSxhwXNMU6CJyoR8W80Gv4hRvQL0cOh4FDBlHCL2TZgaMlWa/
m1ThkwsDpM1h5iRBkjeGJbaulj7VUy3OGsU5MPIsPIhWGOwYHeGzinaxIW3gWXXj57myzdLmruqs
e2daTqk+2ptosESglAmTUnWJd3ZdsI1Pn9KmFztCgFpvZBi0ZZusHBvd/SQWJfUJGjZ9rok7yI4b
XK2r1iLCuppWgYyy2dMRmJHPTjnnaAuya8ZlWm8eGj3VnmaxaF7WdmewCz8wwJ22Ex0Fm4503jNE
KrwFLTeqYq4FEBtMtKOaPK4FGbBgueCpaB38TGvRhPQFOToTJXrZ0UlVMx48kjG3leGKwEIbFoRG
+q7Vrei8VOMiMJwPMDfUI+VJ45mQye4IFC46T1qx8OEFJTdEEDp43yx1k2YxIu/Ebe/UcmJFbrvQ
JtEx+6Btzru+zQMnzUbCYGMrWDJJMDVt9LactIgsNEW9Sqx2QUeYFVuNjBsWjEzX496g4oA2cdD0
NvSSyBn2uh4deurxs04hw1hhkvtOknsfSNAhvi5S27Mid/TNsWg2qlmR1G6m6jtmOSo5syiMi6Gh
io6ZQbly0TbtkpW3YHrnq7CW6lHru9EEMW3FqNPhd2xJLBr9qS8sZlRo4oy5ywLeqjyhUkGgbymn
skryHdY68uMzwiBojdKSp/fQ4FeWxDn49sL3WS+dubcBQ20SQ/08hTHqefjdR6Js9E1q9beqkxwI
7LaOzmIDyGrNGytMm+1I7bmNXeaiCysGX1Dxb/TGxXOW3yTzdBVq8ipHILRRSXzazYnyqRDLHKDe
OWt7G3MF/31n4wK1ZgZgoiwDO8JVWRDG488h8qJ1t7DRRPLcVMzrIme57Sp92tsrTIntHPHjmIg8
SNnzVk8q3W/Lhksqstpz0igDWejPbkMj5SSpAfWiAxhJtpZX2O5Wwn0CtpXuJtF8GhCubOxlDi/M
NjV2aq5pRwq+LEhzfWC8XXdULBkSRrdw9rGhXla5/mRZrOmoOg/sEu4xreLiTNBP5bNhHZgOl3es
NB4YX49+XdufrBhBxEC4kTdG+Z2uyTNb9O1F7ejHpGqLjVlV+XluW3jT26scD5kPpt4hg6z53FJN
+4krUI4sstoJ8sZ9WP/pthn7/DRTx+2gxmM2MEJ3n9PhdUb85M6OezeLeV/lpXa2WKkMBn1ugt7J
B39yeMVyWe5o0pKrLrNOYBUmYqVwm5Azw/2sRXnQQpzDrWLeYriJfatvkrO5IUC5ZdMzsBNj6Cp1
InB4vCC7tR7zbHpPHBaq9dn+WEkdQgqG0UDq/Uj40KQEURmufOTBvezz4UqN0NPgWV3f+HjO/Dn0
elPHnxTeVOnCONJKgqkBP8OBlhPIoTxIF487UdAfjYShpJFLeXBIxOKsQWI0h6G15/xNjjQw446o
4hIui2Kiu3WKDXBMY5dQhgeRPRqIeWrDm0St7SI7fRgJSz0sinM3991ZxwICoU302VBq+5iXeRjA
5aF5ri0tMCvw+ST8qkenVvUNHV6JRa4Kg5Z8bH/EQ2+U7JpACr4TSY+VjmtWIf18z4g/ERhtqJ2r
8b4PCX7jVmysDg92w9VXOJch+QK0xHasZ+tNVqWF2Rn7RsffqHl2DfTvnSFHcowI/JxbwhtZEmFi
SFmzwycj5qfUQ/OGFGHbah9JyCqX8tgaQwfiiCBfcoiROOWkChFNVLdL257/W17/nfKakhMV5l9X
1yTyVO3zxx9Gs19/5v9pTlHPM9SDj4IS08Bm+6qwpnxGzQLtg/qW3QrV8/fCWkNBoxvg3AmxET9q
Tq3/MkzVXaIBTNOwNdX9J6JTsdowXmlrVCp6SCiuazu8HACwN9NHle2NSrqXcoZ8rEmxK7quM8v3
7eCKsj2mamGz9MrQrMbpzu5wppgnw82p1qKCbaPdc7TNooZr5JKJbJyXCnNuAFlKj8Yv5WzGpt7t
ZJb2U7jLnMRMkpMZMcljdMi/DeWebBle6x3ZooCkUFVKKsT4pA0FsecZTwAeAzE7ZU8Z2EUURxB/
TBwyY8xxnuGOH9RHvWzXFFyrB2p5S6YnMJYtjN3RvmZ6J2P3MkkwA/YcsfkGsxd4VVOWRrnJZUuI
KIAOuAVE31X0vP9uM/6WM4WkjhVg+de3zdnPirSvP/K9HRX/NWn5sH3DMxckHb5uR7840BnYOxjD
v4q4v981XNzfvOjGepcQoYHZyUCKie3pn9wlTOPf3CYubGLaW0MjaRKVl7XeRq+G9E3IkzWNJuus
0GuHltKyaccsbZzHxiM3qQYoZoN2lMxv0Q+EF1U5ayb9iIoF2F96Q2i3OXkSSnHsOstop60CxVSw
+w4lhaE0BhyOdgMr7II4GNhFQdEOhRgvepW+cQJVao+C0lyxiEftO3zkpwEv8gsJUde9SOzQ03TF
9ggks4NcuO4cENXngzadbxVngc+2sJkEgebiREUzQQLqstO1tlNPVMG56aWd2iobG8Fat88bRzZX
MMwzQo9C97HLFyP22q6RGjzUIa3PLKS9awil+16hpal4idlathN4WWhBtq1C2p7LYmtUiXOZwat7
bGiOfMWtxqdkEOnVwog5qOSMo7CN2x4ms06pWBkxnsq+UupdRvzcAWNM/GR1ZvNe7wydOVOVuC+V
67zk03zhqC2yWEQ784G/hOcDkI5LThd1z1GnMXFcBUy4ePlvDLe5RvYeQ52cZ9Xvx2igyK1tFzeM
rMixJt943XaYwx4sc4ErU3b3UDxRfkHD2C2LPV+7nT4fFTeleJgTAjZIIVeSPSV18pHrwbzGRTOg
3a105TIuSmc3mRZs22rSTmPYl3cxj/zd4kjkkIuwvYGYjMoTTq+fC9qJB4V+WGysRjcuKxFJn2Rr
BNg4pQ5Doi0Qvc158BNJU6XppWRJMuiof8MpMJig7lHdTRUb42Z5UuaiDhzoKjukCsuBwEJEiYVu
H2IGo7eo/8ILqTTVqVI4Znc0h/PlJBdr0LRgGkQPBHTz/e89aJAhPleo2WqJ8/PLc6D59lSou2gs
jwUqo5zxxdcHh94qN46ioc7ZDCP4WTqqONTUl3/rkL9Th5Cq/Nv1MJK/vk1e+v9Un/9DTSKLD8kP
076vP//tdLU5HFUInxygTNRYyCLd/U7+sP+Lw4+jFx77m20xRE+m7Tz+mesRLmFbnJHfT1uHVAzX
IELIQVNPeuY/tAH+eNiue2xCZcCarURsy1g/+evDlk1KpjE9UPckMGFE+AyO63Kaw0PqkBg6lvsi
UY+QbbbwE99rsGdTo/NfPY1+sRFeaSqvy6Ivb2FdBSPpcIW+Ont+eAsVsLvacSJ1X7WzehGK97Nb
n/CGbUuGh+uASO2b9UaNyo3Iw/O6jiiPdEFToj8K8BJLjKdfAV+2MGKqnKB3sbjZ2gUmt3DDTb9B
WeUrQwQXvX4RqNWSCgBDGW+U7CkFB7H+4ywEiK75XUdSaFKwtVC2s+nuBT47CIu0dVAOShajKsu7
jdJ2huGrGfp+o7yfHQxzXBMEazubwkBppBtnkWSARKbZtei7tTIDy+Eo53AcGW31RrftshN6lWuA
k3I7ldFGVxA5We6jZijbLrKfkfMBKEk1Rg/EiFo2dCICauN4K6vcH6bCY+t8Q5d5lzZju806gt/6
+gldjbpLcnkVdfYZlJQPC3i5Ps28Bk/dzlp4G2MPVMooy5diEuouS1mzzur4UorIjyzZncp1MIL2
2KutjhdbgiQzLqMijbx/D5e/c7jQfqwZ9H9drh3yPGGW1L0WoHz7oW9HimP/F1Od/tUGt2IV+fO+
HSmuhlEAjzA90Ncuh8rwe8Gmf/EQYB6GQsSbEK+wkpxRRPs5GJO/ehL0f1LAwbV8c0NzysFENMlk
wcnAVuJNzEFiJeR3a118nBqN/nus0XmZ6Wyd1Y2tMACaMFEJmbqMQxrUwn2I0dRT2SVMuAOA3+7h
GoaguysG85QEItzmQ7WGXKoqq0T6crFDLj8r15mbtg8NmYQmlBwjAnkQ5hYjFb0bQLkXDtmQ6Nr1
jWS7LjZhJS0iXfGhrpzw5QDNvRe08pW7XQi1amGHpFMMGqQKqRxDlNKCkcMHrGD2iwPk2O8dl3zZ
BWkMTua877zZQeeCOn4U+snV+9jv3MI6H4Vqb4pBwo7VlcDuNM4EsDvANYDHJrd1ms7XU6z2F8QZ
FzdFCoVja5O9xxjDmSKGC6YaORsrrW9ysx52/PHNFvD8vI9Gyz3qTNjPYBLtWO9SRwJ/qAKzNC1P
7+KML3MEjgMlL2wC0dv6Q+4CqoMNm99q+gRsIhZP0TDXl7SSxKQvhnEl9bQ9DHSWfqzpV7G1wN4v
LYJxZ5h9E0vmK8NWCOosxxtSXhGz5Tnb9Hqy4xcLselO2JWB8alEblgUuZ+ge7wZiI7ka4+T6LyT
nbgY4xVp38tFnlS243pVXYR1W3xOScwNQBhRQ5uQ06PW7m4QT72Y2LF9Db8UEUgx7OGOv6CwfXAF
wKEWEbhX5+ZxGKvCs6H83aacyDfG5E5nRm2PV0mnNtd1Fn9IdSN+Nitr9JdoOstVc/bNFWLHCIid
vIXSe6im4jZvM7bRWd5dgLyMyVJIAdK52XWbp/2FMnHQJ9yx77Jp4YHS6dPFTB6nX08m9BKTd6pM
Y+SrQxjdLfTQxSZ3ViFCWlYufyz6kK1a12x3QZUcgcN/zPnvLyMp8mscozmk6Cl0b2xCLK8dCkHU
QmEaYtJelguBMMJL64F8HbJ/d4siyxtV54q2Ldmf9EyIM1QnG+DSItC47M+riVXc0NpmsgVpHwOf
hHBciyxHUoQZ32+ybNzJNIwCpZFnFom/RzW2zoeha+zNYpXM0Cq07U46KXt4TgM4fq5Bf1Ix5klg
jx65H/eKkgdxt9w4yawGoX0mhpWD1JTv51GmV7HRXipw/TSSXXw3Fzdao+ZbhGUvHQ0LuUQVy56Y
kYDePRU2C4Ms0fsZCrIOjmrMUQXwm5o/KlFYI0Poa4YX6oOQ7uQNsxvu63FQzkdmQNtQ1pGfquKR
w7C71HHDBErXVtCLIlAGTSfuhcUwY0rBWBZhCwPT0LmtlKMdxuYmTPRHdMzNVtpFuyN3RD+kHcLS
5NTDi9kAL9rMZXKBS5EOxmIP1YrCx3CDa2GskyAjeN0TWdrdsJDIr2lMosNAauiGSYpxIP9xui6m
fNmVFPeMret2t2STdS7aAWyrMR5afLyIt7VuvB5Ffy+xz++VZgZ5JLS45AYjhX5Ub0tkSbnrN1qr
p1czCpAC16p5UbTOB2IdgExai4sbeEZopqMTizH+XKEhTi4JMn0uBeIJs2FDsiTas1UPZr8hfLJ/
6vAd7dZxlN/WuX4W5VRabKS5pNUoZ7wvchg6cX41c+xuYqjexCuAnfaQGjwtEg02NofQGyTXIMuJ
mRE5Wp4NpWJz27TTbaniUEK3VlxWRSzczeDmsr6K8D8ejHqMux3gYRupiTmQS8DQ91BnkAOQLPW5
X9Wle9On9ue6UkcPqYaGjszJMVU6BN9DyuoBnJAqXCHGSBhfweGRZkpaUGIpgbbES+DofRGQAUz+
BPPZMZ/kfZzPnSbQB5X9EUxbLHm2KM1LpqTVTCwaFiFWbQjpLzFDUN9B4XH2mXTS5TSJ1rqeeGDf
Gm3ILZKNXHqHth/M9x0R48cYyR46DsbhH3qu/sTT8JuixFBCW2xGq7ZvmlxxdJ/urD2yQHeOzRwC
TnfTMmIc1x/wpkSX5F/ntw4iLHvTDoq9i6G34BdYxvixBqS3HXRR7LUkip+d1SHPZK2FssZSXpwi
o8Vna9NjIzIfZXgYagrN0RgGpHjTgpWFo/1zmQlEb2CTx/N+6Lor0lqg56GIxk4HtqmONqkpDTxe
0yIf1NBonptWTR55JlN0s0c+74yluAwH0/2sTrFcoJ+HBvkc2fCgIB6/KFR4ZJqVf4J4YX002cXi
pyBLSyKXG/Jt5IrkYFbDoeC09Trqh9kn04ttghvyLW7SNHbu5TCbJyb++UclVdPwWEDAX5l7yXiN
Ctq65zmC7GBaokDOs654kCNqZjG0L9EBR8H0kiWsdjiMovDehY5/NdkNyN5ijpWrBF5hvdGRBDym
c5hdGDmpRVzFPRMCBFzLwZVN9lGQ2nJTj+Ut4CZAU7jmw0OmZYWvZTE3a00zcImWrgm9buwonPUu
CfEa6K56TjDP+GgyovqE66l5Ii9wCEoldduNErlssadmVo6tlg5Xpcl5A/SuVV6EOuM/bktwTobi
dHtpz+gBbBKin9xoItSHoGUsYVpvjD5bYHSiLrk5DyjX6VacyuhvAP7JNdTAaC5wK+UH7rkkBc6i
IkRlgdxseOfu1rBb9TF0+1Bs2WZnIKYGBed4LpKbELHtrjFmG0CZJLehcfAVcjzTp5jMhTGu6PYJ
h1Vz1IgnRiGLbWkewK7lpHLDzqoXjxWY2DaqiTIjBX5mxvCfNlpXXzPb6bEBmu4JVL4sMGtUEF/Y
4h86W7TQlfOyfczaL5b5SHaaJ1FovAcuWJdbJCYzXhkmzJ8sCqjzUB1r39CtDyKK3Xd2XBbPVdRV
+E/yIYd3YocFssasUshoyjgRTQj6h8RW7XOXKdDTYLb5vo7rOWIDb8JAw8RpfLBHbPN9qBn3bh/H
ycYpjAnpQMu6tKwAlUXOxD+SSZ45+5SIxBsnC5vBm4hneh5wXXt1adZPRA3016bbg5lOJ119lOjW
YD6qo+RaUju5cUpb++g2epNu0VZGQGKqNHyfIG15ByPL6gKD/KEz2cl5N6SKEkPChj5L9ml2SKPs
ClMNbsLSvoiYTFVILNEOKCzkJAiJuXfpMF0V9tnawLlMjmAy1PqllVMbOiQZ74BEouo020F8cPFV
ohIh1OYeioCNdq4YBRYcxdBmkAOJukNOG110vQ4LmQnrQU9xgJL/2/tLbeQkRKjypEH/tWRbfIoR
n7ZeIi1Wsojw4s3QkTaUsRp4FwED+MC0Mgwg+eJe5bcJVKxuhTyP9YmoBMqsjrmeicUpaaMUMHEm
0o+16g4lvTR/qdmucbSwzqxIY2L5O+V3ianGO3XF6rVaKE9tPWHk1zLLOctaEtkjpq1xMUZs1gul
C8q2QRubuPTvpR5l7zvH1lAFhiMS1Tgx+3Bb17q1bcJlOcsUrT6ODLZPfML8pIskeQmXpA8KYpv2
Rd0MQeQa5aHJI8QH2fJQz9MomQNr7XNkNPYVKA3lk6Ym7eHfLvlvdcmo2XAG/HWXHFBwJD/ytrSv
P/O9SVbBbaGTQ7FgiXXf9/93gfTPjOIsc13tsdL74qb/1iQDmVFVODZf5HQqXSyqvW9zN501CfsN
tm+qZX9xcPyTJvmnmRfSP8EmgrUiExz2jz/OvKJxUhfAUBKdi0QNhFMTR7rQY/ckJEX5xjbb8oTB
ICl9NwbB+Oq7+sXIjZnj64mbuXJ+mUXy/bCsBgH2ZuLWNNHiDsvU70a0BVt7Lqytlug5VuCk2P8P
LwVsB6oZAgQWST9+0Balt6YVZr8TGtkFua5RhpDwtWW60fwPn4qv0jVYCK3mjjdIn0Wbspo5HtY7
tAtYD5fGb4n18vrJll/vy5fp//yak/CjQtL88gUafCYBFY5d7tvojGnoZZabfIFuElLfzvo19nrr
8zRYPtIMSEAVoo6VJ+7Vqqi+js7+8sW5Bn/67RGJzFSYqxgD0pvPSepZGBp13++USlibdWaxLTXR
/LO4cT6iCRpJZyokLGZN9ptX6YDAd0MTSpx++CG4NsuOBfTU2MM2rQtAKr+/TtaZ0Kvd+JeXY9TN
ChGaNTlA64d+tfSD50OrrvVyBxiULiVrP9mG/tmJqoJUm+IMkdS3hfE/+BoBLLF+g7CtCe2nlKsw
xsvpGJVcTcqgVEI355flVn/wO61f09vPhX+Mab3NOIwg6x8/Fy4/JuxNJndGMhAIqCgnqIyXs6ZD
jEYR9AeH06++xdev9uaXxqguaiIzlyRvAOMPQfdHQ9FTR2X00hCayHXOPvz+F/clLfHtJ0TZsC5r
QZSwWv7xE84xT+CRHnanxZZA5C/y+0ilEbGqBdNjFRHJ1dzYAH68BsLcR6unCapNYy+jttoN0h22
csKL0452/TJNhnKYLXpGPeyb24Vw09xGZ6YRmPmHg0n7+TYyDaagQNmRWus/XXFOF1nYcbmNklGK
DPcCvH2Y5uawVRSDIK5OA5KExsg3+Pa2On7mJ3WxJ3aWTn0BF8zwojpyL0GAfZuN/+WVaf7yrXE+
r3e4yf/e3Aypm1vZYub9biL1ASml6VNfTV7jWP2WZXP3bkqM1FMZB9Iw4909TmXanjqYSxkjCgK1
BvbCmeio5+dS3RgaPsCwdCDQ6tHMbkJvL3RrUQ4LWFofszIAEdtkZQ3o+F6OiXLfDw5yaiNpvFYo
dmAY+rrcbR02AtOxR6PKTjRntRCatDa5eRaL7J0cHQiwYjYorpcsQOedwFDuLyvKzn2TgHGcBeDf
KczDkxrPqz+tAX1YwnFBg/c5m42b3ukzepwI27YV95f8yWXw+6v15xuE0E8KA+56sc6831ysUwcs
2WQHgqY9vlAIjvQSRz1oyXQnl7DeSomP6X94RZPDmsE86zr3zSu67TQ47pL1uzYMD1qHjlqLXtxS
nJCVY0N2rfe/f72fn+2Q7ThtEDMxZRIrW/T1QdpFlM/8bvpdOue0vCj4DlE1otJhw+7//qV+vkwd
AEIW8hD0H+ww31ymEb19Og4VT0FnMM+YqGiHakRS/T+8CjoMyhQD++bbX1mBZKroR75AxWrVFkua
q+wZsjhXv38ZjYLwzUnNpwFThHfW1ohkePOLyhJl0awa4Ns0aZUPRSINrAkPGRrECpxcZ1NScOFD
b42OrfPQ6tGuEsSO/+FtGL94G5QwOC80rMXal+XKqwdh01RiSQabtFYYNduxcfMgHNM+ECPmCHjk
izjgcne3rVp9yqvRvsn6FJGmqQ7nxbIYRzMjB/T37+mtbZaHM4ApG4UwPnSXmvXNYyUSiqKEsdHt
ykiWB7U1t66K/GYBkHMRQlzxYlvWjznZpF7eIHSQNSYAK1F133VKVAtl/inXpuEicyZ/WcYnsBO6
1yR9fTuXMgEFm5h7M4rHYznnF1Bs/lRc/PoDfEkGo6Tn/l9/96++1FBr3WJGWbxDKX/DlqEO5Cii
dzGnmMdSKvXDjnhX9J49T6y2wMq3PDuJfde1lnuQNcNOphwD3orKvcbYUN05hGct8AqPhgNyfayj
mViEVOFZ0SP3TZr6D+WR9man9vVX8OoTvLk60Sfzhqu5281KGh3DxS2PvTmVfqogs1kTlg2JsiZN
1QNWyNU+DSfo91eB8csrE7j0umDUsd6+ud3x6YlxNmW3S5WYsbwkBesDZdWVLToGxK76scqH6QFT
UfzStV4vBzyjlc5IYJ32D1EX6CoOnNYS5Nom2shASJe1F/OCaHiYZ8LI1T7NmP04Km1gQNnWVFPy
lRT3oXbSdq8NpnpSTC3fL1X1bA/qrTXzQpH4Atl0O/MP3/nPpZtj0Q3ihVzdWnRLP140RK3aWUh0
xa5J84cyJKkbS6qygD4Ctm/8oU78xbGNr8uk8xQ2f/C6I359hXZ5htKLQ2eHzOGzmziMBDUAZAxk
3T+80von/Viv8bFAz+F9Qjigvi3sCZKTtR2aXEltdJexnHxI82WVa850E+acwcBSLaLHQ0v7U1re
L56+lioQ7BmMmvGOvfmQfQRdLkxVRKr2/IjMbx3R3qgi/Jzb/QdaXusPD6gvtedPn9VEwKvpNNzW
2zPdHZRuShIuWdrw8gZr+YU+4x9Z/ameMSyf1LC4w9fB3nmuKW4EkQpDR86ySrXy+7vnlxcTAmSe
LMhmcfD9+PtNJCuDeOD+HR2moOo6rhdxiAYlqXBrxunn37/cLx7NQAYRHCGnwSv49sS23JQQMuap
OwTuZHLUbFIXDPJ/6BF/+f1qTDK4kvh6f2JNpJ0WVZqoux09cvt/2TuX5saRM2v/lQnv4cA9gYU3
vJOiRIkqXTcIVamEOxLXBBK/fh5Uu+cbtx32+Fs7wtFhu6soigQSmec95znrQE0J6LgspFwF6NvY
OdydyiW+oxuqXSMiTKgBxXZSxs08+/9qjfz7Q3kAPoPdMpx1QX/DH+7XUdPrlnSknB1F8UESi3jX
tfOtVqi+cWkZ67orqz1xe+IGOSOff/6J/5G7sazQrIuAJbA84Jf947VGMRwltmRO9uD8ku+1aJcI
Xhv3ly61PCjjvvR9hlW8AP1hNLyQxmgKb4Nzmwk9POIkJ4qkx1uVOAwE7L7HA0qMt/v85+/zHyw0
dMr4+FpNwT4HivzfLDT4PlMi8H6z96eo3Q3urLYuYX0SgcyM/+0fReeVSywV6zzukj/c7kQIu7pp
RbPv56j8cpkyPMxVwvTD8M3/j1+LPaiHf3+R1P5uVQM6MPfMypo9vMf2ASSnv5NaRDdZu0R1/0do
vP9t9fivaijvJQPH7i9/+geLGD8JWYQtokDU+sNjEF08zuTATyLhFW+wnNaPAJDpETS7eWVOJUYy
meh/sXz8g28Ni7WP1ILf2yWr8LffWhybVR8mXrPX9lJ9RCsi7rKSmJbJjOyf/36/UDR/fEKw0zBx
7xJVgFfzhxspyF05xLPFJeK2ZrMjUtYj9CfuCDmASr9i7bedvfHZkxfrxlGjsePkOEzbeRJO+VAG
HjcXY805PEadLp5tQJIJgbI8GDZ1URCdxcWafMD/Mm5zJ/A6ypEK+lI68qOI9fxKzlr4BG0g23oj
81/HdPQNmPlwT8eqmLfSbZOMkUFiffMHe7Y2hYsVY5dZJQ4XcJSJ/RqO9JEyl0AsoWqAE0xyMxE9
jjZtmrfJU1dISx/Jc4XePkmtkmSuWVuncp4mY98NueruvJJKklsXHEr0wAiqqHb8b2PclWPb5ZRG
ucwYN1Wu3Pg2EAz1Nks8MdsNXlM8KoOeqxO8Cnmw2ryKVjpuQYeESfpcYkl3V9PgyuwIOSum8mmQ
Mt/pPNXxtqx11Z4zxXGSOrKQ6fW+65hokTr29LSRSkfmDdONyER3KGucBSXzthW08MD+EBAYiVhE
/bSeA0pPHmsvZZgs+y7T93Ba1GOVum2/1eSoxNWU1A8Q3lPxcGQTO+2aYApTKnJiHFSkTOZ53XVZ
uK9oRpPbIlrkPxPaBSGpzguesqQp1lNR4v3pXCiQEBRr71AGwwM6725QXv0S1XbxyvTbvPaVP64i
kOQHY+kYdZrwMhR6VzXdbqKu6hoJRFQ3ibf5TAmu7ebjJg9z3J+DOjlKj1RKdB9ZTq4XNxdI52xy
dqXjfLqOMW7xZVJY47Zi70Ni3DJq9vfMmyQFXu68yuh1v+nAcX0XPbhzd9CUIwn1MTc+/ZNMyBfc
8spLi2fC91sfkOW9F5Ytkd8qvWf+NK9JIFo3QVkkt87I98FpgULMNHqeGPrvPcN6SFPQ4Xhoo2MU
ujl+k3xgU0HzeMFTglysmB/yYjoSG+7JOmvYLHN+yVGXptFtT/k02ZvZzJvtRHp2BVlFraGlljej
k2woGg/uo8C9lkYyba0xSHbz3EJFpFB8E9na3s9sXa9RXNTv9DwRMUgERM++8bHs9O2XbzSUR/aq
3tAlUeypfveObRFClqFA+OiYqX3sNEE8RIqTbU07RoUWtHH9WppD81ql0UF47mM66FcP+gsp1RCh
bgCdREloyx1YBkc1CEBwRhNt6NT7RnoJ81zkpBs/lgFlXswXC8JGKzcLcQ1wbrimraHum7gNrt2A
GXd0unOvIwEwcIFbGtXPrhlrCEJ9esBlVR6qMlBfbtcPxAEoBaXPSaX9rOkabvCvcTS3zTYmIsFA
lXbpADqPzcXzUtqU1G5EwzmChymLBEW341vNZ3/XjFxl+ACg/efWkVZmvTVkL3e+NQc3/Be5nbgh
ttFvNcLBb6XCtK6KDnsPzjEKh+fObt8MywH/E4OyM2ze814shcWTgAh+cPLCHjb4NIRaaYkL/Gxg
XQE5K4KWwK1WnnFCnjWZgsomPbQtnxTQ06rYzEGpviWo+vd2kYFNL6s8PY4Z9HovTJs7a7SDHUHG
ccZTgBiX4HX77psR+0n03XorZrO4qXnI/ugJNpLQ17FcZ6OXOudp6vxHV+XRV4i4T+90RSH26lfV
4qyD6Yk5U/nV1i3EVl121ns1CSqMh9q70KNbv+GzGzdd0ul9z47lWwBh9E11vI6mPmQre7s5zZLz
dDpV7tF2oY6gwjEGyTpMOb0auBIS8iGvSRw0Pxo8abt8MppXjFfpISNVVhwBNpO61mb3QkAMw5kA
Mr3xI6/sN8PccXPgp/TWuUnpXOzj+czYcB2HhoovgYRMVqMP213OualkZiv5830aq+cmGuN5S5mJ
FazCeKljkqYLuadkNAhvNymWa9AYT/CIk0dMUVivRDvYu46P03jGzMCvKOo8TG5ie+at+rl6JkQz
jLdxFMWXNAASTK/0fCspPDy7icurUqu7d83Uf1S97c0rdiLNya+T5JKNXf2OdGdvEc68S9xyq24r
WVIxM0z5bpSTW+5Jo8QXwElKrGsPyi83UcNNxbeLCN+cctKAF0Fb4PdWxe2DO7fWty7l806zHFiv
hgcTJHyoONb0jcGl+VB7bf3dW06Y68qf8fPlTZbSq+alB+itvKwxTPdW6zanmmbL86y6GjtT3b6q
hM91FqL5IS3SyljxEj7WBsDSibYdvR/CvvsMx867QBczCBjLML5MZINq9rs0DnzOmeMGE0/g0XHx
ndP+os8Wj+UlAY6n3ACwg1WsSui8CIYBZhJ0ZutbbWnKsj0ZPdV+Et/53iDf/ZiaSJjWc4JZfo7A
TUHV/cS1ZNOvGTS46sxoExuDulnAjQcc1NMTlirWxThKD87SbFmbRnwZQgqZMcp57MAr3NIX6K/F
sc0jME7wf/JsQwtEdErKnj9Afd1Cxx2p68nmGmvYzH2OjAUbDwyv/gqE6j5F7HrrKNJEq9t+ucoH
APzMXGzvMS0T9UyIYBDgO3iThWfm16Bv6w8nS/xHI5zxP9fVmFy0T0sPEMuqfS2aeboP/G54Nqmx
vqbL1w0XITh79ApeG1fxg3JD71DsSE6zyUgubsenFmSJJgtu6C9zlim0YBfeFaJ9dLUpbTv+wuz5
zsgrSpCAbNmnJ2gz3ec8Ktc4zYRHk61RJvpL0N5craOB+oMVekvXrsCcUuXtG5LKU/rMS9Drhh9d
XXBH86qGi6ePpYKJwO/OlTQbuAA3CEhcaaxZyYWmYmmtS0zM94aTIeIqXfBdmxAg1NF3ZFCtw67/
kgGkKWYXZbZuyrH5AjRvPbtxPW7U2Fk/6U0dhjW3XvPAajF/STur2zU1z9Rst/jXftrBMGPsVIJr
v675WHye5N3eHKFirEjgAGW3C+Ma9iarmfCpD6+D5qGPKoT/xq7vQJ3UbxNI4QerD+JL5Dfpvg9B
KtMP5+AOTULC8QH3d0W1xkuTpmCxW4xbrPEyX5jaGqsdO2pxy5k42tVDBBwAL4FAN+2dgYGwE7xD
8evvorKO96oo1MH1S74aHptnhzJNbI4iTu99t6t3NZWzT22toItRW9fHkv+rw0m6iVTtfPfC2Nu5
dTGvaxfQvO1McJeV42MXr8cVE013k5Niqle9U+qrVbbTPZuQETZEFj3bRewCeJaPBHVvMcGmzCJN
UAh9227GIczuAKaczCFRp6ysW35s7l/MsbTuEkGBt+/MjNfN1LidaNq9VNqLHnGCy2MIhA/MR1rO
YH0ZNjaWZx69tD8prTGGc2/emvHYnoHLV1R2kqdhq88WMGT8h4T6EdKZccxFNV1z4OOfisaPJjUt
lrSAfzhds63gcBP9d2+mKXNf2G+bpFcm+T0clzmT7HcJyvKxiaRgWpawIVU4PF8C7NlXk1TiTkz1
wZdFswmhCMSrlF7bYJw/0P/Kt7wUcLeE5EOyDTdmoeeEsxZauxjz87w75obp4Bk0zEteulRQDgOD
L2up+6ai456eYnPvZFn3ODSGz1IXxteh44cMXiTuBzOsVgjTpG2oCPmgLcB/9ru+OKSpeJ6Ifu+R
S3F+0e2IEpdquZLpmNyCQ4rW0rKPkTNb3xMzGneYv8w9hGqav9PB2YyKm7GrEzpKcqTCWBOzYHPh
vmSutweqKXfcTizAMuN0GvtNiMcrDL9UPtgvU+1ad2EZzrgWSvdbDRZ7jRXd3XmsXTdEDjFxe0I8
aMW35KluanaCfeGq7VtyENDvf86MmrDBxX1612RcBrCj4xQ/YkWfQl3TdeCWWbeeKI4Eywcyfu7t
9SB8NvRunH3QsUN1KyGzHmg83emucZYaWtxs2i99CjqKW3GXQv9fapk8NmRiuCtdL3oqcsk2A4tl
zhJImUvQp1dSqvOGQHBw0+mU1ctMQDcW9Ik5rXcpa6gg6wQgB0OLYj5qLdWt7xk8dkqYydxwfgW/
ecouBUY/qqQzmsRWLdZMKOpGxm3EDE3dhlGfvZa26+8Bw1Y8ciaAyTAjkDSG1JjuQ5yzZ42YvRT5
KkASZA1opaA84OoJ99SCRD9EaoH/dPktoXp501XkxDpXFgxHR9DYYwc3VGWayEN2sCYjfA2ZmXLO
+WhlNaxLQhDrpqYrNRNVAohb9dbrpN32KG3x3Zr9n1Erm3d2rMV70ZWSRQuOsyg8Y+eoId72Yigf
tM+OpdCtxdA77Od1DKYGWIg5HZRdqvRkOHJ0N0qYnTiI3LJ4xri+vBhjDCum0kJekG+oM7WDjOqo
oShYhKQFGakss+rBboLyASI2WZRUs4BmQA0/i842QYRnyWcTmTONwgYv2OACOIGJkY/atYPxtWXH
w/eWcsgpEwyMK2X4wCLrgCcKNX9vPC3RzubCIltB26lzlHj4v7E/5mQKV8U9xfnUfZbA2T4JnSAi
dHoov3K3QlXo5j56N7vM+p4nFO/AGwGq0+ERfweAzyHcjVIjXNdz1H0aXk2Ew4aUILZz7uEGbiYW
hi4B5ANVp1dy54YjigbsBC6PxB7Y4MiqkI+JP+RQhWIZvXuWx98J66loNyILc2/jViaXUeWAv9nA
gM3lNqPzhZAlLi3BIWbih2apW3U3KZltzo1mpaxkPQIkiXdsXnllwCqTPLoj8uMGX7029oZetgA9
E9JoxWEqPGeJ6VYbv6XFY11EVJmtwGNSkIULPnpXrUpIMwK8Bagae+WXPQz81KFxtLUZqa58/+3D
9BSZ5RUWJIv64M7EmSasGaA85wm5J/gVr53G73L4MosoQCVW9ejhH6v2RZoh9+AswJFe5RN1XxYq
0MVuPGz8vTd7N7rt5SP4WEqmqdwgjj9GDb9fLjz0kLY28+ymw8Wg9qXG+HEbql59KR9tdDXYXp3c
+oaVfMu1silDqaoXirDEQy5CLNkUK5nfaHXuNEFM14ou7sAvfbCVyXtkV867TquILw/Te2Uw/5Me
WRMz5d5F+0/0Bl2GT1EZPX9+ruzuM+X0kq54s0sbjOp+phmMmX04tA0DjHAxWgMMoJasMLl/ViNf
53yo0P9OYwq0asV1yI4OwnGdHU2/RURpma0AoWxSjyA+nVAWf9fg+bUuB3MpXQsGbFX2PM3FJVEO
eLdlC1lQz9ETnLcTUMTgmMFAmidm0u0BXz7F6JiUqdbN0+d5TsankQDRb2Ow/3Q9/auuJxt/3/+S
Tjcf/cd//YbkuPsof/7lT/ufso3/Nvpt/fZ3/p8HNXAxJGIysolw/sJN/04K9/5MoQ3ShMDjs/gV
0cZ/96Ci/f7Vc+qYf14IkeCysSjhCPi3cpkEQf528seRhyA6L2YiIaNe+4vI/L+m4KEtqyCSQXFw
gvhtzJNp1XesQwwJX+kSfGyB8FeL7hOUFlEulNdBEMxDGuoXjYhdvX10KC86Qp+dV5U1esQmUJVI
bdOityhN0O/aL3BjEJ0XHUouipSxaFOMlM2r8UuvWpQrp0BXq4M03UVGNW2HWFzpggruxznd5EFf
3lRjOvJqZBucsWm2nWHTWLGoZYha8JDLi+5sGvUWRS1DWmsXjQ1iqreRYhRriyTONzsNIc0sqlyy
6HMEB4FAoth1ffziuyU9b4uaJxZdr18UvmzR+sxF9bP8DrFlUQLZym9dpMEBiZB4DA6mRTUskQ/l
YC2IVzVu2kVbTBeVMV/0RmdRHuuiYYuwqJHtokuOi0I5uqgkBaJlv6iX7qJjpouiyabmw2YHuch0
J54UJaZzhMpsUULnvoq3fKurcVFJS+TSHtkUleUSLToqfInpUDtocpOQ1hXff/HaL8orvpxdCct2
tvrymuN6OadF0BJsYqKdc7Arbun9jaH0BYpVpmry14ET4wODevfodKT8HKdiG1zHqn1sHCN6pHfa
u3FzzTPNKL0WAqXfsOrU6R0o8vE1ClkuMaqGz1Pp5JRFyAHhRqJ6JSost92Yc8bBL/AgRnCTVeEs
0DlbeQdwx/WbSDOeUJlQxXOVV96NV6D0m3Zh3bnVrye+VSCQx2bdnhGLgk2dOhYfXmhTcJkM6Acd
iZFT20UReGBpVqfGmNmlNuQuGsqC8pGIgyzTO7L78kYz8NjZo8jehc3+YjNFcbVlZhQ9ZzaP8MAh
0TOVqXyk98q6c/yJNt/lCcB2F5hkDYoEiLbgkZXmEEiX8O62R2i8155K74Y+Jy81xKAbobvw/Y0l
fM9+ZLruYf/ctMRrPhrTKZ41Mtf3doA1bTjOQJYL5MQBQyR/BnTyPR+gsUaYXjo3sSh8QyvC5Nfz
kngm9LAxq1jf2zGXpjdEOj94neKXb3SsrxSv8R5LaXKK8gd2mPAVcnj2fA+Um/GCFgbihs7StNpq
2JoL9bB+S7j/9in02cUCyYk3mtJuwRmT46wtYpC6QSiAc0IceXDqn97EeTIaZH359c4y3LnBTg0W
L1/YtniI5wSJgKYOSPowEB/caZHGjL78KpaNGoTU4VuXueNa+pqpKMhzvfl1UGWG2z+JqeQPFku3
pKdYRDbYdDWgzW5pSnaz919XWub1/LQZu9uwsjTnlXQaQ1hUobyMdcg+h80ZGicCyzPbNftlrJY5
Rl+64oE6GPco82i6WuzpNm3LqcSOB+EewDSy6g1udTLKxRNhR2O9I0nef/YiIQxqSv8CAUnfNJFl
XyMzC64jjNttwhVJJ03oRe+hjU5GtQ15IjR2XkgF/EShq3xXxInxKGdcj1AE5WMDsH8viz7c/vq2
yrGUj2msu2Dd5VEFjBEX5loC4jhr4Xpnq+kAF1K+TRLdj3l5arNj4LULFJsCZQATwRtRLBijzYLD
zOY78jh3qtH3g9F9Uw17deXJ9wpwe1z6Glrurd0PnOvj+0SZ+arok0OZtV/eGN6EDieSnh1xZYvr
1DmcHpJ978/Pcdv5G8+cgrOPwI947AGfMFZ2reU6sCt57XmODSTt8FVbqeVf2f08gQC37nzY+uBJ
g3jjC5CBlsD9mJb6LqW2dpwyqjvlyalEdG/1xnSxJjvbBTJmWjMGfrL3ZZ6taAZztxqG4kowVz4o
VdTrPsibZGO01ie5YSD59s+mUvKmAcF0A6a921Z2SezU9n60Vn+oAu+BxyQIVjU47Evj6M2I7dfO
CH7oAav5XHXljkRZjxumwghcOnrDwZljpN3aal37vnwEQOCuVZLNn6Xy2K4xf1t8B7u6J/maDfUp
FDlCQJ+sPW/mC6aNYDc1SwHEqHMyHdaTr9m0s2k95pMujya0uMPIIrwxg6GGBpJH8DTpEYpn+n+k
fGvMgYlhJc2zzk1xarnwmV745sZT0Ztplc3aIOI7WPqLHPC1TgPxM7XRwNyxMd8Foh35xfxbj6Hx
g84mCMEZqbbUaYI1VTMMIBC6F6Sc26zUPLMeOKo4xNTSsXkFI7GeUZfC6LEpu88EDDQNtIG+Y5g6
EuIA79Svq96mba6a22E7K7s6S8u/A0qUP3BZEX33I+veAWe7He2hgjFDAcSBkvF6A2JLgYe365+d
Z+fbubSPupT5yqnrj6GAQdoEoIUzS72aES1IpuRpH3KWwAg6/CCa8dYkEEZ1Ez2NVo233snVCgBm
Tkcqk+XWpT0H9/Pa5zbkZFXFr0HGc7jqnE2PXeFMgi7eskkIPl3hqSuReesp182yhxDhMtX09Wns
oxFF0o6CCSdL9pQJ2uXczi1/dpHIfqKXFSdqeAXg5w5AtjKQJHx33OUdfzcunS0BP/NORJl8cFzG
UXHSsLNyFmdI3QZ3tarH98rUxftoWw4RTrIiHjss0ATpTMQSqteq7FPUYwpdmnXEvC1c+VMWnxWj
EuvU2ZEF8bqb/Ts7bIZdEDelyS0RP/f+ZFx8qw3A9yGY8iVCW4ZhbWxVnkG19VqXK6aKYlrqvZrm
rBnIpzcN8k7ScHNymfNvo8Yrt1HXEKfFq3lFX0qz7UzOv0Ior4y7Pg68IzuFfG+ZstmmEzXIxehJ
d5u001dV2vbFKuP+aWzTkfClaF78pmcsy1q44VjI2VaM3cZwazooxXzMS3ZhqMjGyZQsYLVlNweJ
T43cYJ8x69ERcy8r4G0V2CDc4rvo4Nl0bTRegEubt21UtbvCke2+sbF3DWMOVKRubyem8hhY97Ed
cw4O5resbWW9ySrFAHts2vVMhpi0Mp2KpWsCN2xzdz/L+XZKQR23jLRW9hA5O6/o1P2cs8fLlex4
cqngApKueGyybmRemRtvTh/ekabufo4LybHxdb8La5/AcgHLwHCgQbdtmm5gIXKLY6pfZhhXnqDy
UomJkUE46FVnjt6zU0/7aZziDbnrR+07YilzsFYMmEjnVtaePkoaBa12K5WMfzaTpoSaR55qZLFV
aQZTyJymE7hTIM5ZFx3HJjqncXN1I8/bUJqWHfXsTzdRhnuV0YaR0BSJrHsNc1ZX60YMAM6XnA8d
0RDiyjGLHxwfvDS3cDcSFu9GYtar0DBiHglxY3LaDc1YIxSMhaaIm/3vfPbYquTrLC5zb6u7bIHl
1jQWeEM+wWrluT2AN/dT3E90rSb6R5IHTCJWvhNJ+8DT8IWz9INBJnRXVuEi+QzjYyTmeWvpubuL
M0/uMuW5twgLr83spNu59q9pSAY4m/v+mjC13NCTkV0aUXvfu0nqdWZX83ers/rbsRTGLrXUzzbW
DOM8W90GSjkbESDU0SM3Lkf37h6hxz4juDTXmK3K1o6QXLUh3om6RaumHLKPsY8105DWdXjek1o3
oKbEmWnSMNZVa4rcp3WEvsCjknpQpOt0b8ITDg3aKGnOvZnpn1ghC3wKmzYetympZrXydSHdHwmE
DDT5NDzpGDTHNrOWTX+MhPLdRCz8FLmXncex6tjHd+7BIeh7bKHqmIRqzFXDXsZgVt7nx3mOaJOf
Z1efXabvD3VRzi8Ffea3XVL+4AAal1tpU4ILHWrRaCqQJmmV/GjKkqe+0ZSfQvnLmhX1/W6oUrVr
wRm8sX3xtzaTh2sf0dTIHujqpJl3oVwq7laWXTgnk9qKjdAzd9pQjc/+MA43Te1U57kA8L9udF9c
8qoRHo4VJ/mOIYTEfpSl0660Eh4FZghYZrG3SPYBRRh8gglj4VCxZ12ZNQQvPV7ut9kpQV0lDGGR
5x3XYMkXpLEHc6y+Vcs431sG+6TP5a5jYdyCXj+my/i/XowANOTmd+liDrAWm4D/yzHgVZDBgSyM
VJDwwy9NzKYE+C/ugmoxGiDaLaYDYEW/PAjsnhdLwvSbQYEaU4rcm059JYuBQSxWhnYxNUy4G4DI
4B9ZDA+o6ue8JRhfx5gh/NJU9/FikKBzEiV7MU3Mi33CW4wU7WKpyBZzBW/siYNftBFhIneUGgfH
4pcb45eU8R/V51+oPhjbA3ST/zEE/p3qcyur/qPCM/ibFHT8/Muf/vp3/qr6WEuHx0JCDW3B2eyX
ve73eg/LB1DMic3BT04g1sZZ9zue61e9B//K9pllEHdBEPqrCuS6fyZbQwCDi4rsBeLlv5M8hu33
tzLQorUA2+M/mHJtuIR/MDDWs8xtxtXJRdQ1hPLCKA3ursT21l7j5/ogZO5UuyGPE5xOqVPfxkxN
1wX4kc8uCpA3RAyZdR2YMFaOydxQyUsPuP9jbm2OMpwvcEBiZDvLJm+Ll3Qmmiq72fzMnHgKVxbL
/8CA0hJ6UxosuXtGyfJJ9NCqjl0TKnWanLQdkShY85I+n7Cj2IVe5drPb2vUNhgrEVFUbZzNQdfp
qq0DEoJZNbNj1O27It7GspQUR1fBLaJBNmB27FEtQTAtdnfcRIm9jcbKozKJAoBb4GLjcSgGgWNi
WFBYJVlTjsfTg2qMvZ0NNtUnIQfIydknNPRQHR7L5V3pOXuZPLpLHM7Em0FP5yQEZ3LIZqu1UNRz
K8K5IouMUm/4YtB3LAJ4NAkVbbeegb7O1opvnk8ZxoN1n9qpB7Bp7u67GsPPzWgJ7wefiL7JuzCL
2m9Ypudj37Jvdm9EG090C7VLXcroT/W+DXhab22ilLcyc4vULQ6CMid8bDt/8RTR0uziv3IOrK6J
BO7f5TXerRt8J1XL8s1T0aK2Y0zyIUsUU4x2stXRKnMrVDcFbo2UXO5EgX0AvyEwgK9savIMb8qx
rWvXMU4pmhCifFiJOvsK8f6iBJr4Pu5IDnul9SjKyNr5fSqYmRFAEK+4GznYNGWozoyW8pNfDdQD
CKwYyVoXQ3ZM3bCisbfIHyxLcpJYtHqk7vGCq1StzDTNuCwn+sk5E+IlsekaoHxCbnHL4qdJ03yf
YwKw0ponlD+4DLiZViIctUlFTqmHFBH0AtSvw6e9trMgOlB0rXpUOu0dy8lsdzPcig9p18UPu29w
e4U5laEs7ZhQ+oBeA8D9WcuDn1K8U4fQw6QuLhiaY30+uNXwnmQu476ZA8m9wSfoMXeq4/e4delh
zlykvskz9tT9VhvBj7stfKfeWwTZHyrZW/tkzIPswiwDnFwTjMMqt838xrbihnk5jLtNgKXnqEbT
uwORn9mriZ6Wsw+36FRFs8njw9QbMo4fvEdO02aJtlFgp0lwuG4G1z+jTnevyZRH70lLjAkbktrX
OHa2JJYpjrVE/cTp986rhPewXNmXyOrABgHA2/qNdTsD4YOlUffrwKk9YLi13fIJ1OYX7lqqHbw8
fo1x3N20jTuepcqLQ7fw+QDLxfssU/k+Sqnri5q6+7RHjPu134aPpM08NoGBfaa78Hm2zUvlUPsj
jMg/57PyznXaGDShd+OL18gxoZJkGs8kYu03OOYT1lw9y5jtgulcfXsB+XLk+zJEkJTrnk9jl88Z
Fa998QMXf7hu06gLNsagAWzmyncfa2eEAmgLJX+4gY6/eZkbmxg8WhBPJb6aKuw6XqOm1T5g+O04
NVH/AVPOaPoSOyfFZgElxttIZVCDqzg4TB4g0rGuFKVdnN6YhMW0/YihB+QXJsO3PmmXHZ/KvzFi
x06ayWtg63M4IqJ5OVUUhkjoxAkgjZwC7LjhKnSL4HPyq+Q+LIL0AD2r+hSpGW4KU9vQT8vFzKol
ZSjatI6Rn117kGFH7aiJOJb2HulFq0nWj9o+hFT6rNn4PQVmZsGi82JcEKJJ74C/sLIPpvMuCzpD
ymQwKDOxXIqtceG/ecEYbogWz1eJcXjtinZ8yROiYJ6TyVt6IUC8KDH9wA2gtsp2+q8YKXadew0O
7gIK2OTazisb8vIyW2l4UVMw3+uKXb1VxP293bY1VYcw0IRFe8u6a9q82UnZxTQENeZHUA/txuXE
CgQJ9+Zaj4mzTrLBWLlWH3/BiTIPlarEm4P709jMXFocEODLJb1WPrPMZNxUkpU/GBccd6D8Wxso
/po7Enk+tuwn9rf1TTB6yUmGbX3fUIS86eHA8smGif6JF71/9KgAx61ERpuBrQb/llhduY6mBjCD
pewjCXY9AE9oIGOlztaaZMhg1Za3U1Zna46E7Xmu5PhQCAMvdh7eNsqGnSV0mkRHxzcomjMBZXAW
zhjoK/tb1hX1ragD/WiOFh1Dhp+EVzec+oMK+ukopyh1VxKPKhJVal5aWqtfylA2L/DY2vuKk+hz
nUfpzTA1KAdjMD/h+9NLspGTZav0NsI9TACs6pINPCxTYrexzf6Ia0LhghDDk+uayD0pob+NkXq4
wjxXbjGXmfcNXdDOVjBjOlWj4fbrMh8x7me6zJF48TwG0nX4HPvx1Z0ETFCV+Hs9URq5zuDwnBbB
8IfN6wP3ihjExD0gcT8zwxc9e93BdGce9AEjqoITY5fuODv6Z5HW9TfM7dhqDRJk9IRE8LE2wTid
h0a2O5KQmNn+szn+P2F5XEqF/9nm+Pj5kfxNPwfpn+Vv/L41tuDrgL0BfONSTbHsZH8n11qW+LPt
wKGGleEHgtHk/2FjTKdySBaG3bbnhR7PnX9nYwxW+48bY16BhZEtDJ4F2pP/kNFju9YMkKv8O4b2
xjGOqqn5b/bOY0lyJMuyPzRIAVdAZGQWME6cmbNw30A83CPAqYJ//Ry1zByJjO7p7trXorIkpcqZ
GQx4+u69557ogWc/oHk4Uil6msyC2fg4QfzOH5ekdvzvIFR+xARCH22RWc7KqKwn1zWmVzqVkhNR
sQnx3vRwE9W0ewO8W6QPMJSFaHdhGom4Y0Tj2DzrZRNqQUlhqlWcMj+RO9bbaXorYAKhJzS5t8Wf
WR6KcCYdk/YAwmjqXJdFbq/JtDtbYiymuUn9/iGr/Q6mnj6G55xd6lnSG7Sb3aGhDq8dvxYjf7eL
jrWnL+nfHSux0+ukfm+LTKfgsnBxZMoPq02p7MIHzwZemHDSljme9npd2VtOMNotYMoQj6cYtrHu
GbR2tb6JXIhTujeKYevInDOwmYzpnRbH5uvAcAzZqF6DWqhXMon1y0yu/tL1lMMR13vNncR/nsC2
3VFwZO1qBu5p8tzNwAQfWkPxYKdas7f71rxti6I99Ch1K8qwknOhxndHDfK+ln/4XYP+QBxs42D5
PTVF5u/yShu+y0yEhzl0rG1WGoAKc5qOKOE1figgTbPyIIfu6Sr+0avjA5at6ZtjeCMlv0kasUzh
ztMUufdumtQ9O4I65smrXoukeG00fnTZ1IS/4nEg1qo5G7ai1QY4gKBODVptIMaSnXuOYMDEn/jF
o1gm0raY1OqDuiKfm0G6W8x+WJWQZ7M9Mh9FvbEQ0IyqQazL60lJx+A5k6ECPha4NEtdbPCE9/Ms
l7twjPUVZXDNObZMIMuJPjn8FFrFsAnbO4DMZIMKzUoeRxCLZ0cd0GI2izcmBRVbFy7a/dg27baU
cvrsPDsvA3hb3arPtPonEw+IzWi0jV0h0vHM/jJhqinlubseCCd3jL7o1mYcrzFdwvEBaT73tTgZ
SHGQPTuh36KC6wFP4SUP2tLUS6Dkgw8mFJ+zNc3gBLAhmdj3s4ZFig7IzoziYTuoc2l2PaJWhemf
hgIGa9Bdb+qsO9utz40+afilROPWR7nM8jliaVRQWGHGPyuE7Y3n5f5eqIdF62hf7uKQlo/jNA20
MMKp2Wojo/NCOtXCuL8V6oGDWpsFcHRPtXoQFR6etBzGwvfBNfItJZfuZ6aeWMv14eWq5xhTBCcD
9Wzz1VNOy0JBjNgLt32HKR66MI/C6vpU9NQD0nMziIZFCE1vJsN2T86m2iwUXK1cl1h/N1mchvGm
XYAWOzsvH/sXogAV02FJuDANQfELP0pOWo2n1Cl8j6nT509yK1aTgZn7lFfSkhgs6pluLAP1bF04
bxL1xB/Us58KIGMbOzpWMn/mLens8CZWM4LrMm+EXvuUZJp78a1+35bWcjeyTltVkzg6PR9rbBfm
dAB/yeZ7dKt7soga+SQ1kXhqOMnUmFKogcVUo0uihhjNRdnqx5aR6zrelLovHqe0MVc++3RrqvUb
lrLoS8xDkc1kNKsZiZunfiuBU67QwEEeqjFq0Bt/HVmjflga4wsjintb2015IBtpHgrZu0GixjBs
qAzDvMm7Vg1oYVI/aaKmRXNmGn1EgZh/FHpdcxQXlEenbJvF3OAMadWkx3oejmviZDvRT/U6CbmR
6+bSnZK4n57LXLe3TV1GK1dNjjqWMlwP3Ih8NVeG+LnfrEqP97OaOLUph9dhd7OGmOi4bzwElz3t
DyAD00YLJjW5Aj3qf6YhdcW2k1QX2VCmWsNwYMOof0RLEW0aI8/XZjVQSzxIuv1qQpRv5hJ157bI
LxLLwDH23XJlqcEZh3d3v6hhelRjta4GbMkxowm6PlxoQnfbXWEjs7C+9dYy84Z1L2L7R6Rkz5Gp
nUIYcmjcM/MgzEY6aXDLnmMNkbCqnfG1vo78avgH/uSj3VfuG/lyPhuWW5ME88goJNl0U6pDQ62O
D0SQ7PdMHSk8dbgwwrLcLXplfIxFZGNCWJ7ZrYcrUx1JnMHldKJr9GlTFD8R3Fi8Q+Hnl4XTDNOD
Hvgt9UGbTFenndJ0/LVIhoeRNcCrNjnEzHs6HGZ1PkpzOZeB1kTjC22GzdFXh6jIU+cpLkd/z30T
/3Snn6XQrMuy9Pd9lGBdz4lREXbJVg7X3lM6m4XKa1Gs7aoToFGe3SWKD76nXTKsFQhJbUW1gxVG
KxKU3j6Z3H4beV2+ISFVrHQvPON5zHYVsY6D8g2gl+K4H2vc/3yg6PZTR8uo69PARD0hgBYW58hp
uX2P4fjBKF/vtEF3T8sgxach8vx7K2vt1pHtg7RoFiTx+azPNgQmP2xQBSxxaDtt2Xm96DeNI4Zn
yQHuiNH9I1Xn3zglHt9kiUJwYSDpIeBDe9cieUwQOXA9RfZFRmV1v6h8FfsjZ4Au8kC6wHwjCzKe
8TpD0sT3MLwaSaLtOR8456JO0iNrrG2ljuxQEJDm7JdJG+1AJ0K5SUorZH045E++F9W7nuDOHe5t
YzXJmixdE/7wcNBQ7RnHO8RfBAlkOcp98uUc2/Z4qtVKYfBBcgs5VOt6wcoP/X/5Ser2iTagcmVm
qXjkgONsOyPDyETgCOa3dTNwV93UsfEeSnbqRWWTxaorWgK0mRjDdJ5Dw37O1dqjUQsQW2uHHdAt
f5uo9UjLcg8gT9K+s8JH3/F7H+mN/ZgYqYMEWvw+GtxXqNY1thE6TqYklZzNi9aDnG9neGJCrWVo
iwoErd6nqTuJCnoTWfFiuLVzIBCAULCo6yJ/TjW3fGSoyk7lde3jqA1Qcl0GVWovBCGrviXCsS3U
vshTmyPiVaSR1TaJlRMw79iMzoLs6wZueL+PkFSQsVlz3aP2srS1czwJHgfoOU0dFoPju6QkBaRy
69Q7tK/lrsYixVm9NY7V0pZbDvvTB92rrLyk2n6F10VYlkdNGbiYg9ZOtUyfZRbX7y74GV3tzYrI
D9f8Ij+Lvmi2KSIe1Uml1h5mqXurIs20fbS0mbsSTVZAcrWz8qaeTMxKme2SjyvotCeI8UUsxcQ+
vdA9ULg4Zx1fx9uUpXfMvasu0fMt6O5lq4c1T9AxNI6LWgfyEK7Xsefp+9DS9J8exIigU3vDvsPz
Q4NdtCEi3gaMHu0G/MqDQ3DTCjjFo4uGUvniTIy7vNXvYFmivTmF4UZcV5R4dDL8Zr1cYeiR6+bP
PaZaaTax3tLr13O4TRb9QdQ8kAJsOim5zc74nGqR35Ex54YwmDnWqMzchuVCDv3Rm0Kw/GR7vLj6
TPqCTVRQlLlfPIkpzjL7GDpekp26yfOrp5ENBozJ7muigD7wSyblIG2Jr9I0kRtiWJW4kdfkRTOx
nuOIgzrrQdq6sUP+qMkhfo0+vyEzgvONr6neNWKR29kc6gMqO0hwYwDURDorOfaD19w0Nf9vqpGr
N4tPnpXN7ZafSHjfR93r0U93Cfi4KojqqfxqQ924qZLJO7iEVPgEo3Lcit59WkgsBg2WsC87r1n7
LWJhweP44wabTHtpi8aiIZfSbq2oiwd9jGlKxfeFQyEe+72dA37nbjCvmfpYyNuMMOYoC9J5SbZ3
W+qNiTmYJ72UBC30lhGAuM0Gt9RE7cZcWIHQ+Hl6VlfQ8wb7VeKop7UgocgcE4pmBrQUZCudV+4y
AiVYJXk3v41OeBelEP4CPfenRxxm0XpII+pK6LLQb+Y6MldpJ+W6tXJo29Lx3B5rfe3deTyFcYhi
/CGDQfAtkDWNilORpk+Rl3dvHaMnZyY53M7lEj0WziK3nnqxw4L2R9qAOH05ZgGkLhzGlnzBNIBd
rvXDnMrmMQwLvVvTYwTsG9fZIZNteekicONRYzQvNL0Z3wzCbd/KKnoJC6GfbZMgAf4mnV4Hk5qx
oPSRS/tBP1HOVj8S9GSfE4Z1KW7INdgPZdx8iIXde1AvVKgFWqwvKwrH2PQlS2QTMSNecJflc/6a
6ni8vHQMdx7tTtFq7g2T3fXQPaNujl8DMelVTeAHZ39Us3OLym3aoqyup7ZcsLp0DoaXhqgcvbgN
qPzYGb8vTH10QmtU9bXVNN83wsuoefLz5NJGRMv0ZsFmRyDQ3Eia0DamgDaBzTRBkFrSM6id5FBY
vrgl+sIBdnK5mHTte+5Vy3MMsZsNM7h6vEYzNw3dyebXjFuFyZU/6iv22sudNldYcGB/7TpzyC+l
mpOsheuqXfAhGaDlj6GZ4VNh8l1Bnq/2ZRoaJMVA4nD+VIOs4bRnx2K4JiioAiALZt65GSnrlcA7
mm9VN3rFnUGJhEVO2+Uwxo6R6R17CYXFfeziBSEV5S5fGkam8d7wsU65MT61pBy0+bUrp3p6WkYN
VyQtoBx4u/tel1SvADIUJhULvtVO44mXpPVIjUc0Yq0saVSYmP5XYQ8ytvHa3VKNsgs10TzleTG9
/LL++U9gKdfyrl8ITLqng8l1QBIylbHdcX4Dl9TNNKa5ZYy3YE+dteabMc6AgXekOGgQPsLo3Sys
3ZCaRytztprdbp3Y2HiCnq9+YdPbbfhTd/6SkllOdv/1L/cbVOXP382FcgsHC4Th75jNwhiaUg/N
8bau21tRMyuG+2S4/dd/CHZ7iERK+RW/vwBO2k0ceofxNjGBivIfl/aUUlTb64/5t17/3+j1hg3a
5Jd35D/o9YfyK/lNr//ra/5aSnr2H8J3sPJD5WI1KbhK/g5peH/gxYGiaVmYAv5sBv57K2n8IVDk
dRQyh8vnKqL/Jddb4g9Sh9BzaM/BA8CV/69sJblQ/rmVhE5sGfwW5DYsNmvm77Dunl6nZIknTWVA
pzVh9fzDSSEPEDnUKceL8VzCmJAzvJZeG8ZVFpnG2SXldrO4oT2tDADEG2J1w5dgNXe3YEp+9/WU
iGnkZ6Q1+apiPVUhtHuKrt8LJ7TIKxnmHbY9JN90aK0bdobessrSgrFW+rmLVdx7RKnNL+3UD3f6
8FFULXR9KqheOlyfb1WWDNpqGfJyobqonj7YBxYTUF1tXnDCRaQfJsTdKbA6cK+b2m2y7zG8/4h1
TEGqbibwjidpTvDINsjnYe73NyrNYW3JSi3Mmy3Whk1eeYLyKQu5mXBDau0aXwECIGTHZysVg7cB
OpUQWiiRVlkjZdVnLev6rer05baXs77qrVyeIl+On5xxyje7S4iFUXsynxi4m4e5TqMPMzbp0Erp
RS0wWQ59Ua/gDunYfbzxdiFje89dHmFn9KaGNFkxChDkSXbrWcX0APN22dZzt55ldRBiJCENDno1
lD2ZdHvejWYi7vF2+ybdisXnJHNWhFPh3VNlzTzWpd2jNeOTTKSUGwCM1j5caoPqcY2zitNFYp3O
S38i45yEh0UazXFYcvJyekREnCGoEWeUX7Nctdqcv1hF3T+CO2Y/3BswREAdGd8SOIffOo2DQT06
hKxLXzuPC1a9rsTMVuHdXY1TuJyXyOhf82yum5Vi5NC32jYnRuzhp89aDyLT3GnZWuacrQa7zDc1
66yUFkmfQwL7/+GG4isMCz4xyY/m6mVD73R2UVLwSDNBY7ynKWlSlQls6iBrrOi+9PzS2PPASS5x
nVmvZlQkD/7i8NMsXbSPBo7Cbd/E9skwU+qE4r6K95RmYUCbMXma3dDsx9kYLlFcwK0iCv2mlVF7
tPTC/8EqSrRbV2cBERjW6CUbwkb+hYq4ZWQnEFXatzSy3PuYcnq2gR5hpcCXS/Zp15XlU2+Gaxmr
QbH2HY6wTWGUT7yPGXZkGd+LKZU30pjjo8A67m+MamQ3G5Y2e7A5KtZcrmBErUZXEJAKH2zD/25U
kY0EaPfVhsd8fZvyoEiALRd8yr9NpZHa5JEjajR5eSZGJMzmQ6LzX1VpRB3+DH+YU5dlkD/p+bnU
2Ut1gUmiZ8FQyYo1HEiYX+ZxsOZjDHVw34zuvYFpYl3bYkHLJq9Omth/nHI+PRs59flbGHJoNfKQ
nhXRoxmsstqs2MNJ55EEPKbBOTG6VWfPDS7lRL+1KeI6dyzkdzaZ8EBWErt9BtzKD+n0BDzDpcjn
5RJKtrxBgszxPF2Lrag009N7keC399d2vfT6o71IIjQ5EIXSuTUNdP+xb19synYetMxTXKyWLi2L
Uq0hKt2bigf5ruho3MpV91bdF/NDU3nmoVfNXJXq6PJmmT+MrcVi9a8GL0JotKxvRM0bSf9DQO49
Yb6Lb4uUz4fqAtMpBRvSIwM038nSml2vesP8xHxzVZOYQ6VYivsCuVEPDM+QfBvVO0Ze4yVGC4OC
RiuZofrJADfLu0S333zVXUYejTWC6jPDMRRySuduPff6a6laz0LVf5bNX60cTt3Caxh2+im9VqUZ
fqZvdRk/T4qsSqT0xRMzzWpUrGHhhq+YmBddta+ByXiJqGNzxzS975ryG4Mvx6b5JFRzW6FXj0Ni
FUExiW41qoo3UBnD2rz2vrH09PYixovKHi3npCBVQ1zs3jTsVo+tJU+dqpGbYT/vTFUtZ8iZ9aKN
KQ5rYhYf20jYCX9evbxxuJA3PrirrYuv1uQyOrm822c9ak3WfKrUDpjRTnNKbWdjmV91DN+387UH
T1bGEHiAqR6aefYvjOAcBFjR5Q+ZqtFz/fZLVLF+zJLIOC2F32w0yVgNOWeCCzuUxHPAPOHjEDg2
1+SyIZ5Di9ssqsIvcqP5FvAUK+HBaJ+XjL5UzWGLZvrJg9NqDR8JCgFb+vHoXKMkkFVr8TjkYfjg
qApB9CgMzRU2G4u3yaelaJ3RY/CRT+FHLCkhNFUdoamKCZOWikJXlRUSPcaJYrlHqYoMp55LB4rv
q6NKDqHcoQimE/R1l9/UzMTnOA2StmdfQPCc5q01Lz7pZZH/dGVY3i7jRvZLfx47m4bFtqdskXuM
dk4xWnGmjYvmQp4uXzeqoNFSVY1OaNY7f5Lxp31tcmT5Llci6y9chPmtX+n5PSgHDkiqBDJRdZCY
yBTk116rYsRDsVjWfQ4oWplmKJIcjXdnaGnSMbTssVB1kw5WvteOI/pWXtsouR2qZkrWlyv04nJL
rTeWC+qId4Yqs9QGai0dOc7Ec5Lp4HY8IqdscQ9aDgxx/e85+X8m3cOE/y/n5Gr8h6nVsK9f8NeQ
7Ot/GKA+mJz/MSH77h8sKTkqm/DmKVFQp5u/J2RL9c0a2OXBhqsBGZvpXxOyTazZVTM3fANUePVV
/+d//6MdQf7277/yOOEQ/HNChtMF+NNymd591dlzBVf/kmuei67D6JOArGmK6aSlErpUZmaXyXKy
r6IclgPOdZreWBDR+pZdC+CuVXCpSytcKKR2T1MWznMKwoZ72+rCl2zh431qVK1c3KEAH6pG9b6F
Jff/FTwIMh1GSAUljPaX2enGh55ELbuKuchhR6Ve/jUMs3Memt57iUmgULN37bvrIBXP7EBYAXY8
uWJohQdW6/kmjVVbnnttzitViR4xw/xHSa9eBF/jNvWnASZKY1+oBqR/rx/q8GenSvkibbjJWDXj
Ry2T9G0BQfJhh9HwOkU40cxZxj+JmNakNSKHrGw7ifsa4ZWRf7Ykn/RoullESy2Pjw/opyg07aEq
U3bYYiii20EzafK4tgtG9PZR5ltZ9tmM04z+CW4Y1D+MrLkXqNX73A3lhkxa/GZgtJ1Wlld4O6lw
uYFf4JeYDQBoTAw0AVILsk/GPNqRA/KOdJMPO72aamu9FIX7WMQRhCFQsbnAZBub4DVgfgDtQrnH
8mBX/tcMvaqmf7cVqN75QJWp33YrM8yaYx9m6YadG5QvemaJ/DSTf2oBB147iEsyBbV3CzMJ2CWo
qP4yiKLZR3Nc7QH8SE4hodet/KTIq5WN4/axycfuiGscUxKQjofKz4kHanWZ3xmsfHWcZEt6l7hz
RUQFneVb3mOPwm7aeScyDCx74kW5EsNI+IydLpbgiEDNJgfhcIc8Bll1Sqj2QzdDyxjx5uJsld2x
SwsrDtx4iu69rv4JRG/u93q3NMlaIw/7E8tsbgeE1vMRM9bSfZYtY8c+ZEX/EvZTehisstks/pwq
yp07fGCd5lAxtpTI0Vu39TWrFRw5GmtrVD4Hrwkm+93SySh9aXTCscMDvJGEQJGxaBRmCGNILuMs
4ntk+NnIv3h3zdFegRpMeG0nu2QXftYxvFVErV3cvrcR5uV1YVSs1exuYJk6usxfylnn8TNIlq0h
jz/acoo2Y8nyaNXhmSv3YWmo4GNY0M2MMXfAZ3+k6jLbQk0p+HhDlZ4r9E/shIEoQXvZPtq51Oti
1XRGuE3jbA400ZlE0nyCGJFVrPPMOJmdz2ZaN0QwVfaFbc0+xzp7Xmo7XM16SweoXs57d2p43Xvo
RlgI7Dlcl17LFWiXjX6r0ZrsrqXsLVTWEG2IoNHRLNpik1ASDb/QH889dKz1iO9k1zh93wWYapuT
K5v+iBJTXGajtEsa6F1n56YlHiBfPiwxH8ysSn8Sgnk2NG4DuZd9eW1lr1MXqFoFeeRJ6838Nh8n
sZIlnXbJ5BiPEMO4a3noBJxLKM3RXUppERXwxI6Rt6I2lKV/n90jDr34dpuvIlhvgVZhAu+ii4s+
SvTYSFchmb5VmuiDE3D+9Pbt4iJpZq56tavxiahavNZp3z0IyimownHRoM3UvLig39bcnrINhwbn
gIeh2Lg4taYgsmV/4zCnbpopRV1jv/1q5bb9TRROuqbeKadaOuZs1HfiiR1Lf6pHN5+4SUnuKYwp
WKUSJ9Q+dcAzLDmyaLnTcTuz+YzS+2Xg3pixZt9Xi23ve7zV59HQ/GkTyWjahuZCN02pFyvIhLC/
k6y5LXoC7qItVFmg+aG7nGkQeoftFEIrc/ym2+BWIAVt8aI8QPdhZbJQgIwUmfNqm1bKB5UhzP9M
4PTymlsDCb9kgrUbcyw8J4TF7lLpse7WHUKWZbZwEDH1je7VlDTYot+20iu+cRrx7uMuop8z4u3/
luLcMp0eIZecw50x0Jkz55H+hCsn/ylnu3sTRmQ/imYqH5oGQu7M5nmbY3+5GZbOO6QA/Ihus9nY
EPbIuenGSf+Y2BYOk1haH5bkkrasBoO02ZQ3nlFLUkiOcSelA6q2Y58hi3F+jIzC9fAHGQkUPJ/J
nMPaWTosRPXYSVdDKjM0F49bZh7dGT5wqgQUAi6XXnjYpj0BasOKVP0Fq5Kwi5ejntdwnFgZsfjM
w+cY/S4O4HDJd8Y/0FiLNiRnc8jknhRrQzzNmL4X1KqtFqtenixiBTgcUtESjku6KBCNfEbEN88L
VqXzMlbkD3NXT7nemvjiuL3xiP/MBI6R1qBCGhqliV/GrzXmcuLH7nQfy4qlGTemZs8TffqIgY49
WbEtJK5sg+TDaKH/mPYCiqLvAFN1D11PbpHzuWV03Te9cdVwO3OEyfRvM1yTco8fpk1ebc4C5PW7
yu15EmU6pv2lilH+SrT/TW9gqFHOawAM+rR8eR0O4jCbOQa3CbfgGLfkELTtGAZRPPe7US+exmmC
L56NAJoRmw68lfka3lH+YKlNEn78Yx9p9boBK/Rva+ufQa3/bo/MiIrf8/+f+zrxbfrPbP41+GX8
+UV/L5KxowrfwG2iRlrzlz2y/4fD6GzzoPKRmY1fpmTL/8OwUcV0lQlDEFXMnr/3yO4fjOA+PC3M
qOTF/rUp+fe6MwofdcZ0enwsGiexgv5mbrVcK2492PXHgVRSzLnWEA8jeK6tNZbUYVGrdBz076k2
sgVs8FrQgu35hJOHbt+KYthZCIs7NiEkW395Gf8Ticgxf5vf+dX443CakX0DJEOPAvP9L/P7JJ3Z
yWhXOAjgNdWdz2PjzlsIi3IuDp2MyBhgDMPW7E3SAmmN2L1p9YAbgMd7+OWVpfEgoSc17aaeRSFe
yWZEt3PcjN3KjqXxVpB7gp+cDzWxIJKs0O+cFG8KKyxPahhIOs3bExdf1raelV28NkCHU5NcYelt
n2MQ6XzQtSKlktvJGwrfZT6vuW+wOmEJ65PJ6A21rE43U+s/NTTzgkLwR8+6h3DWP/sVNETMlQWp
qhxjVtCPafO9mAudPDYMS8YMtGIA++wRWFUoVhpVEnF+xFWVA0QGlgoXHOzEA/lYgqHRSLkt/PEw
0nZtsrTHJkqNXd9b8jPR4/bOpx5g7abyhBJ5rHEcPYkyge/rExMXsu+wN0D2nLRBW9PKxsY6Z+N5
29DPAJkz3mpghHni9kZ10Wz/TbdSSUsJ/rL1kuXxN6KDtQhI0403GhvSB9qR/Wkl4lluxmSYzpFY
HkFq53ftTLUT9TUl+vroGtHWyzQb1xJWDxD9MpgcbHDs38EkX3Qvqy8D7iCYcl5x7wyLwH5mgSi8
4SEsrec0omB4MrTkblmaDWOZuW38fHyaWXEGZUw37+TWzg4Fs9zWoqNLw2jdfiUZuDcL/cv7yaLe
DZFYC6xFx1+Fk/nA1DyujCZyH3jVmxOWzHabws85RoblH33D9Y6xoeeUPJR6/q2GoPFUCca0ZjRI
LGe9xuFAJsutVZrT2Rp08RWJ2N3aVBduUAowEpqkv4B9k0dMqg6/bzzY26UZsQrUWR1/ZFz2gWW2
06rjSgsWGY0XXaAVolUOJ2eU/Sa3E59FKtE+3Fwllgfsj/RuWZeYRA9ayGIGUZvEXNJgKMLtyAN1
Xi2N7X5z+CYrrIdaEHp+v8FoYXyYURrjvJnnH4p9ctMA41l709Tu7dpGOuqYt9+kOS/tKmT1dzAH
N23XtMfN8WrpBGDpoTLRBYQjpReYTSFMlACIdNAM/HmdR3m0BKyltCdnkix3bdKSUGFb4+QD4HRg
m+j5YcBWIIPCyONzxERHLwMOXouizGVlD+rkNuC1BegDp98L7U8qqkfMHPlI/pEM1VnhS3n5lia7
cdDBtlbl4xr0EvXpir2GKuncDocdE6KFXbKDgiWg/Dk7kVXuIevaZz8el+9iWOCJjtI++KB4Ao5v
nIhrUlG33AnHN3AEXhvUHqSWoIiW0lhnSZvRMY3zbcYK04r3ktKCfu00LXbkCifScIu2Yh8mg9kk
wI8rcDQNXVyc54qjSODPw3CoAChCduQmgkWRg9odVFIXzmUSmXfIJuOD24JswKUBA4rjvMzvoMpi
yDK9mIQurAeNKdKAqlwzod+63A5ORYwnIujDvHihiqQhFW918Othh9yESlHQQG7ItVA6Q6IUB1GZ
Wr42eiIyulIk3Ks40SqdYlgcjGRmHJNEHbPnWukZnlI2Ijia66IemTGvwocjs+wzjTrkkOQqjXCU
dO9lMufaN7hiiCeT0lHMq6QirvJKBFa+3dpKdWkXGOZzYYxv2DDR2pQ6A+qo2TPorxfN1TCxKBVH
vwo6ndJ2Yh+gmRihkdGxgfQTGm78YDim+VoNRXIRZIiMvWxldI8QX0MBALKZE+GL5Xs163jBbagc
DqA6+AmhUp/ixm8APNBJd9Oh+yGFYiKOyQd7LCoz5sY7bVJaljNIfhxe2uEn93ekIQ2IcCPw+9FK
xo+IfH0529ybt+lsAbDMSNA2Ixoa94bpkCpdDZilwT+46LjP8yHP2CiTygMYGvSKkoVnEHEuVTqd
cZXsxGwq+U6i5LEyZ/obmNJPnee617dtr3nxqdBbjUOqxR85GGIjY/cztVg+j55dA56YrBc0mfqQ
1kLc+1Zs8FOLTxNxigvRyay7SavPwHW55Tj5OZq9EN0RfjN02MB1NFg3RqGtPZ0URV3b6e3sEBKx
K63mC5bJvCv5oNvBqORPzKv6ilCEuYYcjgbS8g8qNbX3VMmnLfbik+00dr6CUYy86vjD56AkV7Iy
Yt0W1bRTc8n3XEmzXKWOtbKviq19VW9nJeRKPM8x4qrVnixPicGOFaP6GnIRNqE5bbbXiES+tZ1V
Vcl6Qjh6cdOuKzeNkpXtq8I8X9XmyFbKc3pVoburIu3FYvwopafkoqtmjSWqfSNqk72w6OTtwsNp
p8OdRuvAZdbdx2wKHcKrSgm3gPstAIVi60ZetXLW1eZdmNF/wIhVvc9KVO+UvI7ezPuF7xfVHQJ6
+W45TcH3RJQ3lTzPWgjtRyjR3mukcZbczvgUKVE/uur7zF1o/bmHbYxwppl9sI59k5oBjGs2LPTZ
1K+PJJg1wUrI01gMoZXHK+J+cH20qiku5EO62ypN5wc6hhIEvkG31hTbsPlp6VXY9lJeIn/kYY2b
54aoQYwpgI/YOWH/66wRDJAJRjuxCHgWNmqe4pCFrD0+0dGa757f1JxiFs0/IhVgGGdnS5CmSCuf
M+vS2UE7tsvBS11RBT41WOeu0Bc7qJO8J32hLaIJBJngc2MsDq5B7iPpqgU87KwYT9pXk6yx9kBU
urB3PQ/9Bz61Cy40roFw41e5exzSlieBTUCi2RPOsCfCqmGMU0/YzF9VbnmPNHva66oR5GNsCFon
r8240ca+ctFWbp7etPGcTXRBiwLp1ZteIBo0F6Rh8d4AzcG9jVYbZAQjPklla0evEk25a2TLOleL
CvDgsbHwyKDMq98lRW3cm1ATiqNXY7+PekGSptTtBGJspB/oNMz1VQk0KpBWD85rQse2upPrzSZr
y3/LHv8j2cOnNfaX88h/sAedqx4S4+8GoT+/6u9znfcHy3YqvFEyrmoFfqO/HEI+qA/l7MLkA0/D
ZHn///QPy4ICwqHLdz3UEdoWUV/+OtmZfEOf4yaKielz8PP/JaCHpXgdv1jsDIMPONoH+gwnRcGy
/J/HJ3LIYw8Zqz04XLjeOk014wKbYwFolNTbqkk9PNO10L9LTYRPghYDOGtleNSIvh8lz3+EEWGc
K0K/O/BWg3qmUIriMa8/eXXB9BDTJLWp9M5fGWiTd0ap9T/SFpsRBOz8hXTz/2XvzHYjR64t+kVx
wSk4vOacKaWk1FRSvRCSqsR5DjJIfv1dlG24q+zbff1uwDDccCsHJhkR55y911bbuiA7kXs9pMPq
oLkFHDjAu6RXa0ZGq/eqEPOBdch96Mt+/AuN3SIi/PUKEEBoOZLLwDUlifDXK5ByWKNQresjR83x
jjFEQIx8H6wtpZbvxef+wy3y70rWf/N+AaljWJFd3wMW9+v7WYLpA8SK+qgF9Icxyt+Xxuo6wXn8
F+/0m/iL39YB+8J0AQsnrQX7t28205ma2d2BC9Aj21gs35wkUfnjfkwe0JA7+ylOw/v/+Ot5UBDp
F3AzEb+66Cb/UI+nhoXqgtPnsXdZD1diGXJ3TN4kyHOJjfA/fzdJh8N3TB8h5gK++eO7RYGvk7JI
MQwZWmbnsiUMB8kkw4g+Dx7//L1+j9FdrifSdt7Es8EvM8789c1GvBcxPtfk2MRjThc/ppbfNE1R
bfzWZMKEyfW2p5y/1l02HDDFELoDCfWvMvZ+U57yMVDF+hgvDTpCHovKrx8jNztvgt6dHpsecv2G
jb6D6RmGj4FbIyL58y/9r/eQNHhDi+YP41bn985PS6Fsq9ZNj7U5z5fKb7uNEjzBNYqqGDNGQkfe
KwEh/sX7/rsv6bkmaUauS0vM+G1dyqIUdL0L/bzUDeyAgV9T270mgyTB5vTn3/G393JAvjKwWfpo
/LwQmH57LycR2hziIDkm1PMIPCYP4brRTlcRuMWnP3+v5bX+sNp8vZfEFOw4aJod+XuCZlooahTO
bsd5mrW5qTgtnPLEHv4uVfhl0P3HwfbvbbHlOyGCYHrOIsPtav16k/Ru3rVuNSb4xQA6c5qhnlg5
U0mDfbDlQ5wkBYovxGPo+mkgQeYsovj859/1t3tn+a6MBVnoTJfxPoatXz8DxVmWNFLxGcjFpUAG
sLqKZhGdQ3sqTlXkU8669vQX6/nXJfztElssQUjefUAvpDD99raRy+ku9FDz+6H9rcUWcnJtZ7qp
0zLet3YNtlSJhcGkpzHy1qEmx/Co3XL8wdS8aT9qBtwnILqIqgyBcw+jKpnZqbj8+dX5d59T8sMs
SZkB4gP3t8uTSTvUsyfEwbA99x3Uh9OuhyanzApzV7uHUlCCraYUXBKncJ2d8f3gB7AhBR77rHKu
AhWER3Sk9k0g3M7bYSWuUujpgTfs//yz/utd65NaamPGJ76b/NffPir5MzQCcp3gozTAMmbkBmTU
Lp3a/vn7/OuTiNCdn4wqxOe/f98bE2FxUUSXHCtdzZcgWcIgyqySV3nnyIc/f6/fl3NuTx8FNv1j
mGn0yn8nNkx+JztnTFnOoXZuIj8cNsydiL7gUWEMWEfresR3bfaj9yqKMtpT0qi/uLCmIZcn8dfb
1beRmxpItPmhgar9ervmbS0sngzSEnvdTkcvt1hMVTDa9THq6/ki4MG9y5icJcKo8ZxNdUz4GYCq
FhdqYcgrAJjhKej76Y7pm9XjsUuJtmpgKODQzYr5DC8HXQn2mPs5t8PPAZnfsz/l8xlZCQDJoGnd
ZUiYMY325dXQGiy4DPase2ib7oMb18ZBIU28jktnwYfXicAKrefLFIUEU+U0nG6L1lBveQiXfCZO
5NyJGql2MJbhJxE5sj6VRcOotER4ckBm7HS0Skk6W9leu5wRqgzYUNlYzlschOYH+br2k0Z30qzG
cFgiisbQ+cwH5ehNgbk9xraTxmfUtQWwWZYWsx2S9z5m8YbwIz/pLPsWIlOOjZRjBvQFnQRRj7HR
dfbaMTgMgUztfvgeDqAybbxXv9Gtf880m/uNpz8iXrAKeHskoeLiWx1rp9H13uuMBnIzZkF09pa/
7Sh0EZZLPJ9NojsUBUkuHoPKns7sM/lz00z69uvyhq5WW6uMjUttN3GGL9LL42NoRq59ssgNPGdR
UOC1neOUTvPXagWT+apVMyuUT5bP97LKuCMrYzSNdZ6b86FPaq7dhLOvW7eGET9iMXW+9a0BScEi
8vfOzixvGR/zOpoYg7OrkI0ixEzeW6I4y1XYtlOEOybISdiUbArole0nvxzQVQqLa1vYVvKew+vb
mcgJ3mgzgbPloSFdJySn6yI1jS6wWODcjaEZb5PJGeKN55jJ99xVLE1oAp+BeTmkti73YaGr8OT3
yAvWU0zs0mYeTQ4wZlHNO4C63EteoeZzpAl4g2SRdBMZE8N8KaRgcDQXnHP6uGP6nfIF6AKneg7X
HTfYFj1r/RZrqE3V6HP3Akcd79oQ8dShx3FPCGAlHl2kHYu03ZnOkcjTU+bn22CmUTe2zngLqrfZ
qZRuf6TBPjQEQhBOWbUXQEIJnO22vGJ4smDHc/JJrc44m3Y5n/rGcA+2J8PHSHnbylnU6W6ZnSfe
jVw/6d0Ws7fPEnKLGljSeyNJ7VcfwT3ovQLd0oQcKIMLa4hxpuloWWuTpMVdMCLzdNoSVyFX1XoO
kuE2icrplJrBLo7R3aCcqjCk20xbBDpqOLvBCshIesoz0tRxfeabaVgwKgv4XcHaa5k5nVHA37Yj
bkjYiSPZYz5RboEFn7hJntzQLWDt1tZVjo3BII5oXatS77MALjS4wUWMZLiboIZinATxfRdP78RG
vNW96LYpuPPN5CJPIfzIOgrDf2kWjSmg0jpfT6PPrtbX1vfCdk6z7ZPAaCU3sZugeXXcx2EIr6rS
i15Ubc3bmHylU5wXLMDOckYqrOnGTWz7jJS5uZhJ3p3EgLGcGPjrzGsmn4SOIvVQzy+LSNT9RIJU
HyazgjtCak9I8GpkpyezcipzFYrIu+5lzgeqckBD9Hut+UnOjr0bdY57XQ2QQhATNbcclJx4o91l
cOYZ+VNbT9ETLUv9MFWS80PVQXZZgcqdzpk329uwcL2dk0HHAeLXAjJ2cUs3QcGbcoo+t5Fx70ut
7z09TVt77vvtsv8gm6lqKFZJ3RR3naIp6PGkAaBkgGYRR1uBx5k4i2Q+w6qsdLs1KfAJS1GpUcqE
7AheFHiHOqX06bn/NgXHvB1xV/S6QCLX67a2itvOUM9ePkPnYNB24zSzT24EDph0o9zMSZfUNgQ7
hPXtyjSTd0Y/djvX66NvKo30ld2PG5WE+pRC8sAUALbhuw2ZMlxJwo6S9cA6eSxhI55Qi2ADsLTf
Heah4MZMOTtQIuTiQmqYty2mFl8pwhWjQNVFWIL/qZwRzZVbmvA+Cul9GzXkxL1B/jSCdo34reo5
j8FTOtTzHNyQ++peWsgMa7uq6rVQjYcVXAeHYDQJO6rNvv1ZW76/hYM5nRpln73CMYhfa6FpOIF5
TR+55AhTekjx8+CShw3pcqEd2hT/aQwhNG7NRwGVeW2qPDjxo2JpkOgm2YRR70HTcT7G2eguHraX
49iUZExUeE99l1sAXRamBgKy9trDq+ci2NhiDnGeMiw8QMk6G4+AmR7DtLHOXMFkYxfDuhlCcz9I
yY0dlGeX9sE6LALrLmpyeaC7b18HEa6UtgYVFcrGJHhOV/vcAPKfz53/1sNUX7PQNOuhY8i39lXV
wpvA9r2Ph9LC8KMZDUVdGD2Xxmjf9IZf3RozpnT0sZW7qjvS7LZTJioHr9KQ7/MM+J0Ejf7IV4uu
UP34FQ5fJz9OIph+KsrxazSo/YXMUvzjdh0wUmeezZ5OYAZJsdUgb6jYFwC451EAmNUpNyfF06Xq
s06L/K52pbr1u3E82A3pmOsk8A/FOLdH7cNDQWhAnDIZa+e0L/29Ew3F+wJ7httRB803Bz3qznXT
7DOQBY7q2mMkixeAXhKwomePoNyCl962TcX4IJBkd647ggDeDEYSWFlEB6OrBl7B5gq2vQGRv4Ge
2l+BfIAoXzGNl32yzQrrQ4sAggteXjSggU0mRBRNZ8Z31btnlgMUn5RpR8AeSAN23k8S1R+DN3Vn
GkP3nrYZa3aTs2uwCLRZRH6fA7JAPinyE7zuA4U0yFty18b4MxbYYFTS5eSsOaqkTFLis3Hj8jzK
2rpJtOyfRBQO706b+K9RH7TlavFb5TAVZ5/Gt0RB7BVElRXlQbjOdGLeGhAM7w7fJoU6y8gKSDr+
gEssbZbJJZTZNacoBA/W5G1U3tDVsJoQkW0+2nwqNUIiTY2zo5McGaRmz2CUBao973uiV1icYgJU
UpKEzHARurY4xDbKsSqWswlnum+nFkAmYO5HGYxsIybdIe5LuvKk1sziMckDAzAqTt2aTWFvG7U6
1XPSf9TURst0JIdeVXAVWj/5HlrLrUxHyTjHXm1BxmL6fXANO3yepGW/CasWnxbSj+vwi71ZzilI
NV52dMbgiSSaYWX1sv0e1k7CcdII1kzgnzgYw+IOXfxfWXPv2jDpmZVPM8trmIfcVMWzIUtjZYBr
8YYxW6VeSdiT5+8cBo7gqFCLIaUsViOHk43ngdI3S4CCPjU2Ii5SGYg2fSfSG3CsoE7G+qWgzroL
FUJYu97VPxVenj21vLNuGBrsCDrx1lnhnqyuAAqXDOaqkEtAAygohHoCCD+3s5GO5tUkCf+cTTTU
vHBc9f7emppsRXpyvseOOD40LiQiUgajM5kFn6JmzNDMQMXcYbBOCY3dbUc365S0U34IDNoD1jig
J67bfk8uqPGeKSSV1PjsOhyETpjLHEycSbMrtEKxq8b0OjPHfQZ1ZUVaz7imqHY3So+3GlnSKnZG
9yBbYBxGAcG0a2ps8QDtLY6Cd6PZGSuVp/XOVx15GKLa1qKa96abLG7J4Hs7kePZTrV7pWp6B1A5
jxj9Lsjo3xLX2VVhPHFOCW7wk8HOb151Md/2WXhCTPdUt+GZJZeGERLAK7edP9MmejaD4N4jbLDm
NL0uU5BvRqL3c0aT0lPw+KQBXLmN+k0gTPlULZw3o7Lex8DkYEXay4ZwbJDprdoElrFL+xoFgqdR
g7ofxQByxiroamPEoSKIdN9/m+35YwQn4AIbYPabk0w2BVP0zag71A5t62cn9DtYcCeomFViA/Dd
Dk3yMg5jd+hVfC2h+/lDjzCoCbZxlzx4dhQfPE0+WdsM/YuwWn87wks4DNQw133figOqguUxn4yT
tBPvxe2ckoFSQ/BjF+v2mDQu7VGdLuUEHPhxXyF/BZBMdAVCSrIXiAET7S4uxntpucEP9NiTOIk6
p6FDVEPnG3trsLR9xfQbths+IUKncqtdXs9qMoJiaDprGhdoxY4RQtaA8XvG+JeupgNJxEgByEBF
QayecR46eHbvEQiCmDfZdMQ2NysR0DR1O03JCc1w3ZJ39upHZM93ocsDyLsyYpBoIFqOIhRSGzD7
lEURt32/IZspp8+0zDSmqg9fIf2LbSgaaoyKpKc0mUfyZskL85twOguIWWtctGKryGczblIhCa9Q
wUTZ0XssS7pL7TXQP6oT8IPDz3S29G3qTua1YWbzjmTz7BQT+v0aFYImd+R45r3ZSbV1JfxU+l0I
42B7ufKs4mEpeQNFlkQs6+4bYUMcHXLhGvvatNsjZ3teGn6PwMBJgc54FomdZ3rUV7ipv7t5AYG6
5fhHJmV9J1tc1Wjej2XNuHNmyz9aWcdG2tnhyY4lTYGOIh+IEz2CZVLz9X5D7Qjovm4L2ddmZgNV
aw9tvnj5+ldAwWH/cyn7Ky8N9p6U88Gys/qtKxQ12NhadAl8W99q0o42gmKTWc9cug9BxsWEeSQB
GSpQu0ujGNYgY5Sx8jd9xj/mRVJDMUgIaBMBH7GINdxuYur2biG7b1Wi+AJJyiuyjsyo8kgDl0lu
vpBwya9eZgafWY/tsZXleJeNS+49ZJHDnPXkrdTTpED/8b1I4gwfa0nZ1wxxTSjOlDZ7jmrU9n2f
e+1myEKS5JKZrgjNSxYDmCPM1/E8Vs4gSVYKiS3l/jdmcR1UUf1G84/kjSylo+jPV0HbdrgS8kDR
kmkY1hPgM1c7lWntXIMGN24kgpCrKp2ZkM2S5lU4Z6ev+04k5bwbUn4Be8Zembf5fIlVhzR9gMbD
54tx5giGxzRFKLMueb9ck7xnymbyj/xW403lDVw2mpRrB4Ta2SrNco8LT2HlK+ezNxFpg62DAEWy
KXauwx2gnCXVjfwrXjBP3YfICsQ2iAfS8HL0Pcqr/c1YesZLYfAnKBDaowdvelNXiqtlEmM3rU3b
m84DL0QqURtIuEXCeImB0cHWUGAyk477PhYcr03QUTyRS8EPGSf8nE2HplLK3WTPvGg6iuqNVmJp
4xW1hidljeZ1YOrwNBAZ/xbGxng3oXUj8ybmEXZsqPqSKKVTWJvVW+Z1iMKaUdhQC4bcQDWQh+Y9
xQHfsEQiuhB0oowTMNqFfVAm1jV1S/tNETdDHBKUnlNfcZmGrrLudabwnS8PrNVl8Y9iLuq3xk94
67HvhhMMn/CoaLmScuuL7m0mMS0y6Miphr8LWohKLL7vveyGdWzCfatV/VEafoABKMS8NLThyVD8
OkqFPOwjT2DYTwEdizLYqxZWfEQszNmmBX6uC+K4Wo2WdT27s3mVw2EAXe6GJ5kvQbKKykduSpbD
vWFLmh+MRf2NXO4CXdOak7WkpSAdAlwzH3HfSgc9d4k3G++RkdZ4FnxRoRGpeaarVhI3RXWKApD1
MXC4UnhZxSNRL+GnR9QMpFm13IOtAY4LOlN4QmRGvq2PfxSeOBF/EFso+whXG376LnUy0ChzfOlA
N30fB58pVMeBvKWVWkfgoUvkJ1adYlHvhvKGTOf+MTG0/6MenPAzgQB+GmRMSkOk2ZmcRDc7gLnA
m7DvE6kQNOFr6kpZkteEc2bjVTS4N3mdkOv31RL+LwflL/TrFiryPxU6wGKCzVz84vH8+x/9w+Pp
/A9hIUhXLduk6yQDRgh/1zmYBmoGw3UZnVp/y7L9p87BW/4f+2/CCIYB/1Cv2/+DLEhKxA8YRJeR
63/i8ZQSMvQfW+wI4+1FRBGgciAKzfx9StwOmV+OLpq4BVm0sZ18x16sdnah/IuMy7iiOokQJCqM
cmQSIv4VT7GS6Q+4hhaJE6Og8qbALniw96JHsfgI8j+/4kSe4I2nYfd9aBMK5pkk+NgE0ad0anGG
zNpNQ9REcQIAl+3cLAACP6TldVo3onot2Z3OA6hb7D6TuafvOKDYiq16h4CrDV6HBE3hgagUVFaq
mdyXQY+9f4e81eMhSOJrqCLK2drugAMriMjEfRuUiF96uiPFoWqrLNrVxDUgl5LsytFO5AWZfD3J
0/G4KpDg2fomjx0miDu/yef6hn2Er4vjvsXwWk6pEx7YneBAYfVqlmFYKR3wnCvGFcBrNhh4cOr5
1hwueAjg0wpbE7NpTdwcoD2N03TwTBoqoWl8aE2u37zN4kRqY5WR6zG3mPSqkCxwQs1g0bl9iUCs
pMLBQKYCB3xo7CNHNjcyZTdcZy6gBvpZYCRjOvJ+2qPn/DGH07T4kVRBJ34zRBUMew8JdLS3kNvB
ZiqUOBoaOC3kTMhxeBdX9MWAmCxI7FiIYR9RXj9A50R1bXcGWkuz1Bd0/HLnBvX0RiZJtoXTRx8z
m2LIaV2zG/wiu0YyaLP3OsURtGK/z8qhgf5Z0lAhBrI/+gOyvD7OdkVRVnAd4ugWfwO5XnGOxt6J
MiD5cuHWRdWhm4Pw0hYEl4WlgODAIdZfzWKob9mxn7KqIEQtaro7HQ/ehXiE4TUu4OxFgRme2joe
L9wP1W4aquQ5Z1zCebyaSFRgtrSmDmHn8dAuajPxbnBIhM9xPdqHMXYFWtUFTtu1ItgNXmtfh26Y
7wUHnnljAumZnusG+CEoVzjTrlk+ENaSUY+GMSZdmTb2SEe89cZ1Nc3zsWwt12Xz6HAu0Yw5avo5
e51n0bON+PcqQJlfr8xa6kcacbT3faq0dDkd5p+mdlyGmx5InFVUleU2syoyk3HM3OFTAEiq5SOj
mk2X9qSlOfaI5BWEXkQ6IwxEhhmghPoosq7Mka4/fpp+pVISK1c9k/BLnLvlc9uN5X4IvfodofI3
s2mHtcp9/8QvTeO7RglJ99s/z1M+XkK3i0+lM7aP6PnnF4yZHAnBRVsfadUaV8jp0Wg3je2dNKfc
nZPWP5eN6kAF2WxJRSHoL/RSjsV+/4KzMv82kYD4zdYggtay8TPI32WA05wnzBWq5QhOxEHgabVL
KHd1hXcVUVS+J31lui2DUp702BHWXE5ZytGIrs+tmSY44aDZxCvEAMldGaYjzox6bNcVRyDuYlhI
sfRHGHIK1KQjmgmkRl/DyMFOx3VRyEHzeB0JA+JFp08Vg94NCR/WswPQ9laJ9gmLyENaC+/HKEl+
WhGoh89RQoglvbSe00evTR0UxVNIL8CpoaUSZUnC8TFwOu886bbh0ei7h5m4E7BLRvXh9oa/qhmx
3NkEv703uoLFZ4rFvlnommSbyHmKYkeu3Sa30AkXzUSjn4mbY5n9q5ICA3weLXGWjIQy08RxN7Yn
hmHRW4d/8WeuLawbQ3NN7iJ0SFePG+ouskKYoB5sGjA+rnM9XVsgSjZO5mrUAMoSPHFObNyYHC13
bWUiuA3okV7A63UNYxAzgMg6mjdDl5ThKg+xu65inNjjwYrVeF9ph+TdLNL2wwDV/D3TBaOyPukt
TqLkH21xzUz3Du5wkmxK+UYXqroK3LB1VzTmWOd6gxjoiExNsIoY9uiP0LLGL2Y+Tqbobujwk+4Y
9bbemLak7AWCf6wKNHqreqIVK0yruukSuvcBGZprZYwfDXvevand6RiJsFvzopxe07A7Shqoe9U4
47VQVkKSb+1/OJwJPyvh/GAIYXGCHzoyUZpiWtw926ZNgRQWxIlgMPfPgZ1l10R+uOkqnT9iwyKs
0sDF4YzjU2W0D2MzG3RVW3DbIWfGBB0YWYmmZPQ1B5eGUeJW0JRCq93p7hCJ+CbPhmjn9Em4acvW
/IZmxNmnANN3PO8fZJn79w1tw3WMV+Qx8kxWkLitTzrNim3bhjI/ywpypOzKgfw1IzpgQ5sSZuOu
2juEP124c4sNwHB9l+D9/oEKXEA5h4PFscfxnyP00yc+4bSx8IhACq9ppeaZLO4grMtdbk3V0SyJ
eTY6Y4TEZSTXAj4NE4uy2qt+7DdOP6pXMmfiDYxIajkv+6468z1tahypbI/XA5xqnNlIm+8cv8Gb
3lWMHYvYWk/22H2aNnAj5r39Q2q4cjs4mnDOyM92jk/xDGM+fKAJ2N1Q+au9DmwsoV3S3g5Rapvb
FABqtHKY3a9FG4sjKYlt4hAgXGoGvU7+HYoiOGmNK7xAj0j9hlOMZe977Oc/2yzpjrZguzdId980
kv/F0DJgrizdA8GExpF2jbMZEtPaWSoxcbyL9CPAeszaGYu9Aruzcrowv6SKzEarSxPCjNPm2HMg
2fbIWQ60QLudN3LyErqSexzmwxXULma8+Qi2QJlCbIwF3DPW1bC1va78UFLThXfyR3IazXU/xe4B
7FSzTuR5dshCLJ2CSW4dWLvKlB+NUV/63ufokJTpmjb+niVaYMgQL2bikDLFnHGJXOeEkWPpyowK
YGN78YxuH3TNftYFmXLEzWyMuASWoyjWKyAdZQvnu4EasnITGqMEoFHO59GOKcjZBnVxH3Sj3udu
HxycKY02JEkClirvJixVOwTqKKsqAY86ny7klS4uoCzfd6quNmrG1+0QzUhMaG/uy8FGqi88+1ao
EeNvILxHmujJYU5DusfS/NmErtjSx8DXDg+ZaAwMKUOIL2RxCV+0ZWItL6Zm6wluv6oTgAiG8uIK
Wq6Bgmk3yN5cG0HdH0fMDoe0jAQdstk/FWq65In87oTe039rqf+PaBw7qoHE5//2Ap+B7S3/qevk
j3bgv//dP2XjCBFNB9UuygtUV7zkP2TjJtgc9BicfP5ZR/2hdgK2gy6URrbFfJji6T+qnVB3/Vo7
OYGUFE6mTxvCDpy/yZf+oOdNPJbjjLnwETcG7aWInqewOvZYuiV0IBQNONVIgMMWyVnY1pqJNjJO
P6K8nWp6ojSAT1FFHdmFVQZqeRWYC4AjCy0UGomTbWguk8JaZy1uRFaPfr4KE2/qtyVKhC3m+fkM
stw48ClZMSYGCtnNEJfDTw+0cr9uElpWbWzTEknB/Nw3YvLIXkVp4Ws93s0en7e2Y8yr9BpOjO1p
piD1K4lDd+go0CWq3+yArhyK+2xTUtsdp57WNfAUR5T1IeeM2YMKDOceywZ2Q3M1IW7wfgyRHbk7
HXjCejaGMEq2RR+NzBGyWMjX2AhAmawCHaj4qlJ25lN0FE2t7xoIZjEje19HN9QiMWjdjDCee8Qr
7o7+VIELMcEO4u+sblDGhg6nLY8YmPk3IxNt38vYZjU9U4Qnq0hksNndackaIF7PQwpFRoftr80M
02ySrwo3NDyXmiR6L+hf3Q7eVCHGn7H9oSJu2Eqjxn+BDabEtjQ1IANmrPvenVmWGb1XxtB+cMof
bjw/ZTSSGZF9gIZpXubEqjY6DIeXNr+grsv3kEzQxGCG2vvBrm4HBAZD7jZXFDW7xmlq5qOw9aRi
5rRCmlatxUTJM7jT+JSB5n8xFrm4h5psbcueM0ySyZ+iHNN7v1Mj6/DYgHCmSolLMzkqvO+vKV5C
sN4xgcNeWx7Bo6kTRePBMs38Ps7T7ELSOYHjHpIPGlTNXnAeOnUVft9gwtfcDi2jhqB75/wQ3hdZ
7G1G24YaGiGEMbQqrlB9dNsOpQ7pOEn+VA10ahthxvuILLYPN4ICsWrDNr0bhNu8RYMpSSOoJ+Mm
mHyWXZWa4lTGsFIw7ZXGpUW8tAcTOT/bVv6YihoIoBsxN7Gc7CPBKvXschrbONp2YGWEzjHKcKa6
Dbzj1tY/Icv7bzPl1zZA6D2thjhSb+2M+GZO2oMZA3LOan01OLG8zQlR2dkDe9IKbXh1aCMnO1ao
rc9h5ZmvIyPBG9Mr4UZYmo5qmuVH1H3BumezfuxALN3anCQPWP9s1GPTeMMBHg5kVMtLTRLCTT/U
6UtTxukrvyjZ1GNvX1GO5wdIE/VNNjv5Rx0pF+oVRyXGi/Z8hxR4uKZF4G8YBECtCGvfu59SxWhc
kGm1E/aYnP2ptWF0UjKt9KLnyseWaCtaG8mpdCP7tvf77hqqbPINk/A4YFXTxplyOGG8kjWPfdbr
hyQhzMdG4bEVYxK8VuzOz+3gqislKzrfY++lJ7xfM7q2IsYwDq/kWM/s5Wo2oo1BUvKO2Zr8hEzX
7OldTd/G1EIhGqBxyeriqGR4zjFhbsI+Nui0ynFrltHRIvFvkkvkVGBj0Xb6H8RWY9HOyvxgRFCc
ShywG5MeKM770ttZtLqRwLnNex3K/spAObPLHeQHbunoS1rJ5oZU84lGTm9fwklPLzh15g8ZmsOF
CxLeohtiwuhNJpoCXWx4ThRiqTE96NxJ9wgd3GZV9FX2VCdtvudn52kRNFcDL6t/2ILjMdmuWCLH
ENg9ORZLnmqr7oA1ldZ6KCZ3nVqYJ9HJWp8zUWJihdWw51aeKsaf5mM9ZsM5Dou7eiC73qqs6AXd
Tb6fsXXvRnsS5KxOiXEmag/9DVOCG4GW6zKNAxJ+yv/guqrMfB/k421OgHhOGci90vdEusxOUBCF
qEklTICiQyJISyS67jIMtMtzT5+FyGOWmjIvr4QrCQ6hT/QAq19yTlcCXWDjkgqfMi/iS/uoYfou
TQ94JZr3DDbhaKSMXpFybsOmsr6nEH6OOebqfYMJ8NFsUwyNnvJuLDWRk9g3BE+hFmmeupJ58yi9
ZYRQi7eaiEt2NFPf5wlCGRI5Ou+6pL78gXYwnSgJG3koS6lPWPyGfdiZw82gWg7KuVUSeto0zxrZ
z924yEaQT857m4TdCztb/eouGhNfld7nlGQqX7ngtVZBEP3Q2ZgSsjIHwHLqna78/mqCg7HBbKTW
olpULcEicPHNDK2L0eXwuwrfxC7N1BYq0SwYZsdOA+oLwUy1SGf8LxWNXAQ1pWPCXgyG5psPFtXd
OlVUvNtR5O/LRY4Dus6/GhaJDujLFgidf2DUgC6DlBv2k9xR+Q0Dp+A2ZTp8zhbNT+931amphDqT
b+aiSM3kjc49YFKAjL/5jnSpxhYBUfclJuoWXVEddf41htDpp2ETr7wKeuIi8X4iRgKpJh7jWLqv
DYSx/filWuLQi4KJRbt2sRkjbFKLxMnLSvsmMcKSZWkgztYn1Jj8K+nvvS+FVP+llmIcRiIevLX1
WHn+W7bIqozEfnP6roJTUcoHf1Ff4duyQWUGDsvgZN1NS51Lzt95+QFPDZz6/ayAhkLS2wSLuqv3
VXqMrMpekRlc3VWRZT95ix5sXJRhTUMtJL7kYsDAt/AjAM9SjW0gbNVHijT0ZTJyPsh3RXSGIRtu
nx6CB5Ne6A7zvoWcGZ2a/JKsFUwL77IvIZs1jMElX9RtiH4ryKz2tf8lfXMXFVxDvoZy3PEUKMsn
w0Q0P+MeLuxKTCjoYE94Bw/bwbpb9HVlOHV3xOTUdwu2+ZBCsgaFQWrnvGjz9JdMLzRb7xtnAetx
BKQ9rXqIfZ9+IfrXYlH5hVn9gpgRA0MaXIBVdCnfz6C/yTmlO1hfYsFUpfFJLwpC90tM6DkupBaP
if1HUrcFyRiL8tBCgigrtrcp8yNuTTTkpMDIu3DRLDJ9K676LyGjBuuXbuwvgePIInxjR32D7LlF
+dYWt8OXJJKAY2fPflfuwCVnm1yJCXSJ6R2I1/Zvvybu8ktkuRgr1uJ/2TuT5ciRLMv+S+0RglmB
RW1shBln5+ThGwjpTsc8K8av7wOGdwpptDbrqHUtMkUyJYJqABQK1ffuPTdGelmhwWwxyuBTTNBl
Cg2+yM5KOZ4ys9Pb/l3DiZAYPadQC7avXTOuQWv132wKA4t+gthoq2N+I5Oq5z0x6FTTiBW/2PiG
a9NMdFjnLCsOLQx4eu8CUzlrTTsgIo9qUqSPps4e0EQ3ZcJhrQg/SqR7MSU2u5XA8neqgFm8oN1n
UF6nqgb5tvN3UdvV02qYBbCxnOkXVBKili0moRPZu1rW+KOdTSSlpHJhVM6l3yGvRSZc034MKw6S
SIdNsx6vEbNrKxdc7lIGFSLdnIp+wMb/+2Q7FzFK3mCW9LZoe/PI0rhKc58lQvsRCVMHcAmfm6Os
y5Yss0mPQSg8KoKCCSFmq2qWEZfG9IKP+hVBxp0zC41pU9urdBYfN1WkLotZkKwairlM0CgT/KRf
oBAgLikOHnksAN5nSbPbQNcwUjY3ShqBE4/w2Fvm39oshR5mUTT+y3SVzELpcpZMx7N4Os3Gkg4n
gupCmPk+mEXWeetsiMAZ93SFb8JZiG28a7KdAXk2ltd6owkk29Ms3vZnGfc0C7oLlN1ilnhPs9h7
VPRhS5G6XAL22LqzJJxEkWRZzjLxnOn3ojSCDBIk5BnNFq9U/BGqJQJzqOMRDQ1E59MsP1cahOhI
tpzN2MhpSQwOCnWTzgt9+uA6n/XrbhKPN5bKxUERXUeTzDgnlMAt7VKcsyHOvpTPvhUwVYYBnBV7
ksP58LNvJfTNMY1aJ9rFWcOxThkEnQhkiFj8aTndm4SS/izZS4Eqo+O0+nBkvv1nmI/2Ns63XwbH
UabjSsLlprkHg09RXtvjVEY7QpHrn1Nc5yR7p+GNk7jJt9NDffU+cZ5Bu6vNp19HHPqDoyqK7SHM
GKqEggePAGUOZfigeDs9zmz3PrwmOqHwJjUcUNgeD4xASTECQkxEsENrOm5CpzZ3djvo6zSP5G1V
J4l72bmhGvHQs5dSBJyoe3LkbhSfnCxim0N+3emf9PURCxrDpiaENtuxxPyLP5z9kXo7oeSUsYMg
OF2pWT1ujbjnBG2mUDxXahDWP4lw4DkT4rp/H/t/e/FnevE4Jk3sdSfqRy9RztR6ey9G7X7993/9
+Tf+VI5s+y/XIDbbNnS8ep8a8YIAZSxvlHRo1KMh5aX6v7xl8Rd9W3ofgnKmY/Ba/acXb9K8t4Tg
c6dqLuY8UAQHfOVTvGWG+DTHmUSI1/k7+EIhydnzy/ZhRo3MNkOOs5vfX48uJc0reIcf7sb/x9JA
GBvec8uhAsZPhmrweQjsnLNQ050ItjcWyeSwtSE20uaW/uee/w9GmS/0w4UAcB0GK2QUkf9olB/F
8CatM/b9r/fq84UcrHEiKkxk9AzRTtSq78ZoVU2vp68CKcZhfc9xKO6ZvNs6M0PTDgEQTaqQUtJV
tWcpef2zwIrdrxHn6GvRM7TlE9NC3gVKprRFLteo7WZojGENLFbbcpLrt+zR6ic9nAyNcC/2d7UU
d7qVdRZ9t6G/dGuK74VfqytDDt1G63yaGao+18CyNn5gNzfAbhHxRWN3WN0KhPtOyefLaQho0Tqv
jesl50kO2ojL7FWiiPCKoOCRiI+2oDJPI82uW6R5aiouVMh/eDUB+9L4HMMrtVJstFQpVDOV3QWV
OfIQgqwdSMCQ6Qr8XHvZutn0GEn+Z1jSkIlF9dPWM4HvN2NbrlTdqhFTtjX15pJNmnwc8tG8633q
9gr+kXVB2DWSQ7qiaauZmyZxYNEMpXbloLZfEwc5EPw9dN8MwcfYRJx1KaaYPix9ISo4Y6Nd+WTz
eAVC/WVQtOGdH3f9T1eSPkH1hphA2x8QY3RQ+ujJv/W57X8PS6gKKzJNp0eMwpax6iftra4HJaUL
ZsrfCt29cDnEqXwilZr44cGW5l3Xqfyh+QZDVLgqaPPKBR5J8mhGywbR5ctLKNyGXERzAKUPKBRI
Nkl3dCCkgAYUK9c0Z99kAyGoH2X7K56GR3PS31zA41SUoOWarRJ9lxxPd+qICYuDT0V7ozffZnWq
uwj7avLiCupejNF2QMI7yadW5e9lA78jHkSyz1yreYrmKi6heOIic9oQdVzvrw2rBlRICw3Crs7B
Kje6lVuXNQGOKJILXZ9oTFNOW7rkEK6dYVQRxaZOsLfYt3kImxlAn+xlVcU00TIn8WIr7u6TYmrv
JbRYdN80dJAkRxbnJ1hLhNQlewesy8LkUL3ucHHfOC63c1GRDLrK8FWtdNbOa9kTnryLdTvblCkx
dIuBmAt/2dYoE0HTBRhlI/U+zttkoPMdWTd6qsXbMAjUrWbW/qsP5hwWuq7413rv4veiEinaBdyx
lsOqb95Q39VXY0BBBni8uR/LurqsFHSLWjZ1OzQq9q2vGMoWTJZB+SYLLnvTIrqvQqsIxwwYlNWp
OCExA+yqmlJC2w7gfpEB+a8SNzBMxb6QCwNp07bAmvnbjBPnN1YTuWwIxLioaTe8hq6qrTlLmYTw
EHe3VhpJAaJw5/vhg1deadPwK8U3GdN+H9J1GOAb1hpt9DKSri7TIDAf0PFOa390qP4ZgIS3DkXY
rQWk77uj+x1YPCu8U7NKpfMIKHruqyKxFVGHaQrH0U8tgW1e0QG7bo2hf6lJSr/K28C9AZxnPCDI
pYIMXJASX6VZF70ejLd0VqdNUNbObRzV+csYWv1dPY7D7RCH8nqgSnSpDUhboY1bF0mJIlqrrG4J
Kde+L5Ff0asbJ5JucM0safwwQKXNi1eq+/KunlROL6TiJGJBqcRaoagq4G/26m8zsmW2CNMivEdn
Ev9CGtZ4WsciRB55s2VqYCQmtmtTjmWzlUVPqk9TcvznqwKYTDUr6hw2/LiwqMKHCfVlsCD6lr9p
+SE1FFcALsSIsufXBg+6Vkx7xEnVBT6+cZlaflQtYzsnBtHKYnfH7p1YXQCNuHMDd2c1LnpldL1A
hWcOaJhE9KRtYiiXOHaQnLuqXKtjXe/+UXiHlTNuwGEpa+G3PkBKAi2XnS+5DwPRrQsdxfJtntbV
a19JyTLWJXdpYWI+iymHSlaBH1HkTqTeCuGRA0LzRqXlokOAuHjXL/dFhNzJofLw0iSF9gouEnVQ
itzuN0e59Gmk03oDwAPx+Sx31nPbAvSPTnkcsCcjghGzIh26UONQb+oc9tJr5vB7dhb1dC2YXZLz
kBzDaE/hiOjoKus0jYx0NrkksnkWg2xW6FD5R83aUNZUkcerd2m93gT6NxxayFDNsHjqoizbSrfN
t6jjfU5ZmrqIlRkYXmEpUodZeFu0L3Qo5M7h6JQg3CBR1fET1QNsRxF2rLtrFwMYyvEQ4HetudGV
ncAT1BRyOBE9FYNXUPvSEUhpxg4QHsBqbCDZnmgCdLmCBFpUB/E0eTIv+cHqYE8eia32vUZZ/Pu7
azoyZ5fEO1rJKp18K3qbnftUtgwLHdrfD5NDUQvdFDaQSnkoIxu8ijLw6B1jAn0ksCS0qRH+eldn
J7NyPKtt68IH+Y9gmOBSOKDUhytfcbbsRuudUSrJU+8CHc3zCk9ANXetSYTCj4jKP3j3cswfuwbx
10KJ8TX0Ns4LQ0PGXLhYI0P8HbdGPZovWlal67xkgqPOSPYTM3oJUAXSOgfLt5hv+I4jMq2KxJ6e
mEjBrR0qwY2MW/c+j7FU2iYgp6imU+bUhv1dsiGVKHJ0n9jmPBj/UWHrvjLcSplMd5Oidm9d7iuP
mSh93BT0blaOYv95Tokc/N+jyo8dTKPfqGapXeNNUB4CYNy3UBlx+aV6u1asIfo7bxvnzi26YaOA
un022tF87mrFfI6tcrzmS2VvwipUViPR1ysqd/h5fL+4mgKl/lYQRL3W6zxbE2g3XL/fdWnhki8a
x7nR5+wmZCd8+Jr4AhGRtqgK6pZ5CzezYCJukGmRyoqfcZ27JHVnozTWJeliWDdUk5dYuOO+RdN+
4ztasKP/QbH4fS5PjgZxQzHpznBCuZhI07lGiuGvsRQGRO/IjoAhK09u1CrOdnTt7O8u7b+t9MHc
kLHExxAkH49/Ah6WNPSKtQozSoBchVLJiL7emrTZIgB+IKGfxKIw7vTSz29EPU2IKi2Se9DfjU8q
xS+LiHNyLiYY6hhgOPly4IwJnBPxDZlKAAcNjChmm+Hn6SfwxKLH41OXw00lGj7dIgRLLSjMAdia
MpGsdA6o0cKhf7rm29TtkMwAAPTNBjOqJEJ5mYu8eGihwmxaFhz2QJgzL6Bvy5sqQJZbtzba3BAz
xdhr5Z4iVr8xdA3RKqnfykOjqvS0naxjx2wS5ZIizVmqQcOrKS2ifKd3TpLTVbjvyg5HgJanTyq2
p3VW4hIx3Eh7fQcTmBlmc7Pv1VeysTAzDBHlYwV9zT7Ewb2OIDXhOIW9QaFA7O3eHNeOHGuSMQhg
phnWAa3IXBswoeygaiA0MqY71caaCDoyxcfh8z8eUAIGNFBwWVy2UiHCgX/0Fi0RQXXFhIixIStu
G6nGtEMxa9OxjLbzFd2IcKDY5VrhtUb/t1m2UXavDwliJYfi+1S+64EKWS8Ma9R/jPnokEifV/cA
+amZJJFygXv1ti1HQY0MT2AfK29OJcVGM/PvlPkpGMYoCbkMarJqwcppBU29cZy6XyP607e+j4cz
Z19yAYijBtVSqWLNDjHENGqRihOOtzq+gGXS2NlPkSs/8d/cDHpjbPShz+Z9W7VzQrKtxBQ99EU4
LWtHCWjQEMsmlW6JJoM2E556KmnOdyWHQCdjbOZkT1b+ipY9CUAG5j/VQVNMO48QSVFyvQBiTXZV
OrnbRDZgRiKBNg+DJcK2fG1HKVKAwujaLfHC4Y+g7SwvGTSwG2NLMvPgTMV9adr6BCxWrQBb6OFF
GNvlbU678bsSJPmCr3oGsrPEGNsJaC0alWbEZmWya7tx2uuRm2xJtms9JYQBviKt10RpVk+3cWDX
9yUpFmvc+AIv7lBnK3uir0P6wNydDcNtSv7ipqsSjuRqGu0Bgo+Y3WT16tZTdkFwsIHHKrXcetUX
gdFj12yHJLlo8le29/SS7dy50txWqstat4q7ropJ6NKLtr/1J7RzcsTxFSths5EOxXY9ywiPTpA+
IGuveYoroKivJv2oHmX0NN6YmozvcksWmxY84d92zf5qMWihfj06rvwbjrjYE9acP/ujUH20Da3x
pM5fSFvLSuxnTugNed5ehJFjUkNt5HMuDcsjr6Lfp1bQXfTKmPyUZoztP9R4uEUr/dtOlNmvrCES
qLM18wVjYwHvFlz5Xkt087KWWNts2H0YjzpaZLjszHY9KtJ8NHKRrfHa016NgM1eF8r4lnTC+a4X
gpaUOznLIEinDeCUeBnTV4VejpxgWYcZ7ulWGfqVPdasZHEae3HZpYvSFrSGU762+5FTBUgnY1r0
mrMKGtpATZQ9UNcm0hG5fcAqv6Bw4yCOwEOaaOVzbcTGKrHxWC3gT1ZwptkZbwvXzh4QQhaXckr1
HcJJtlLrIINVgBQzKZ2WcO+mVzKP45KtvI0ybUGpksyitbbzJBVyODl3OltOMf1CVyL/EWeSvOSj
mCJ5q+OXQTOKx7hKqu9lWw5iWyoW3bbIr6IE9PecCkeSIzo6ReZ3eEn6fPnuF0pqW+9g//bxvtPb
N4SK+Gkp71wO1I4vDHa2P/NStZcjWVsrW0mup6JDbtoYSrqV4D+WODSLy6Qr0TTDkZXXpu4E12ij
bRRBadysHceqgG+gRWhqcmd4/3+R74IAmm+au2gB4uJcltOeLLv2NlEpMphBGj4NdWPw4UIxqeWZ
f9eURvFqKOUPM276HxBK7qcWtspG4IFaKdiftnE1sbKXikHvvE3vnVnNvYTVUn+zkJHQzbZBaoSt
upm6rsWrFZrgmAtzizxRXOoJwZ4LMs/FLiQHzyMTMnjFDtbgX1aLhWUoMPCDQTxw1OF7Ai3oxxzN
vioD99kczP5CLQlO56/oq2qo5L0Zmb9E6iASLeQIYdLvNl0CiIL7NsZXrjv1264W3DEyZbZkANAm
V1xuiuGLZ9GF5kPUFQDt24gXtnbpX+XsqdBhuhtLsbbSCPVbziBPLMjJzVBO9r4C97KQvbTXZZr7
L4WbTMsUk5qnVEZ8bRMBS2NA4RSj1+xuaVdXy6Dr82854Hp2uMpdlmUSXc+Y3fmRYt+KCi2GHdv6
tRZ2xm8twONSxH25rtuI9HTCr25yawgvUyux7k0aDTlUoYl8s79jetN+mDTbjOV23ZUGZHA5qHe+
39qkNkH4KmRSbEdQ0veSFXfRDrCqXZTt2zptH4KWRMdBqPbeCIpxK/v6R+jmwouDkC8WG8E9C6ni
ERDfXbKVwwBgAlBogiph/1vkv1sZdxEtxfLVAMT1d+PIFkc+8enJa6HGsXqhla1/4fSz8UGhWUZD
T39odWUYlyScW+51lNaBvizyqhoWRl2U1qbKh4mjWVi71/lYpw95Rgsts0Z3G0YzWY8S1gNIordh
oLelTmxV6sqo0bj0P4XFqcFK9Qxds8UhqcLdP6EL2GWRi3a40TwFSMSe99/6TlPuKYNusTR9ItbY
FaYryh0/Gz3CVY3EH+QA39ex7712sF8ER5Ahni5R9d+xh0Isgl5iqbSO9tN00/7CLCxjbVcGhZSE
tLLA17zOVfzfoW1YaG4U/a4Z3N/VYCpP9CKbR10XCKitpqjQzdWDv2ocbQ5ftoqt6g4tKQhVvrJl
QFsTQNgZaODXKigwXXo7rum4mqMfMjVtmPdExTu116PPXnQKxbioLJiT1ZbzeHaG+valsuvMo7ka
QD3CXlBzfi4ei8EakCKJ2huLAMM0zDJ0vWJYp0GZrk5XeI8NhYiUbFhLtyyWvs9DqY1dUn7UuLDQ
CR6G2OSTEXfalSrJXTs91CHukSx1KLMgdDHXzIa7g3q1lqB9QgVRe3mdt5dJKhPPrtHA+EzeRRUM
2ZbcpfHfFskZdPb0GdThME8dDmpFvqYrxBx7Y8Jd1OHCLOyakh1nUvPM9R0iNefr44WmhSFA9+KK
+3wrExb/qSyV2svG0JhNIErM4ubEu0SnokkcanWLGYMKYjqFV206DGfGn2fFx4br+/gGUfNQoece
zcGsGQOzDNUkaDzkFRTgcy7QrvrH0w/xsOU3D2LoTMyZMQseUf98kYPG50K6eu1JSelW9CG7iEAY
/nWqq5M3jaTZdS1ZaUXNJvn00Mfmj6Hblq66NG+0uQv2saXiWuagoZGp5yLJiBLAIrkrngvBQlFJ
YIZ7YaH/lf769LDHXn3DVNmb82TRWNL6+jis0bh2ISKGFVWc7rWseyTfbfICm1nrCubv6eGOvZBA
u+Fc0jl3NOPgBgc1EhzYHAzXSOuh0qsth3+CH0iDPLPKfAFcvj9LFwwzJ3AWGvXwhk7Tn2dpT23/
s3mfm6Pf/hokc1MhKx52oa1ubWdSX0J/Lib1lOJPX+6xSWu4ji1s04AH/eWlEYac0HHWMPIC8w5h
L9X8gCX29CjHbiqPcG5fYSf+Qro24UO2ZsbS874KdGRLL00X4Z6GL+/M8zt2QSYmfmQPVOUBBn+e
LskwK8kIlPH6viIjpi9+2E7x4/TlnBvjYCWNLKnbfKjR9OryarLrrelk5+iz88M/XE2YfxoPh+kh
vkwOLDx9rcvaK9m7XgWtqu/1IqdR1vXRd1yxTMm8U+f8OhJjDMg7wHTPrWhfXz0DQDgtFN4/zNmH
vUfTKkH5FC4JqhoKEknK0bLXkuoyVTAQYVPLV//2vjKecFy8ERZc9MN3r+JY5eDzrLwsH9ig2OMd
QUXizFbi61w06KHj2aC0qwOtOnjBXeRQxIynlUfyIE7EsoiWaMMuRUwv4/TlHBmJi3AsBHEajFFx
ME3cBu/DODqFx9KGiEppLoxRPJR1/HR6nCOPSUOfpWo8K1Yuc164P/S67TJLDLcWhTdF6rpOXxQn
XcZJPsNP/hF9/D+p1V/T3Byi4z4MdfCNpUZlzxRFsJ2dS+E+N4NF1gsJqhoL1brq8ulxtNiPEaPn
16vKlM5KreFD2BxZ13LS5Tqm+7vVG8poWW1QAM9M4CuWE5d7aQxA3/pwuvJTzoFmlWMOnuFAnKvk
OtVlLPeiS4frvmipYI8wtJeU2RCi29F05kLNAySB+f4Fp6+n8gJg2Tz82JF7qmA7abmnTSif3SzH
e9o530bbjl6yqUUGnab0T1OoIHDnNwIFJj1rezeL/SKLzqw2mwv19jHzORhJG7dlkX0re+zLPoWl
rEiqdZP01BsjIpSxKBgwkfoCXkpHIi7+7nY5mIXp0dvuV1I6+pJx4hUlPHGZYEvnAROIMrBer9yg
X04iGFYmC4zL3dJnd+zUqK/CBx3yr+eajgIKBQffLLb8B3PNz7qK3cfIfYlJBO5gTex46oMXxDXA
usE3eu/0gF83PIYBLty0cEuRpnG44YEP2HV9mRWe60gSuKIiW1cEtVzaRim3vhPIy5DS6wNJasHF
6ZGPvL7s5gBjQKCG+3z4+tbB2Clha6NNjsbxe2f32o+Kfs8D0Pj47fRQRy4SgQerEbUO/nO4daQv
ynlzbHMv62q6IsAVa8q15O8imq53dpNEzrKhwT4uep2i/enBj1wn+yoi1lX4M+ygD7YhIglayk55
7jV+EW2rPn8IZu66E4/1v94GmPMipQHT5niFQ/XzQkUNqAmAOOMAcpznccz7le4MhDinhvGvpynb
DQRTCKM4fXxht5ckGrZB16boCtp+NdkUXo34pu8tG6Op/evf3kBTNbgwHT8gXeTDzxY+rjI304rL
sjLDU8oxL+gh0tNpUiM5J+v8utgzGFsbtgYWDe3Dzxfeay2024wrU8yH0FCeUVL/igfjATjPmT3I
/C5/3oIwFMdSm0tjzX8no3/4rhBRHo25ghADRDC+35woJivFAtZNpNhB1pz9/6fv5PERyeJBxja/
dIefFxP1LHDwxKu0bp+45Usxag9GnVSQt6BPhK1+eXrAr3Mf0ajK05t3HYx4MCMtkk8gYYvEU9p2
P6YdYIqEvHf1zDBfN4zzMBwNjTnsQT8sKHSOOkQRf9rrFH2GsxMiVg58EU9fzNdVhFE0lc0GsQr2
F2A+tMqBUHUt8WqDihaVHvhO7W+R23dxJWmoO9PSGIszq6T+9UvJqCwcAiAQKQmH2QNEbEPjCykm
uBZM+T51KcPlZQLyzaVLDx2gWWAlAvkHvDYJl8R0lrS9VLGVQxXsUvrIG5LnH6bRqr7hVMHHVZZs
DuZtAc4f6wJZnP3o6gQuQOe1zvz6ow+GEA5mnAa/8/DBIEkIZ6dN6lGdztfx6MZ7ZaDOefrBHJ1l
6CopKbk68seDLWdmVnxGgiL1cilIKys6T020B0fIc7uWIy+s5drsbVmHbM6wn9dXS6RGXlbY2YBn
GAhZ/HA32OqwOX01x1Ygmy2AQwKWTbFjvqcfloWJCKEhaJUE8RB0yU7wmQLGC9+uSV9h5/37XTRn
RmSifDLmvKLDEyocepuERV7RMfF/zfeujuy7rPafT1/VsZfH4W0XSHI5GBxO46FJcm0qeHmw2zsY
ajRabL71i2ZLsakDy/nZp6TdUC1sznyqjq15CElRcfPx/XrooXSqhobZJR5wnBuZK9AMwULFT2U8
3bNcnxnt2ITn2KMz2TlZfimSEUyAhBRLjlcGZbLNbEuAJ4CQfPpmfslOIYtI5SYKnc+Rgcz5YF11
W31oLUruntP26lMEjmSjoDhe+LHRpfTmRP8Ya06xbAvZ3VRjnlxbqTC2oYOmcwIoS2OZqHetgvcO
KxE9RtvG50632tE7Lzhh82aSK3a48an9RrX6LONrM5i0CWT1okm3APnhNLtIOM/tQHVClCFNjNyI
npK+a3a+W/zA0QwFcCYh95m5o4rkYvGGUOOGXMfpG3nkXaOnzRZUCAN7zOEHMRX8hmhgu93n069y
0uRGLRFTgvNwi/Hl9FhHbof2rjG25kItu+7P77VOEoRqQib3Jl/7pVJwWGWW+tKMae4JN48Bptry
zA7jyEunaXTs2NHwxfqyxe7qdBzqoODyYut7GAUkY6DaoY9RTwsDUvJjVfczgSTvvH9/rdqcXkVF
ig3i4UppKi5yQ2yPHme1a3i7NVXp9I5qfABlOngaHSs4s7U59iTZslEGgCThspQd3F2bbmNjVoWn
qEG1JBcXVUJuyLueAAIvgzZ2Zrwj3xwukD0U5hjqte9v6IdVOvNrE38ht3boAjoXZg0+pSqqlYEi
9n8ylAvEz7HZMDqHH9FSmNj7co5omlvktwQgQ04W0r6IWk07s3wdm6NYmpiewCLmevDnu9ghicsn
KgNek7UPJGy8WVb1ALeuxjBX3Tn4Zf/14YgFDNOFTigY7ZPDF1Ab6LXpzZR7kz6h8RP9t7qtVyV1
gDMDHVmYKamTCWZQecbGMT/PD8+rnHBCqxh+vTSwnnGjbyHrPZye9JbB3zjY0H8a43BVVuIkNk3G
QNCvLTBSl/vGaqxvemsT6JKC2ooCFUxpX5erxsayV/Q1mbMWvdqWOFWKfy1qSCg+y8IcUMABnFz3
2K28yJD1fjLN8E534c7lI7RUv1TzbdYgzuJ0Oy6Rwfq70HJoUqgD4GBtThYiYVb7NrkZYqtcwyda
YFXbql3lu+/hXzeEqLI7LGZQOxndN+Egwq1WN+MutZBodkaYXXVK3XnYyh6iImmW3GFwftSK6kWI
UNBDnJgtin4q17AALMTCSQ/3xIhIHIrbzenbe2xuvnuxmCd43g7XT2JIKjnazE1kwi/VIF+csLwx
DQWOZQHgmuTw0+Mde8PZc7PZo3xPQ+jgXbDCMa+MYMzhu4Rzzem615NdL/Mzm9evbbU5fVQ3KPxR
I7Ddg2Hw4IcAJt3cQ0QOWyKq0Qw64MseaUJfIUhZtpb+I8Dgd/rqjOPjUqXF3cbh+nBD5pZEUpW9
RU0EdOH3cFBxCdWmcofRRU3XaGY441RWhpM86apVmiMSJGCChbzSu52Fyt/CCrcz1FbZaNLMlz7C
UCZcuaXfSQfbjV8tjXDwfkAKSDxMsHKlZlN7EdMq0Px7PYGp70xWtYBCbCYQfkHlxvweYhjKNzwf
2i0eToKlh5nYYGn8/9lkLcNGxmCehP5U4cQ+8yiOPXForPCDaMPxQOZb9mGNiNTGyvKkyz3CvEa6
SwvgGttEk92ZmXVsLfowzuHGqCu7LC2IoPIca04xpt6wzMJwffoBH/sg2lhT6SvQbyMh9PPFqJVe
FhURSh5NJ2c54kvlMP5cJCGa+mY8Yzo7Ohj1Ss4sLu62w0OEXbMY5SnvihLaGSfRaUvyzgYFKFpq
GZ25fccWApuyP18LLHtfNr/pOBp2jIrKq+P6Tm+EvSS15LlI6zcZoVkI7TN3Ujs2L+aeNwdYJATA
Uz/fyqkpU+4v+7R4ABcZTbq2d6a63+nU4leFoYSeWVYzv801vkFbCL0xwNQAiTW/cmaMnVuY46PA
EoQ9ww9wdZ9+0kd/HgsiZSTqt7SvP/+8fvAbJQnZ5vRV+Wa4wVOod/epgY7kfzCOcDgpcvydLXOf
x2k6ZQxL9HgeJ9GSao58yUelXxVtfeZDemzbOsfMUmKZ/0scvIdG7+LgQHsJfBesD+5wp8/v6sIi
pF27SYvqIUvdM4WKYxP4w5CHG9YYYA8aPTWb4YnboC3eXOh7gW/v66I7c+Ywjs1fTqRzpKygI3z4
+sveMcHtiIxlRh9/yLD8TT6fDS1Kc5aUb4PlzOpfZqzI66iavQaKNisza0R/UEKeTYoqz34FP6LV
cSzgasNnFMr6PphconhzIAMZpKTNIHrnybFYNSF+NQimlAbeTjKXNgv9t9rr2FnAKw6l+iMu2muk
OOVasuWLnK5fZKMRrdts1O9LRNd87HXrzGw6dhfc2alLiYN5e9iATdOyaUAMsvMrp90kJ20hVfMZ
+OQFNdNnGY39mQGPPeLZmYVQRlBsPbztZawFMEt4TaIKClJXtnW5eU8KMAJgU4tm1qSffmHetRMH
G0IUMzoXyOvCMfOgYBQoIwRtJ808O5vcZdi3cAFCrVvmQGYvwiJNn8gmIxPARDn5bhfAb54+Ze1E
UBSSvq3SE3N35jYcue9sNmYLNEHtHCcODkquPTpkkhipR4yjuQ7r0b7KwUx7Y1w0zzFBzh66yNcz
N+JIERNVAlWfedUWX86+wWBNpd/xRjeTj5TVCMwNglRj0/g1EEphGwtmCspJi0jCAHTqSE8G5wXo
69M/xDiyVs6+cOQY5FfPqIHPa5iKNMLOZJThW46JNHn3NUQGMRRoq3PrgjsjdjJGjYzFisSwlCKy
pmT0Ucn26G57o1c34+gT/WCy8dYBZn1nW5xvw54phWMq2SDqs7ZI8t9GxNgs2d3atONwjVbYXNVK
Lr3QrsAvha1YOcGFXiTGfWLkww2vLSY0MKDTc+i07j5Vxd8qKKMzB/Nj108HDA+6mDv0h4Ujym0x
3GOD60+T4Z7IULSo9hA9RyB/N6fv9bGhEF6jNcCNzmfj4KtJ04ls8PmzRCBouAKjPbv5hjLZu2Ea
PJ8e6/25Hb5pc/V3BnLwGTw8/ueKnbZ9FnE46AjGWUgaxpi9JlPb+lBVyTtNtQutUP1bOej9ta4r
wZ0uFTJEjLTclqBx/tlK/i++4Qy+AVmew4rzH5TA6kW+/GE1XL9kb//9X1cvYG5e8l8fCQ5//qU/
BAdh/YUuf24MqxwnKQ6wkP9hfwr3L3Yf6I5ozc11fqbcH4KD4f5Fh5eZ7Zrz1v0jwcEQf7GX4HhF
sdUUfA2Nf0NwOPyKuHOJfNYGUpDhmHA4q3MVQ34WJoAPAs2aSBM380v6ueNjpg1YpALrHAZhfk0+
zmwGFOQi88Xil3+tKBPBGEplskdvGNjuqkqHt8/uo+2Hh3D7z9/7CJSZt1QHoyDIn7WrFkvjl4+j
pFPXVVY4eKPE7dTrQ3UHQ6nDfWyWa1XpgdM1lLjMKla+Nb0YHk8Pb7mHX4h5U8mLixTKAdz6NbAd
cFHUjUJ6RWqnA1mk4bRJRYgVGqHE5aCH9X5Apd9s8UGQKFoSWDkHQkbslBq6rPfQtuBGFSTfcWgO
I5KnNCxJztQnm1FP+Gdxf4HUM1Jl6hZDiTkYJ3FD3gyS+/E3lYXkmxE7hKpiR/JCEw+0L+yK9Eur
+o6beNzOSczgxgNtpOJRsbYtKLhOnloN2gOavPK67mk6gTrAUWnAiujtpnxxsgxqU1N04++QcI1N
l6fdU9rm47aJgbD6gN+XOPMcbdnPyNjQVyl/R2P5txao/Is9/MbLhuicNTty/5vbEeawArynFjtu
VZ4tAw2UztJn8TW2etBxmapoYFdgT3sYi5GgmqEIbyycGZRlXERmuMjw14iovivSzghoL2HSiKUg
m85GGTTBoKQQkfUrw4/qfdLq1V2TkT6EJGfY/h/2zmS5biTN0q/S1nuEYR4Wvbm4My9niRS5gVED
MTvcATimp68PjMqyCKkq1ZnrWqVFRkh3Ahz/cM53fGVVJ4XMaGc5/fBUkGn3pIrFf+TXsXcoYoiT
tuFSaX9S3+Zm5H4IqHbyUczkiSTNizYXfhnFeXv0V7xGMMLNcXoRXXzLyI9KZfP7iD/us9nyR2az
7Z59DBqXZErdE54965Mm7/O56EdxmZomutQ1xcyKm3OLjVvj3iFEYwH/RXUJtzSp4lEM9o500vJB
+hluFxKnwSDATHIT/jEtEQiChWf2eCTHE7OJq9W3qeN2hoM9H/xcV6cm5MedAzluJ10QttY5CLx3
pt9VJ4kplckFsLAAdN/BsJLyIUXCR+5ppm5cFPfEC6fDj9KcCfjGaMvszDQ5NKzmNZ/U8MS6Y7mO
1MBftUJ6Zc2zy5r4xNFoyJukXG92Q3m3RmoOSDr5LL5bRJs+yup4wE5UA0GFBWyV+XyYc9u9TV1+
iQTx2MYVct7WJPHVZAVpvteSJK+girx4wntB7i0oYIG1KkkefDNR31g+L9cC1ulnmwfpgZBaTIit
KvcwvfvvZuFbn3KyibbZ6uWyDL7bLuV3LPT6Va+XaCWIh5vBwu0XfE4pOYv8Eq6Ph8S1uP5b5Ckv
VQolq+rKl9HoNJnsEOnS8J0MQ/IEcqP2wZwltX3KOu8V2ID6YmNaeUptrk0sV2V+sHFFbl2g7gC7
B2JYA3kjC4+Lck2XmjJ+KAzV/T5RrryVZC3fRv3o3eo5sT6JvJMv2vObV0xrXK0rGbm1k+bVwUly
VcBjeJzCNUsZ3B2ObTE2bykpT8j8IHniyACP/PHhwoybgJgY42Gapei3U14s10xpu2dJG/4wN71F
vDQtRWwRbXCeqqKO/dHMj31jEwZD3Eh+wCXdfmOoQBQEJHcdrHngClg7Rl+IAQG+EdtRN72Psdt+
ZvgKzvhlaMTYf8tb7b7kOLLK9Ag2XbjILBdD7BDajfp6VmNCUkbqaPcBTzbuXHeaP0Ps6uPG15nY
WN6EbFAt/p7r0ANEzFAeYvrUczRpcaMb0H44A6Oza5R3vdkZ941ZPRievnFrWe/xjnn3C/lzGy8g
Rrf1UuJ4k5saj9MWeF96TO0lO9V2+RnenLXTa560dsHZhYS7u4P+XmZ2fTJE+m3WbnbKFvZBwtLy
0pD4s6s8AmMYkPTfLfymuzTvrqZeJXvUxhZu/TLaWjN8/gouJCKGNL9xF3e+Jp52mOMWG7FfhGej
BKmfV0osGxkl6oTuBpWyMREtauKNqPOSmWRdVe+pXIgBZ4YI7rlz5zhyxcMsgnxn10Z0VUDvuGZE
P+JY44bF8m1d5TM6dR2F6WlhrB7b1kA4AGnIxzrAWCx7J9w1I3kz0gm5LcWKODERKpLmY16NXh4d
Yfk/OnUS7RmudBdLRE61s/nuv3VyHH1iUSID5eLCb0jj0Q9HrLzB3rfGVwE/6KI7Qk+FbWo0nJHF
lDTy8QcnPmEISffNIdiEHJ+UZx4P8HCPk5SEDhthZyF89cB61sLSWnZ7VFvZxBLOIMItnF5Db0Dg
6ZTTlZhWa1FVli+4lJog9id/PpC7TmQnG+1wG3kh6pLBdagQHXZBlg2MccVdnpgz2uZ25hABhlBK
u9tI7qtrt+rkFRH1cC/IxTqhmei2TpZxV3U7MurURjBwWfM/vLP02+nzMjoF6HJ8diyhYPhuncFo
yNT1lzdZmR7Ttnr5JAvZYMfvouMEZvdU62S+y0tn2Q6A1s9lLd3YtyvcXn45bKoxLXed67j3QceI
uUlW1UHa4oQ2ZbhXxsCOBYjQZvSceetGTvEl8FNs8uY87t1kxpUZDcZeQTFBKFvfVxZBMR1wqFOe
OxMhPMOwTY00eoKyYx2qnCved5pszT1KdtGYuNcNkz9yqEfjoe4ngNNqmc9z2GJxdb0Izony2/qH
mwI6TpbgEk3o3mN3HNt0U6EbQ6STldeyW6yTZNtC/EPmt1fVkjgvughmYp68EXmuTbDUVTYTkB4X
VmH+kDgJq62LLmnamoU5nBalIkCPRnvQVuW9kOSU5wyC8uLi9mn3rXYKfyWXQ99Nie61Uu8FL6CJ
Y6rssNA2AhWKMYlyH2Te8LUpLODk1bjWBVLdY7mrtoj1RbODz5FfGdOq28WZXARcfnV2Qj/fXiLV
NS4KWwaHm7HxcgzKIaEsRd54t7NNMM2SCfnVlsQMEtc+l+tvQ4beWiIVhcNzCF0FuKJOXCIb6mMo
ZP8dAvQo2ZXQQu/NcuXro/6d3+mjSW6cjeRBsnXgHigpE4LElMk29dbkviyvybuW3u0CfuLBaKTk
4+ZOttcEVGAxZhMEDHcGOeH6k/w6Sc12K0NsgemfpzOyaHX+s/hSORBozOLddwnAK9zaXsbns+p1
mjTNs72jDPUfp1JRlq0FI2CLAeA/HNnqxOBeXCrID0fX7MZt3Ywcxm1BgkANZjHZZl7Hwz2qG+NB
EH7zlNtOepvWVBrC8+VNuny8i0h9gWNNWQoOdT2Ul3p+72GHbfIooDyJlLLuOAbFd0f6dMFGijWy
o0w8gxInm6ZueTsrc+KQWYZ+ynL4+yQYGDArP2CHae3PV+ZQ8Pn1MG7T1Q/aUGy9oDOt425ey1/c
Qy9BP1XgSPgIDHYQXtXT/I7RID9MS9LsRJFHZMeOEG1mLyFOpJFOhWksUr9RO1j/XQ9hIYqhX2Iv
/4sOrLVJ0k5ToydVx1bnhBHuWg4HIlaFaiHyrOU9eNftwA/z2s0tpnF4/8lW997vGhrr5xn22s+s
74QkKLJBf3ED6sZpaiIf+6ObU/kDndbebeD39i7tYc/MLgVhFvHN9qk53QUpsuui8wAN9M0rUGUu
TOGoc+cM85UYpfqiteveQoWaPo9U3L+Z1Pwyp1zf7OrFYuePOusXFyHTmzIYDKc7EuhmboaOQNsZ
KHtsWgV8Tc1Vx6OIC8wauOKBBeE64Dl1LsXUvBWSujkAxnP9z1vCj3ns31tSh72oy36HXY/7y04p
xTZsRzl+v7p2CGZHs7B6YrW6LCOZdW2rsy1H87KbGTRlm0RTQZErmB+CbL1NUXw9FKOrzlgqQAgm
XvMdQmpwHxI4sIt6QGyJ0TZkN62RWv/8nTNL/aWbxlwTrrpXKEfr8vjvU0aPGA1Zkf51nDB/x3OQ
S2Kk6mjeN/PE6ZSjzI4yQNGDPQ9HoFlEE1r2GyaNZ9g8DstmyiXDG9OtRpl/PbS2+zJIwBr54pRX
plk7rzZazwkrmRTDFQyLkDRjq9yaUNH3OQkMh5qj5Eg8o3drWhmm8ammXq3q6EIBSRL05MxX6FfG
bavQbzfrCWMDr3sY0tZ/NLxgfq/D1MRQKlzX2DjENVG0+NS9Y1OdtOYAI6yWmp1mmb4kLfmPFne9
Qlp4VHjc11odZqq6F+i2OVOw2RM2RkEfEXW8cc2cQTixyjtyIUlLQGJzKWDM7weLkQNMpeEpXQwS
1TH3Va+tA0/33FdLMFxUMqZ8SXme8kjq+mnnpWVmxlo6SQW/wSk0yBLAfkbnbvlAwn5qEoBtnXJA
hQQ+8UWnkpJmmyzr/5FQ0Cdbs2NZEyc5gs8BXVxoX7Hh7KAHOJPkaUxN35oZ+H0yzPjEqYia3cQh
DANtopQPJvBXxkyRTztt4mqkEelCt3s2QY/EMCa8uPMM6Dh1JNHstjRuYebKr3Ohy32b9/lBD1RX
ZjlyRRIG3W8z4eunPq9eg5b+cZks+RKOlZNv2zkfaCr57qIVZXBelnUG7WXGA1wH52Tx4LgvnSE/
kIzEoRd6fUVWQ9i8TcD439zZojaEu0/C0sTv6YC3vqMTDS+zMoG3jDT9fiW6Z1HTy0zQLE7mxGnU
r72dyKIqzup+GGN3qcidwAKo99aSkszRFXQtInAI2siD+9pp9ZNpaXtHvHHz5nUt0dEuHZa06J5J
OFt4AvSN1T3bBQMlpSp50wc5KIbE5TTpE0HiV9jTGSWui6G+8Rbukc7UMC0ni3/Zm4v61oiJb6Um
lQA2Wbfxcnc5skdXZyUVUzmbhRqWqfURmtUcl94M/pn0cPUFKXR4sUbGLMACo0tqyfacz4G4+Clf
HDvH+SBM24ubUAxPrEJp78c5P5BUQDEc0m7WJfOhIKdNZim5vIfcpcsuDxf5Uvr13TCRrkiUO+22
6aW3lnDB2YwZG2qXv1QYa+G8vuuJfAcLalTDhdGw97vMzlidrPVWndbz3SyJ45IMS149NYEcbesC
nAc7ux1BDUxG1uY1n0wa+Gxy1b1JlgsArIJS5ONZLEW6xvSl9nxVoirL1qKXuY4DooLBKp+uCuar
JQXwNg1M1z4uQ1zyFBKpgD44aWO+dlMmHk43q/uPiY9wuHzwopGfAEWKpAy6YMBR+bFyKagq9pwX
nfgINNbxgJEafA3IsoOYgSNf/TrIW3IoeqVkIERmzXsbLvP1wu0m4mlOKUbGFd8ZpkyvTII1HpRE
AkXoWBmtuEUPJSu4NKUhTMG24idOR7M6TVAFCeVgLUBwLLcgogpGcImfMf4rTS+W2mh2UcElCMjO
GncCXmSMEx8EZQlCj4LHJEvQZ6nKzoeJIAAv9WVxXAZlXj+qb6AC7B3gqfmzAH2zSey2OhnrcAVH
G8caHT0h8+ukBkezSVAIOMdYLDl/U20z7FELR5xj8fIf85uPh+RUMrsVTeaeDNP4YRJFRLkcGPx8
VU2xpDoEVn9emjmjS+kyGhJrPI9pVTC+G3JYsKiEl7Dv1JfGYoZmdSkzNeS74jJiKQH3TqcVp2bP
4U5S1Xc8a83rlFLstKaKLmPAOduMGV9h5qn2mwlHFKxHqS38cjWjHJ/yvCeu/LJez6pdj2GMS91V
1VVMJKM8oOYtW/44D9H5KkdO8ylbp97UJetTgAbt1Qq5JNxFd9+1ItM8s5L0NiDmd09YAtcP8CJo
RMwhK5+Pk6zTr4/yNoyYkEJ7Kh/qcWCK5PKY9MkF/fTxbLBIgjjrEOB3wJHP3Ikh6mB47m2QGh6P
ijEKLyqiDCGBy/40tkR3RzWcQ7+hEnZph+PML6xP0odPlhMRfMKCX53myhQXOLPi4tkUsfX6G2SU
hy8doke5b5eG4nwkmxS0wvA0j5TJsmQ+ZzaV/cmoBYct59gX6HTyBQsNifcsGOOPkeDQM7QMQbyd
U5GNBL9TfnacJjKmzSn3KQnje9VMFCc9zU7NjQ1XxmEKSgaDiGdzaF4r22BAPTIzdvKEVqGncHaA
HmxthstrBAoXz8cxOwV8G0yO5qu2cYmH8IZZrokkaz9BHO55asnXbBnafJYBVbuxjIwshm7gyySi
5kDIQAeSyuGp5Q+SHs/hWjPM5GEamZfZ1QT+XbieOo+yYoi4HpUYtuxdWzrlLSRf4L9+7jH1gu/p
EFVF28XIhHuyZTqNKWO+xrqB00gF+kcgCCfreesbQYHnxHlEEyKrRn4FF0fJoQgZPBWCmyyXeXYL
5PN1GDy+tYVM1pMdZtwqQ8l30Fdg9cUwqi9UJYW70dMM0QpaUETdor38ZgRKaW1GRTnRNAkV5EwG
yqD5wecQ/0xpM1L/+MePG3OuCx4xhqVJ/Bp5pkoeKiex9NMdZNp5X2dFfmiIudg5OVVlGngcMuwa
01tMVUgsyARZrqW/0JGNwQwkunzX7tL4u6yjgf0YFAcd9CQotw/jWgXMk6Ilk/aiDwwS+MTjKagK
2DKh+7K0aQa0h2K2Z6Cy096aG1w2Ojz3Sf+fOsf/XVX+ZlXpYCdEkPE/ryofAZ9l/yd+a5sqF29/
XVj+5x/9x8Iy/INpphngCQK4TirEf+0rQ+cPJmseTAbc6X/+m3/sK70/cPytTjLH8Xn2E/H+X+nv
NvtP9n0Yvj7Ee6wY/xXi/IeA9G99FPB6j40qfycpDgyC/96MwPyEP8SoBaV6wDMwykpnjIWAUpoJ
JfeEzrg6FmkR3ke5w8TEzgX3DnTc7VBlIY8NR3PkJ7nzTCb0fNf4tngcOj95RV4xkY8DEY9FzuId
ZbsOFeg1vavcGJot6UPNxA6LB8mW4PmCZHWwOeTxVEZ2U1qNwbFB0ONZL6pSO0Wvh7B9BjAZl9rP
0CoRFf+OEJ3HG9hOd19S1d9mVjHdlaRvkPQ0DcYOxLlzbpNZ1Bt+AkG+Dmyu7DRMHbdng7jFNtpE
xr2dOCddO855XELnFE056qqpUsML3VQQbVWd9D94FcjMrSsidmoadiQ0Q5VDaifDdBfNnnOaEuET
3uj3TbnLjdE75nSAwc5ZzPo95wcHGO9Ndz6BV+kORmTyffE9NoWlNbIeWEBWxwnv7NmVHnX2aJYP
UUn7z0ogux11Ij5xTjS3fdfS9k9qSr2tq22oZEkW0GRXdQVW27RUY26WTIb3U8n7Uj7U2U1hJQlj
TR4T0waBWEBA4cKDOA3Du6Ti2IID2prWNsE5IbbgqZp9ENZUgySLT7KWt6WlojuPhJXsUhCgcOz4
/vZDQ8HAyU5GbJaNl0wTODtlA2tUwqiaR8tS4b3hcrUUJQcamX/esYY1HGOOsD6tUM1TTgL5GVgf
znIdNLdlqwbjcXHreecHhXUmAnmMaRC1u80ZeHaYblnnudpy9o7IwSkvtXppdWM/S3N2OcEX5TEo
T73uO6qccAeVsPc34ThH95OkUCFBJHq02zy9n5xlSnfRRK577A30ywnDR8bbhmdv+8wY38KFeWnZ
WdFFStgsBOeY6Zn4IkGdHFDx0uXO9nzIE21cwOTy0BltOIeOOYWCioiwpx65femNVKJSP0AI98pL
5kzRHVNMy9kwt/Y/C2sGwUjc8piyeXaJXQ4LYkQJ97baxSFFcSZ7j4VTMQL0N/giILh4eRO+qAFU
gdFHo4ozKpaE38cYhw0zaq3GHfMawjCRatn6mDSt0Z97X2rzVCk158+27KL+jCjHwwLD5fMlSFLj
kWlEF7MIvw7qmvzhoe+eM1XfkNWXXioNDe1b4RmUuxsbOb1rnIngDMQ2sCvzMxQH8oOXOYOt1sMv
x1mwNwnd3PQONbha0vEpJ0p7a0RZc90VGeQF2T8U2srYxCAYJd/AZidWcg09scZO/SO3t/GJSUdy
aNp2adfULPj3rLLlNi9stQUGzUikBzz9nQWNXR1nM8fIPmhbb2foPVdGaBanRpvedo7EA2ECl57k
9VNBSnQchc10Xv0Hu2DKq53bZ6wlmukA3McAwstJUyUtOUzLYQpZ0rA2JdNUknXXATXswfFtg3Q8
EF7mPVktSIBCa71ZZt3cjqH5AInL3hApxc/WRdk2dUm9Gypyy0Ppk40sSHErPHFlCtn9KObgxlzs
5EW15XhEyF49Cn8Ib4uh6XBtIARmRzLcWRolHLBeZuP0lQfXX25yiOOHyiXPDvpCtZ+tku7X4E9Z
JcDivAWLR5rb8tLAzo8RGd4usr3uxzKJJfHScek07UEl5DMVvmFeA7scb9lXU1J1zdeI0/Ygcivc
5SQF7Ju2L4g68zq0p7ZCGwqwpRoGg1So3Lqaq3UNEqSvDcBbhPtZjph/FlubcL5NRarB81io8WjW
af+50C3+OX80Dmk7vevWrw5zRtZD39KVDZadvDqlx4p+Suh+/MKt2Sugjj1pvxkxwdcuqjuVy30U
tR9KC2gJUpfuOUzoDCfDCO41PfshX3g0EbpEcQQKhavCX4KbuVMknQK7z4tdqPKecGqVPEUYGAhO
wMTQES1B3myovoqmbMrNMuXlFxlU9d7SWMWSnG0WqNTo0CysqeWYmM8wkmGqsBaNGzr9GxHazRUL
VvhnTh3eg7MVbAgn47YL06cgVbUZW5Eiabxb/BsWy5DQiJUtrbM3FeklKkkBoLv2VFz1OX0xpS9U
XAVaBd4xTFSvd5uY8apz4zBo2ix1tiIpJQ1GgKjlEEiyIYhdZ4JCIC8hrNp46qXZPXPFCTaeepRX
ptM++EnR3E9Lb944IGq2K9PD1xWXgQu1GxJwPFlwN22bhLmBuMFTmwTFD6dz6x+aANutnzn1Eg99
Mno8B/35LNZAm7iYlbelMbQ+N2wCHrKoDL9PoU53MlJ0XYn9akT6Pc9F+gURKHCtWbApc73PNA3G
NfcUqBaHhdxgcc4ts0o+p617mJziNfH1t9BW3mFp3H7DsnCInXz+QqUeUeA39jYI2jdV0+cMjnli
5lmCi7flj5T9/6YsjAbEhVMcIaeKJraX2d0tfmLdVZ3f7spuLO+F5d+ItBeXemn1Dn2nOW9QyuQ9
U4gWnGZHhsRNOoNVkzX9apGhm9lSSlFfMG2lfcBQewysYtmuuwu1idbDtfTAFGesEuLebQkQ5Sm3
y0SSv9ll+cmw/WbrjMp8zewgPzZ5GPxorfZBD9Y7mRS4bAgnIOP8RVSWSTfPCHAqzeAczclykaZm
r+eolyYlhXGJ9HkUZcLZKeVuoGFCNDo4+BDm+uQM8uTNTNOQZnzOx7m8VFzzhMD7Fo12Fx3sos9i
aRYHFo7y3PTTo7tAIbZYtkHoZqSSFcv3HklYjGCpeUxCBGw53RcDiZqFKHaOYYdeot/Moqv3sHDq
TWuE35LU/mKpNHkxlefcgpRBbx5698rqua68b7VdW6ec5n8n6aOvGFA3V1rZP4J6BLdsfe/CUmVb
zVuKLdGNx5DskU3nwpLOFd6UgXHVgYoleIAunm6zaiz2JtXjrS2C5K5NmnPLj47Z44Dr+SabO8IA
A8klaoXpdgbQvW2twrpxZPF5KqX/kCC1PaypI3oT2KJ50BnhykVnbILB59OlDdPoKbwYqvPx5C1P
PW3eWmwqS9w2QQ9IbYyusNK8e3l6VDZhvZlh3iZjd7uGSFdZz8ayCzaFrF/bCi3F0k2fRkC60upv
e0NAgec85S8mlaJPpnieNVHVgwbWuvKXvbACn+s5ubcyV13vItjeXfxaCaYV7caeA6ZnRlkvdzDx
yz89D//b+P2m8aMOd7Fu/s+N3zV467dvme5+9H33177vP//kP6LGoj8iO/RR0nvIHCwzQrr5D6Gq
88fa9eH0DtFT0sSwIfpH1pj9IUeFPUdfBgdrRZLy9Omz//d/XesP21kNVGwv/ZUA6f9Lnd9PSyiS
rQAB4by3GAjy7n6SukfODC1aGvIY5tV7xo7nAG452eQhFtS/fDt3f/aSfxWP/qr0JuYR8zo+fx/Q
x88GpEoAKlv3FMfQJlUAvPmrpPPbjEmmf+Pi/e9eideAKIDPG4Lk+u//4tBLSTZeWllKUI2lpkcz
b7uBMsInUvxf/khskMEpriJ5k9f6+wsN6MWjpl3kcWaQU1ble2Lk7wX/+++8jBfiOeQX/+U3glsG
/8ybJMvIMdpRnpD2yhgxLqf83/jquFZRxkOGQjv9s2E9lWbtQvyX5MLV7WUyNcd8YzP8F8VvPpT/
64UX+gjH8B06gDd+dh4GQ414MmIqkI1jiSBzfpjT6Ynj/EkOQ/ibZevPe3aucsIpGb2AEGNz/TPz
yrC8hnuzkUc0Jqg7mCEei5DHYGPkb2ZIM5q7Ld3YTJbTv/7T+R8QzA9rz8+3l982rEGRrRwZETSP
GuL0xovIf4Hd6Pzm/lovtr9OcD4+I7twTgV8UtzVf78YF13oGTCbhKJEUF2NQHZX2Gby+G98oL+8
yrrU/su9tUrrBwM159GIJnKJ2ulpqEdxFu2/99X95ZV+OpnGss4alNBcIJWet/5UvC10P/H/x+1l
/npgQGEJQ66MIHLh6a3X6l8+VJPUXlg3ssYXYjdbaQ7MSmj2pruPIUSE3nprRa21V1gOjma7dhaV
EzHEJgIXQTwYgpHFE3FqsCxbFJjfPvRDQcE0aY1f3OugfJ9hpZ7SxRquZdAliNKXjkTvCHFBI/lP
ZiLid+x3bXTR5DAEk6rv5zayn8vAbk4EWCevQ81keqwnj9kDMW7NLKLDWHA9l8FEols3a9om1BZI
VxRLhb4HpqTLSuywK4lHIkzcMzkL4zeVcMpbvc97Jwzifi7c5oqg6aGIGSBlzW52K/MrwxqDOo/3
Y2CkeasTPnQ5kKTeRKm8RcHZbGmsmLMMdCIE1esqgl/t0Bv5RMzslYkMslBIqYxWGnFt8ukY05C7
AgA9RpVuo5zncMnSnOwPgP9ky0zWHptj08cD1v6zW7M/AEHSXFlmj2OxZs4dRrURBxUO5TQbvKsp
tYrXNGyqJ39ESqA6R74ov7afEz4748CRpbisXb3wnoaEmiyQUR87zsy9Pvku7aPBEu+pG0nYYttS
3xtG3r8mfDUkiyh56+vi3bT4TTWE/ec6zN+nbkwee39pTuN6NGZdR7dXreKylj1Dyr0dVRkhav70
AMnUPXGi9xRyKKWHtGJQ6PkMColAEuc8Bfi6cTUC1dSRBMH7qXj3SW+8sUg5PNCOYXK3jRGZ1sdl
X3Vk2hGiFl4yn6+szPkSoCkQyOdmc0yofPopXAicgEOdl68R8TebWo3NlrC4Am03QTcL2Udrt50j
D5XXNLQyopNLhi9ZIo1oh1K1C+Fjlvmy8VkVXwCGL88haPlPyPrqdzvImjOfcd6RqJFsML+oo1tY
0VMDLvqTQwhnEUO594jswBdRwuHJBsJJJtQkLSAsvP42PwHVbemR4icpqclsMaDM+NFTp1puO9dc
jHigkgY+RAh078g1AYIsguwJIlM6HHQoircIS+o+EtxHEFAxc+TRUB26IZlYmETDl6VdygPI3B5k
hdHa+b6QjrfsFlwbatN26ag3/lRaXwGgdd/thXvLJUra2laj130egl6+pAUjhmCuOENRQNDhotM5
40LKUX+ORLpbJb+El6Xlq0ptcZ4S0msQLdpx2RbvbJ4iDBu+c+aN0GERHbI1GDugiEe3fkO6F+rg
tFqjXviFtMOjT5PREWchq1eiUpPHYmjJf8nklP0QkhmrKH2EFH7mLxfX0l9kNw8Hhm+EJkWaC2EZ
Q0G4Qv7e4T+h4ydfprOqA2OJH71ug23WTY9C2ejKh686m/NzLXz0AYn0r3gUBveZ5qZEZTzt2B0P
10PfRru05D4HQpRsbAYKzwzclivSBfb1QheXLpPs43osu5KwoiLfOH3FRc2pON1lFW4CoYvo1qGo
RJ/JXV/qin3aIBMEQox5lpbTrR774UArVsfS5XPbdfGWd0Z4G0IgeqsmgsGcobcwGzMSKtzEOU+a
KwrKbPKqIzTzZkX7PYBA2Xkdg/pNHaoIapeG3220VbtJO86cjBzRe8tvFb1b9eZ5HJRty/nBVHEd
fJMQZzO42zLHRQXhOTq8ZxjdIvuA3A4Zn8tQR606VGatt8VccIjZutn6Iy/dosg45oRWoO+2xm8Z
jAkpKkHOTEcyDlDMXZtXt44knScbnZAfgeF5p9a6umE+VFmSi4mVo843tUVKO2FqRMBELJF9Nuwf
py7upJe+DK0f5shpNazXiGcu1k2Z9EzSPSafA2MzzjgqiY1h9B6xo96+Q2EXk0lix56zcCL2rFaG
xW8+4yOJbpcgEdvJDNrYNci71PzCBavQtgXq54tPg0yTOPSFOCeLru87zdljpJweY8RNXw4133nU
6L1TwONIxZAzhLLNr5Gl+yt27NSjjSZbvKuOnW8OhyLDlV5HKaOdNr91cmf4wgy7u52nrL9OiuWZ
7KzxOSzxH4UzUzx3sbzjEuULOiJV35IhkNxV5UugmDihvH1v0hVY3uefuZ+f2sFMjzaYShI0axX3
pgPlZUb8zmMxPXC4fzW8Rm/sgIfeamE+GXlWPZGCJM6t4MQx6xCnimnJFSLGtv3PQ5Y4PMYp/Abs
PeCUlD6hsjy3RQzMfNJH7O1ue0DltLHR4IybvosKgcip4jAraPIUl0gR1TG2rPIkmO1EzHuDFZtD
DsB2HhRD7Eo6eY0CVvUmuvxRreGD9ueOech5VE59ZppgSoRF6NSdqtNbbWGvr9A/TCDjrubRnuqF
h0/Vcv7VwZg8KGRMUKXKglwxNx/q7DwWkUO2GWmYQ3jGT9GIDQM0J3AYr0V4mTcLnOr3bi4y0iSH
sv4hmXBsrDxlyxMGEpfZHLXrit4zUZpMnOtzuDpl477t+zvhB0RSFS4JcEjY0gIPeta6SGa1NSD3
tbrXsDRLrCRT9TgWzoSRzPJRGFBco3KXwTycRVWU21yaX91QH2VRMOGdHWQ8Hu5i2+f+4uAY7j2v
MK4tRxi4kIKacaHLpoX71HY2TYFMWFchsyQF83BSyVvJmoU0Zrvcfbh/CGu0vjDHm240z2jG4inZ
ysK1tRFHlbPccLum39IqQOpfWsx5qmCKKC0N45RPnhnug7TmfHN9jm83pTqhW3LHzejCnNhKPvCx
RAqHSG/2ht94LH81KePlxIpqmpGH1pb189+L0W4hvVZ3ZnVEksB5Y4/DNYx0M2AkSJ1AVG1+M0MT
weu0UFeUUdtcccN7V71TY0uwot81ahhz/95XrO+HCQFoRIC3v2BTg5SEWECD1bGtrSdtIh5hQbcZ
g/xNVPohmXnM/fMW45fOkOUvHDpeyaIexxz+0xfgDl7Nuqw6DooiTBCmygOKx7EQWXNluISl/fPX
+5Xcsr5g4K3YB4h7v3DoREuB4/olxM6QDNs1K63Z5p0YSNhu67ce+D5TYjBSvheOdx+PnZEYSf+Q
2aO1x+hlxASAe2+kAg6HiRDW3zR2v+IIeH+QzxAJrIbnX5pyCW+boBZdHrO6ds966Or3xiGOajP2
Y2fWm9Sl2K6qihspK6z+ZvCpNS2mwbfSotDGP/dGKSP+g73z6o0j2bb0L8pGegMM5iGzfJEUWTSi
9JIgZdKbiPTx6+dLdp97W1RDmh7M48UBDrqhFouVJmLH3mt960QL3d8sJifPLmvxhZbL4JxtE/co
o3+JlKsLGGUwXAl7pNCHZCVRW8Q0N1vbq+J78gnsF3QKTP8D/m/PBNO7wzTHBhwvM/SwLMs/v+2K
dU16STSpwvwdl8JYT7E/nHLXa0FFicHadXATvXs4kgFbIrtXcehBo4WO1jVhz+gkmiz7WWRETiGq
xqGEfWLnSGyMUMr/Ld81sFY2KU5HbgmP6bvfALrY5II7yQ4B5+29oyXNubWn3y0DP3Us+BQaFSDB
If0D33p3JB2yYYzduskOrk3x7IJ6hefr9pHAvkCIX0Hi5ZJzeED6OD7/+n0wf77GlCjW2v9Bb/Vz
ZAJzRHuU5QSwqJuSGO0m5hgtjoPP1UBp3DWTs3wINCd4qu3lqQgW8V1rnWnbLyPp5n1Tp9m63so+
FOXgW3gZWspJm7E19TcqYLxCX0VsxP1Ri2E9/tlx+Z9+9e/61YYR8JD8ol+dfQHe+VL/0Kr+8y/9
1ar2zT9w9bPmwkwAp4IU6b9a1YH+h81kPSAAwIHPYrugAf7Tqvb/AG6JK9/FxaDTSOa3+O9WNenc
ILfX1iUvDTkw/0Kk9B4VS2eLubltgWVhsgbk8t07IWYNp2fZGecaxWsvojGpsvkgHRoFqO5rmGJN
upDdmK86CEpeAN+4HNIW9W7QOi9EpNemgQUR/O0MmI5xC9oHu7Tzc2IKBut4oHi3RN0BEPjblf6H
3vf6m/1t1TLZH+lDrwAjFg6HZePHLc3vhgk5gZJn1P/zxUhrLXIo066W0dNRIC6cjH/9gWzMP30k
mP91z6av73I33/WmtawkaHpokrPrBldN75FgW47sLXvgk4nA/S40cTCkjrEN+qmYo8EePfsQuCw8
Oych8/MYe4ATQjUSThDWbkwfxeyJnvbrDPNxUw8c+FZhb2kavdrbcd2c824NTaCnwx5hFLF0QyEF
s2KHQCDErFPNtdbccb6Uiq3INJTz0tdt04W58PmogHZEspVevB46HELLQuK46Uq43BGK674bhh0Y
s+V6cUEXSPgCgoWfrVdalEKLrQUkNvSkTkufPkbkJdmSbFH5rzqr9TfXU7vE2Zwm5oOBjl2Fmdfx
3Ui8FJ+0lLz7BF0Ci5eZ+TOKALP9ZI4TEY1uY4r0w5xW/EZvCi+KnnR+lLAwoBgKDb+TmadGB6mH
icQNfEtP27ne4rbPJqrh9NTLjucv6UpFO420wYuSNcpgqzTnj61vzNpny+y5cllHjglu12ZujrL1
qTBHUnIUqZhYfzg7jPwpagd+O/Lh2cFnJXQkQCQmpqtLg45iQyo2pkTMuhnpJLXzkrOEPw0LZ55x
kPx1xO8cqAT4boiC/Gi9E1ykbLG5C67NqOs5BYfQHmzUatWW62gNkZNZXJZMK+ljzA62qPtFNasE
YE0QOkMUK9OTWm+Jt8rfArJMuX9EgZ4DodFbycpe8yJFhMh1mhDLjC4HdzENsvmwWgF9/B2ZAbpc
LryEJT52DhiQer1NM5pIc2Iv2ZSOMFYT67w8YI/rb9h9OJtVOeHUiGoHXPh571wvS+I+aQgYb6ax
LW9JHE9eTJojBxrHth9lTIdf6qQYP7aWns/MuHlk0wlt3TiNvR+l+VrTVyVp5Sdzdh2MQ40XPGlA
Rfs7M1Oau3FGj8dmlB6Xd8oqV37Q+9kBUeUkWs2IexCWQWKx7afKomtga+YXOrbcu8yiSPi+5MvQ
fuIfq/w7zMr5klU6LQ4XrFPUJDwjHULtIeLkbDwAJOH2lIUm3FBjlOxiEVYlbVSvaT9xZXi5vJxM
833RNlO863St7Z47lIUXqnleBE15XODMRFu1LxA8nx1s922IxI3z/pjTs8xjc75leCEOA5HC85VV
D1x6rxn4FJpkuQK+3tEahCnDdUHigXBzIE/9XKeFKR8KpTTtSRs8Ja56U2rydpkxNO9KjifTo6o4
Rj5mtl4Vl3jMcbnhLRY0Qy3rqMa1iFRLxbXkTMm1nPWJsjMIEi4EMyh5iEsfwIvNqkJstYBJE709
yMWsceMaDNly447rS9FLFO7hPOHtYjFvzIdsQFkXMRBK3ee59AfzQx7jQoiwXxfNF8+ajJvU9Ske
/bLiM7UiyWey5ROZf0aAgXMsJGS9/2rFfl98lKwQRgqPQTnyQ1PVtetT22hxsPXKRJNbswDFh6JS
z0+d8LjnfSmNm7xX1vzRH2JRfHO82kQRYi+IIbaVPprmh4r9R4nQHDB/HePa9Cvsro2r68fUtOgR
kN1Cf18DAwz/Q2FEyBL/pobW9eyMQ7xG2N978KSnyKia4RGCi7bFbplueDC6yBqS9GiVQQychdzZ
sMoA9RmWsTib1KucA50fd8Xv5kLLaKNz1NwhNHXrnDnEEqP5aJtj2/r6U+e0ZmRV+meNVk/Y1yg+
iqUm9D2dZv9A3nPyWnax921GoQefQdYfyDe9GiYplm1RyvmOxMDks2ON9bZik9pQ9lkXhm71Z8NO
q51Z67SbPFWR7dl78jZI0Kx5bcHpxCRI+zprk/LRzFFNBHrX75TW0wIYZ7jGpNKT0z21H8ZSVVcO
HY7tgOXojmW9/ZwHQ3o/2uXt5OkzohZB+rBYCInVqTv3Y9Zk90nnlo9A47tkJ/satzgb2KYshDqV
WlDsgA9l4UgCz+pIonuTjVbzwKbTPtdO1aabXHX1zs/05mPquuulRRYZkiyIBMz1hvmmdWcrTOjE
kJHudd8z6clNiTH3YK6ZAhPWuhsC2z17k+pOTcz1Qjmw6aQ50pCtmr1fimWdclnNcU2S3yWOcZfH
TbvX0ahsCL1tn3HW0H0CZuIea85f43apvOFG9HZ8H7Spu9c6VewcDVokEVbKh0Xnujda2oszC/Zy
AMK6HCfNCAAqFtN26SQB7qu8WwxLjnGqcx/GbFRfdb3Mz4EfqLOsZfC7zNV3bQVKImj6/O/tjG9x
9v6xJBJNZfl5ie9l7lvaKfXa1p0sNiFboyUMkaA5x7zlh1/XRe+GpG+fupLmYHKRwkrWw4+fascq
9dLJCU4CL8knUDUsDC0SUv/fzX3fPgdnN8kcVHur6uHHzxnTxh26IIlPNn1y1lRdsmavdkRnjlkw
fv2l3o0v3z5sHflyOQ2UIe+xdgbvsJZQBJ78kq51s9rG3vQBWjYE219/1M+FLD0SHI3U4jqMxveD
dJEEXqvNa+yzuxg39WpHcgCx0gnsm3O3kkL/9eetZgmDx4Q0Wcd/N9Q2/IbXtqyck5rT+OnPLagm
4DWLnHqdqnQZYZa/uZzvjt5cTr7cCpUFdMbNe1+sL1Vi94Hs7RNmP6orglUpflhQ2YHrma4qbUH+
VqRVI/+s09Oe//VDyiDQ4Trr4HNN570Xo6ltoc8lduZhyNYITRxNszH9LjPo51eBT4HvGLirgYST
yY+PaBmbE2LEzj0leOYOC36Ovef/lqf6T5/CgdLHpkI746d+jdtb6DY1vsub8sLNmCDhPPx/eEwc
slRA33HaWTl4P36XQjAdbuGEnMwYHyUUTh6KcYFAt0XSYdz07Tyq3xzpfl6/WNNZw/hapCDwsT9+
ZJ2N8TKVrn3Smth9NvAcMp4dKUUGqN3bGqunGbqd4hH59Rvx88sOLBPJDB4dwkh+eiPIYMp01Tom
2DXe7rhhneyRi29Ujrn21x/1D1+RhwNpEzU4YNr3i6UHUomPqkyMgasVrTKas+qYkJb22gBfT3Dz
+tT8+kP/6fvByfYRtjm0+N7LxEbsylYauMapdJGx1BWqiVL30z0Hnd++6W9dtB/P5QHdCejCthd4
/s9v2jp21VlPmNZ2eAlzo8KqARi4vLSjkjcNJDeGJwtl8jxR1zH7W7qbUYDu2dGEtDlcNAwsMZd/
hUBtUXWqmvm/X7jt7yKDfl544QlY3qqXQsFkvJea1ZkzYZOB22ViT8IPGeM+zVexf0ja0yrvDSjr
f30njJ/f3TXuibqSViQ6t/eymKSkXxKzx500X6PWnX2L8wPGCrA60mDLTNt4fd7zzLgRQyk+jaOj
jI2VBfNFdKYo9yIZlNhRJaHCByyQ/uvNgeEAykl0ahb37q2P+TfZji6AJY4+b32lfIpu3cnxMjGs
J/GvzrB06r9r4/z0bCIqXN8GWjk8olDBfnznRdatRf+iTqMd2y8d8IY8XETNYzqv/fRfX/5/+jD6
RuQmkiL3czA1ao6AkJpgOc0Jo/W8Bvumdz6nHEdvOSX9+sN+utV8M5+8KEPHmcJy9q4uqgrNaLtY
X05u7HCwTLKeJ4sXkVPirz/IXMdXP7xyyOEQS7Ij8OVc+mI/XsPSSrPZbb2JCkKm3a3OGW6INL/r
ybIgEqA7t/lIJ8RO8K+nU8rgr2w9S9JLXrfBRsyXNCvoE2gThyXmjTAVlMcIW9dcWll0vaydTuIj
x3NRcDiemF7d9jWMrerfLsTumofGXIZ9DfHn+1Ioq8EAelXXnTAU+JuJodEZiEO2T/TlX1ddfBTP
AO5M9ATeTwMq6D9mP8442yVyYtziOd+fGKFgS9hgc7br+bf9w3X3+ttdstnWkEquAGjfQID8/i7V
qrIMIR375IrZ/kY01niSdhw8vTVEXI+Y9I1QpfPYzLP5mw3AfP+I2KtIE7GmxSevQ6+3BJ2/vdd2
icYBqU1+MoAdVgo+me+SfrOAR7LMiCQD/xWOTWFvcEgZ3U2QoMaoLZlkB7NfEHOYZr5c9KGii6iK
tV8jyGXmYDFI/vnNIC4rt8sBnRnZrdcvWs1PQvx/CJAkMakufKu5c/IOmcH6eJUam8F+6aXRnka5
tF2IsX6+daaZ1lgXMz8+FzSOkHCIMVmB3Uyhrx1dK+RGN4rqbqLbcCPdXtvPdubekqapqX3j1cyX
xx4Eoe5BxruiLa3XUec5QxCmtmyv+sLGCeqVhBJtGpj0HKBVdgLpYkTwHpwBGouRCswEgyALnd63
PkKjtFS+qqpLAl4VxBujNL5O0i9oimvgX6JgbtdmKBy49HZcZv7Z0wRyNgwcK2NdBuRSkPTHqagW
ij9Vwvur+ByLmM5LUK51jWh519K6dGDi1h3sv8JIVmnrIuegOCa+Nl/aGXPSLUKlsrkqEjH2dx36
n2qDooi3uzGqtsCRh6JlI4feEDsmwvOlIE72KnHdprigQ+i+zozBFR3e3FHfLLce7GspjLUVNZXc
Zsgm/EW+uvPiQOgiqA9hM6NaM7evxpVpR0cDzyBZs30x79wW/M6GPgidq16lNML9anGtLfpFfiJe
wxhR2GTVRzHng3Y/NxkfLQrFrhXoKAdEmJZWZ36op9HpL0ampd2m4HFJbzmvAmgxFg/SHApC+ziO
mD2KzdCPWqTaGkKKa7KEOyrhCaprbNEIU6bMu7LH2JiOKUyTmH3VQFHTyJKelt8OHcbDkjMsRuuA
LiMCgFk+GLUjSzAzDg8YOH7XvNEyyd7wVgfQs+fpg9dCqyF1mcKdYI9BcIpphPiCblszfw96Fd9C
Y0LZ+taCc8qBX8ZKZ+PBzk3nJYvTFBvc0KHL/vO1clfVnr5CFSYP9PFLTTScpDlPJKyBS4wpKLui
AHKPtiKSrsNTJPwVPpGWDtfV7NaeuZV3wyvi5GnczWgjb/8czRCi/hI71lpIJDa1nd94CE2NfO3E
StrzYUs83AFyEh34t+3PcweajCm9K+/K8ZhHhAWOz3wHsk3vzkiNeE2rVmPSUC42F9aGu23t8sBM
sruuFvwihk7vZNeWZneplSHmz8PsWRoMSM8piovfkAN57cyl8eDmeW1HA9Tl5ZuvMcnYohc37bvF
aOkCpwu1MbnoxuRV7MeMAdImTGlX8KzYTHNQhtq95X2kMC96ptSyh2YXltnYAtSMY3QbEUu4k59K
2dGtX0qakrixauXTkkDwdqp0fabVRoe892mQqWHMp/+Zk36r+6xffjsn5a35W83yM3s+q+tvXdO/
/Dgofftb/xmUQpj3V2gf49DVvPA3+HzgvblzdNd/m4W+zVD/MygN/gDNzlzdpifE0e1vNAfbAlkf
EHrKqQ64Hj/5Xw1KQbH/uH/rgcEhmJRbDgxr4s+bjOJvW6iFLKAib0s/17rWpGKIDNvVNqCxYlDA
xtxuC9uCEbJgD5S7WaOvtHXb3vo2zyUQrEplNXOmpbuGlmIHDcJu9HqzKm37yQiorjZTZ7wmvpk8
Vlj2oyxxnY8jJK5r+Ln9rSLnIt5lTU5+Y4Pa8jqZ+MNodOeg3Wt5SjZyn9dnLwdrg5z9rpS99apN
wFTPTKNmcMeu2V+NObTdR6uIB++qU0IBcCvdaUAnVlnD1/xteGt2M7MxSAdAEndqgZGpim7ZWFK3
ELNbwycEpROzpgEs+3WBgW6tBSqv3RXc23vwy5UbWRj+im1bxtmjkS4oG5l/qUhmOe1V2wUiQKaO
uHdhLBw7r0/35px/LanLt5mXrVh5keFHpK2/z83sYYF1c+vmTDAP/CfWNYjTGK7FDLGnJ2hS4pd1
rG1vaC9zYc8hBvVqAo7msVFA+t0Kjv4oNsHXbGhUCmerOGZeDL10rseAeZTRD55xHIJAcOpXQfyk
Kt+7bz0nfpD9Yvo4dXtL2+Rd65SwmGxWZk/G+fMITGarWSaOYjRGXIN2DMUw1yc3aMpz33orBKCa
srWyiZkNw9c490Of+JGWtOnWy1x1EXViZ/o+TpjOFAZY4V7SLTL7iVCYSUEB8JcxjexY5Dt/ieOD
3VTmM+AP8Gqq09RDUHqlHfbJhN0VyIFfPmWSrMjHhIRJT98O7LGztp1AFnfdntnIonfHNHFAdlR5
iav4Bc+0TLhzpRE6ThlsK1ydJgSwG4WQcjvrMU4ChOFHetcXP41dICY2otSimXJQFOBy7UZUOCaD
Hk03eMqwVJqVhZ1jQpVW8Qh61icVW/MeihmsrmMek0FeO4ufh2pSoZc1N7ZQgqi9Yg92LD6BLtnV
VKaPmpbCkjC8UPIxu0TNfYhX45OhT2rHCCHexeNyTze9OwowjJiPRX4lKk0/to5d7PpYmKeA1Jew
oJzddhq63sqes5NNK2k3+Q3A3HJRR13wappuaT4Gi/m57n1w1UaCqzTtNYSx+bhraq8H6gDh8EhV
9iqpJk4ys5OzYDKxUarSt4Bz94zP8F23w85WLddHwxleaXWUCC3QUGvmaZSk6TdHiWc8GRCgmT5g
ntOBedkSHgZ+RciUw5Jc1c5MYBxJBHtwdPd9pnWh0WRGyJghjmyZG7f89vk5dxYN9zyN/iMCj+Eb
eKhl46cWF4eX7SDaEQsLG2SdKJIdhEA769wLq7wUfnaljJi6dNAB8quHzO33jd4FJ+ALly6AN6Uq
c+PryzYBJSwTN4380X7shNj7y3ydw/QGDznMO9mW/XaMGaYlsf3kIo4Op7rqNkZVfoOgIAFkTS6u
nnS4z/Dj+sIwoqCHdwX5k0Uw86/tFsl9Xs1MkvzACAm5s+90aOnbapY1w9Fx4tlqyYfifrh76p4u
0tJgOPiy/KI8cmYo8oOTy3J5GiQTszm28ps06HNYTiTf8FYYd0kq7sa82wI82PiqqW9m385fynU1
K4bYAx+BJ/nctqZ9yUzhnpp29W4bOSUNsXJIpdNnXesoZ8z5e9pXxiHxOo4omShDuJXEfzK4PKFa
s7Ydy/pdb00g8JQbHIvcu8SuvGMMru9YJvxzk2uTF3VAbD6yrgwbc/TiMWytPr/JzWGMRF/0e50b
tdMbMTDRctKLNc/BtZx11A0agJa8+gR30YwYySH6rnY1yQ0hac5eqOru0rk1qwsyVvyZ+Q5+s8Wv
19gvqZ3B+kzZHUQc4dQA5ZD3DyU2iJ1Zqfh+KqbrVhMSRkGfPyJreXQgmIalNr50Knh2EyDig+Py
HA8tQQolGHNz2sFpOzZuvg/MPOYqCvvGNBKxn3z5pXYWZ+tI1R303nxoYw+KxlgwyajScjw7YsJA
bliXIWixzqdPbmGCjoQoqzc22A8Ia7h2PtvBxOjVdqJiXUtbzb/1O2vfZfl8mbl1qLxHAodZRv3P
RZwYz6XjuzCTPF41zebE6o3XKKO3oyhOnI77nTMK8yxh1YdibCEBEAGRRsVS+nuE6OqYNv2hb/PT
mMXFHsRZFiWB1jKq1HZsZmWkQPhAvIEfGTb2YH+xNe4XJELNv1mUbt+l1Urh86S4BvOtRcs0Nlsi
EtLXdnbtaDKHqzkT7AlT+WjY46EG1B6Mio01D3AKyf5+pA+K3LL6Ms71IfCX59wryu3I90E40BQR
6WrZeVzgjaIa3tnAds0ocRx1M8NEBKAai3YzcAo7O5mT7CAjLGE3JNanuBnaC92jog41hrPt1i9Y
mcbKqm8TbUSS3cgUch77WktgyGFpnHxjGEa7q4d2uDIBWqLyMDm8DDq8a0t7hOKzbs9Qchs3gCTi
3EwYeZ8Qa9Qf9KQd5429lDbC6UXlw6XONf8YdIU6zaP1aM96+0qyrZYc4gptxM7xJqsLrdIg6ti2
G5Cj7LPmduyDL5U23hqph0jenvpL59S3U61pHCC1u2pJhw94dT920pK7YXabE9kKH/2O8EAAIydT
Q/xC43LcmIBwP7O82ocJufxLrgy5RQclj9asmdu8GdO9C2kp9P22iKrC5st246cgIUGz1n3tOkGt
9ITHbQqJAPS/u6S/bwbG+KGTWuVL43vLvTdpCEkG/xOUlRYkQ+U9wfoDyxO7eoTHK4e4U+voKWie
Am3AqmDh/Jvt9SXihuUhTHuIhMy/ea/59RJOMNsq/9rK4nXRNe8SBPX40erGrc4k/gZXHPQdQgvR
qrQGgvmMRGwOxdIOW12WZ9TuDZRGcBZM1ZNrA4pPX8RFBF0Yot0QNBfEEcBz8FUNdwRI+AflueKj
poJD0y/zw4gtbmcEWZCBfSqyK+JTvorC/8LqXGLXdIMNZ7jhMcuNs1tbwb4NsPw4iLy2OKDYIDhc
b3oTuGXqmLRftCY3UVoQTdyYjrjKjU7Br+mWqwpb2mFqjBk0vPhSJpURDXOZAU5vR+OeBbJDMDZY
wHPcfkrLvV0n6Coqu2Dz6rT6k2B0eU7cxdmV1IJPq6lnweVR+quvYbHuq9QyXmmouK92BjlKqD4J
AHph7aFtvqXvVexMHHVonTDlYI08eYPSIFRiarDMDzEHFYv3tpZECgHh3VRUHnjKsjFJ4WwZ9CXP
Eo3ErqjG5D7QKESNawqtqIJfKwN1xGXwlTGWuxdgCjcV8zIsYskqTmlMKDhOAINN33PXTk4OgSXg
JLspmyYHUTt8HnsbI5Rqh7AmcGnjlPicZCzY/4qGkKQaxmTc9iE6t/JgITQIU5ljAtEnIFHWTZ7m
FjIhV+7L1vXPWVohI+yZNxVegMws3ZWjkBdy9ey9brwOZUrBhB5im1fxI12nKiyFuYk128LM2JKY
Dc/KH/OY4e1Sbz1BjmXNc1fh0AsZrBlRo9Utdu9xg75IsJxApERAOUJ/RjauivTzFPRXLgX+Tve5
xACZH9HON1soCiiDsuo8uZi3csNHRDdTGqJtgyCfeC17Ytkcm8a+BIhL9sDzv5T18IiqhmQeV931
FecUs3fAPqKDjGTbb1obPpbVOvJak/MIR1Qznxi6dWFfVtXj3Hc0UACHwr7VbIZTEsh2gzYkZaAa
mnlDZ61Sj3g/UUSh04qyJs6+FtLYGLOnsLjxlM+lGy468dvu7MePnlFe4Tqzb6SNEXYQgPMcE6Zn
2m1h1zRRqhUmt3RE6tilxF4O1aO082xT4lPdYXYOtrZNsYONwAkXLS+vSQta84+Lakcgm7hx/fhV
7yQpzsWMPWIq5juxIIUMOtdYAVRUPQYeFr3Nb+p5GW5MvYmqRkyR6uTaM9GXGwxUJ83wdWxZjRV5
48gAPvCmK6a+XxvOG8RrfDJ99ZK07t4zuuGKYy6snrxAWaOOsV+MW1Rp+zL9rvliCA2306+MLm8P
opC3IrNIMElZHlOoPIgX9F3bcrxFTGftCavam41j0K3Kz3Dw2UBzHcer/whYk+jJTL3M3vAlHpLX
pil4fhrrbuivAS89NqPq4TjVyWdNg+w9gIyFXaqixPKuwEk9+y2ewSBo9gWbI2Ahn9QmiLChVuvG
lW23d/lEdaZ1uR71gyJPo4CrjtWvgRuntFvCJEbIaNWs2BLymK/LTiCQHrTpbvH97ih5gj8vMv1m
FfhXrHha4A6ZnQwnG+cvCN/qU9nkBKBnmVHdsGUBFZsbq6TAa/CIEsxV303IKg+jNovVklvs80xL
ZNSaUM2jBj/oJ7wuyPRofnLIacXjNPgljc50PFJVF9jc03pvB7W9axeVnHFHuztZDw+LVCiqm+BD
4A/5bZ1pBoicbjirNHNPZODIg1kuxWkgdWXnTLZ8sGv8X740XzjD59dFbXPAT/QPmKJGULRNcmXR
sYsGFOzXtIwJR1HzvLcaTO/5yGlpJGJr1zPV2MD3owCo0XzVlr1J0A1iiGZel3V9sqG3oTHe0knC
GpAXt7m1NdMy/uAiEyb0cnkliigIK9NDtFtyxShqr+uBbGeZL0dS75EtTuMN8jvKii5FiFoEn7FR
ZRvhe+g+qxRRbuvUlEFSbaaCH98FGC55dxJ3ptzj1L8jZJO48tnEKUcPMyVC6UjdePSqGqV2WY27
NTRzy2q+cOudelticc/x9HCY8i9Drtl7jsJ0XKw5/zQWQUAlbevFNVs1u9DEaQHcWXAG/OWHbZFD
uocCFw5FFWm0vMMV44bLudPxlpTZoStsI5KyzQla7/RzX4j+1DXWd6HIi0KGFa5nC1NlNwar+3YG
6X6bS25jU0AcDwqy3spyijRUZaHbZP2mQM99nuz8NjMRNxZNdZ243lPjB92e+lpEc8vj383zrjb0
fTLR7yh7h7OMky5rxAo/CuEmwsf+m2palIT99UL/PpRLTIfbQhMsOGeZVh1V4JXDqU/5egCcwTZH
aItZlR09PqQAoLbQtR2KluU08aZGwxq7og89a6RjSAKixtfRy18zzzn6tridUV4fs24xNxwhzyzR
TwTS1jt7mLcctXiS6fJH/dhhBTQy/UYZg7n354k2imLTpeeLatu4YBY++pAF1egWkYARFXDQUfVH
YWu0TaZp8ncmPWbWzou5JAvfaOy3hTtx8vInHEscB3sokEpB7KYjsDHibDqlJJmEjl2/1n0T3OWJ
xo30nb2Y4GShOFSPKCpuPRWQNdYaJkx2fdd3jhfaUuaE6TYEWLgA3clE9PKHKk6/+Ya46ZR5Lnz3
xTJMuuIvvVHth97/Dlm05ZibYfs1VB51FejTvI6MvM03mNy+t70solIrPqdCS7dibf2vjuvCbMD9
KZ9eicqDZAM+1ghTSGIhqxbx0fmtTFmgow7q34zM1/Y+ALQ2IdalboustkTvP3IoH8Ui+Y/YyRG8
k2+jt2Jbd3MtN2nvMdd3zy1JW7AGIjefmd1AOB12dHFQ4JSDExbK8AQ79CIGIAZK7m18wQF8Vlse
s1IwAGFV60Nmh9KpKI0FPtiZirx/0DB8drvKR+25k1oxychixNacXc4IC8uHOcATsANDmCEs/cUB
6ChxZi361YAF5rUrZq/osf+Df5PDn+Pm/9++pv23Zo1Q7f7X+oO/UFywzqX9//7xX7s//z351qzd
7x/+BXoDPfS74ZtcLt+6oeSv8oP++i//b//wryzX33biGZ7/uhOPN5eh7I+N+Le/9N+NeGyyAaaK
v8DJf5G1AucPkINYklbL0X8ZlfQ/XM6C7toXX7Nf1w//y6hkuX+g0TR1j/9A95FC/Dua8vvwdsbm
nrkKmKjGEWViGP5R5CANF/aJSHBFODpVJg5xd+xB7sYmL6BrwxNOKg8Tg9Ncsnapb9aOeSh8zABR
HQz51vAy/T7vC7VspTkXH1JAo0CSNFTagSf3MwzmE7wDgzZjRpSd46PNIbkssNkEMJ9Ak3HS8wjA
90pPGBWEjVle4Voubr3G8veVHqT72Iu9vV2U1O5JpRGaQ37KXmWpPDIacK+Hbl1q4U5pKMqZfZPq
QOYJQaHT54LAp2IzI5mPLECPoCzWyoH4uUsjbFzSII/n46C/FoVqXmgL+NeqsGIrpL3aU0AyVZ4Y
BeyKeHY/TPHsM492g1KP1rCY42oTPxTS1L5MjRTfvTYLPlh57R+B9MhvyWzGwG6r1rjN0nZYUfjy
Ynf2dMoLT2cAXeQL8a25+S3XG06oDh4Guo0W5yisITeJXifnrlXal9rFGBpi/2eEqkR9XDLxPAaz
IA1otUuk/viYtn1/HwQ9ARPEwcrX1YfyzKpQBHSAqTldXO0gX+sACZRfI1JDahCaeiYh/gaFR+Vu
AKVkxj5Epj19BHnJrjLU5WuZ9f0hUFm/M+ws+6L0obzKdPlBU4lzKmTfQqpW6kwwKRnwjtftPEJH
IRZy7oCzsQym5H4mxTOnXhpqXKWBn1Zp3c7srPK8GF4MhKhy+aJzwCZrxMOVkTka0Wh6uscrXz6g
ME0/Fn2WFpwZW1C1CzmpW1Jsc4NGAPoiemZWgfGAZ4+WtT1cD3agOuI1dAsykoFDLFWrKDahSR9N
XZ1uSjCYK/9mnr4D5x0oHedVhFWXDLLbPK1vM/w0oc1x4CqRDZxMtYBnkH71f9g7j+XIkWzb/kr/
AMocwiGmgdCCZJBMqgmMqaCVQ+Pr7wIrq7syW902e2/wnvWkB11JBhkMAMf32XvtSwWZ6Gywgpr8
NB/QpdDVeE7JsgqfAB0ZNqCT0Ppcj4MF3p6ows7JOAlBTcr3czWz82boYw5zC/2GNIF3DYMp8gdX
Ay1JTWA09WtbyZs48/ovFNCkB6GQj4YE0X7dN93EWT0aT/OM2suuuC0+eWUSvFAzGmpHlPk62XiF
o39FB2y6VUSB5n1PMUKw6adUf229LGCoK+ruqndF/aawR/heNejvKWIPI+vUTvdUIWfuniqjgTJi
1ysJ5UwNtW3maK0CwMPxqgt088nsRXSqyah9ZuAX9GixSg59R83ZvgoL9y1xhHNJJTjoAzYL73FG
pUS7Y9m0VKBkfbauwqakfrPI3zEDeJ+Q/j9rYqjWNtB1iD/29E1WihVXo+tlsQncoHhJQkYMP1O0
+/LHKtRr63DEW7G3qg5uULaUw/bs3FopvfPSFLnm2X/F/OdZKxok2w1P4Ro+hLI2Lk4VABgOfIm+
a5CMqnhtoYCDqGlpASt15yhFQw7MjJA1Fcr2ruw67mhIIY5PQafY9dTE3Bu9JndlLNIRVnQbWITP
lXg10ggukMXNtDdERRNnkcfJDl5PdggnalARw3DEUCLf3is3tnhjnTx5BlBTT0xtKN3czILuEISU
ClKtMVRvvTMRPLCwnu0hdYQwYMTU3FqN0r6U0kHsb/Skv5vqCchxOgP9KLXEg7pjWf1Wo7n3DW7I
8K3OouF1sgr9YjYxuJt2aNxpZcpJBb4XmPVtNHkBQFajWri5Q0DERwOqpYvqIUybau2m3oDQq2Jy
ZylM68I5WtVEf3NRZFcPrPO6D2OY1Sm3zVK36t0o8kcIwd2uUVSALs0qaBeKlAlJpqlgaQGxFPv4
/HUmZZRvep3uz9LsgIuVEeBuvLTJ7Shg/XQnK6vtomVRM1TxM1VanG8myO+peHGnFJ0bocbU25Za
ualJboMx0ACWJfatnpDymvVM3ds0Fd/buhPecVsc8Y+n86EPhyfm1OK+xnF43+lNYKxEnARPA376
FxO3DEKRUzDR4kJ6csERcZMauKxcoAR3AmLUHTnaekt7ILUmcWph8GKZwhkbCZT9Grdtnnb+mE/x
TQdhGjHSqRMG3jy/STzBj2un2lZvYKauGrxbXOoeopOuGvtMiNC+ZT1nXKQsAk5xcxs8WK6yD0mc
Do/Mci4+n57p2Jy16RbqVJfvWq0usWdNwY1HD+QDGyfnEPKLf0GYh8UyKbkjl0z/UlDPbylcfZgy
tTbvQz2bGBcnJBX2tpu6pec2Rf/p112szyejBasPSh8JZEju6qwj+FUb5m1QsrjlJptSATIHy9bC
YKlShiWlQdbCo+nKu5Bs3255Px9VOepnCm3UntuFs0vo4rlN077nQGsMrNa9OfoatEQg45HT2UrV
I3FoKdrpOLGVuhqpGiDZet6h17vmCXIu9VS67PdcT/bEUrhUCFQOe4RmgIeMi2gSa5b3EadZ06uv
gylyVqiJSRmy5+hUYMa07tSZdctJM7jMjjceGh6MmHmM4Ya+li+ihCKvN6ZRrmQj6xfKs6M3MQQp
dclatcNzqkEg77nV8PGLeEhbmSl9Ciucbdwn6R2bkOGtcpxhnba6/WpATr41KHbYtNFy0ySMYsS7
eRiAfillGOVDMXkvJD9J3/WRG1WkrOpO9wWk7ojFwuC9xlqQPmDAbOo7WzVxszcdcqur2bZTSj4T
vRZnw0bPQTzWC1ETz41iimZgZunn0pinB1WH69EzKa4yI9vZVp7t+BFRwcBPwuE66wY70FZlTU6J
jxa9yMqUQKBtLnGfkKeQGzWw2UaWpxF9ti+6Po49e84QyFt35CNrKLZCfUEU+h0g/Stj7/jM2rb4
kvSj8eThCXgEtVwdidE+1oUzbahCzA9O3VS+0wHlccrx3s7mV26A3ymafE9a+9Xphu4zcSsmCIuG
5lUju1fH05K97bjZXa1nm8HKtTN/HOxowFQPBabA7+Ys+2LVVnXKORY1nnRcF0OGKaf2asohnXyk
fKSpSrGUeHTtTm3y2Ziv0cy8w/5pkLn2f+dcdIm/qLIpv7c/n4Q+Tjd/Oyb9P3R6Aj2yHCv+Oe/h
+VvT/gUPBWn7+Ccv04+v/HGEcpzfOD3hMSdSgi/JMvmmP05RrvEbTnAOQxBhOc3Yxs9nKdZwMIjh
OlAO5/zpLOX8tpiVuSBh1VoLFuI/8TLZH7TeP1uRXXimWAElEBT81titfj5LhZOF2zMh1NqQcjwx
5kmcAkbVnHCWWEjTi1M97Uz9vtG1FeEt7IrxiGYt9GGfRkpLNtTDO0Q9PfXgufwbGrW9J2aXbBdh
+EXYZc10KkdZbzs7b1OWzpE8NHQts6xLugB6gWYNTKGuzNgVpNJe9x4HIFnl474OrGPhph2FMFMI
eI5CzE8Ay+nr6OUyAdjJizcMTzyNAntlBc30aW772edXmridadxLraS7hmyWjoBT4OiN0M43LV0G
vT9rQX0vpzo+8yWUXijh9Luq1K5xUCUNnX70QCmzLi/zMBWrsTHF86xUT0u9mB6DajK3k2qiOwP1
HSL9vPzmrNEbusvteB1jEAZRsFzO0TDlD2Ek5dYwKYVLGv4zD2D95OnxJ3oQ5Cp02/7iWtPW7bPW
12p4qCHdI9w1Yqt9SCk2vgtK3bwGhEnGVWkrS9+WE6QxK3O1Ga9IQELW6a2NwbZsZU91tuZnTnlm
t5YPXSanCxRbUjCaz10Kt1mnYMbhwbnTu+g2xK/arg22GNna6SMDUXWwmFXD2Tq3bGeDVVPYLQlc
NPgg52Q1FO0nC7xZsqriWd9oqPu+lUwmYPqmkPw9ZHeeXZCIiXjlrCLBzJf9BrDeU1BMgqo+9WlK
J4uqGlG8qSGZjtDenFU+udFaplhN9FausyQM7xurMPGOO2V2cZO8vsmKCHS/l+WRs6KT1ca229h3
qcnxWouc/jVQgXGd6jKhkdQez9NcfWP5GPKcnWZ7E9RxiHcuaY6jl4FYs03fhA1Btw5s/0y3qSAu
tOAK9eKFOb/wZeukBwDwAXp7K7L+OmLZrd8V62AeqDVVC0mvX+28kqckrM2H1LYoPpJFd5ZNU7NF
73PesgFfy6UzxNvALu9GqwxtYwzim1Xkb84wUCaC9lwfeoBvGFhRzFnjIEnmanJfqdnrHmcgIz6R
jWxjc7Ts/DnvunwvrE4mW6x5QBGyYhjeonAuxVqf6GnC4QRWjl4GpdOlSAO2dNp8ExdNL65gSrFs
iUicqxomGSaPKbj2lXE3SP11brxXgbCGH8aDEiJgHXt2XHm+xVJW7Xp0250IDftZBu5jGFTfhEHz
+yrBQ79hRSL2ksoS9zbKOEgyimDCjWyD/lvuHXwHUrpmE900dXwiSzsQucQgxIfZimCjhM1gXBqv
mcOdG4wqRMuvXvNYq7p7jHdYjwSHR60L7ij8KJmy0uoy9Wa/bhaloxMecBIzOqCI9PUV6qjLKMBa
lqGJyDXtm9iSYX8ApcPUXsoLHc/Bxlla4iO2t5u6YqNvO5q21lmRPlsqn+SqnfF2OhroxibapW7G
tsOGjCqXRnpv6aaHtQINlhzpC4CKaZ0n9XByY2drFYQFqo+WeywIhPpVIq9RmeOBtGnfsMncYKJK
LT8hVcnRxyR50HXVrrea2O/1PLywBKKqqEvm+bHOhDzI1lWXkf6FJ2wWUZedOjix6zxrqmwVh6W7
wWCaA2I92dP4YiD7rEvVGPRyBvNG8q9OqPXlRc/MOkbh1qg0IdxiiLXEve8cUtKN3KlUfYVeaD6S
K8JkYhMhjaTOGDpV87QLtKB0fC9L01eU525ljc5wkhbmNW4Qb1nKnjbquwjqD2SMrUGlGlVX/U02
h9N32BesyHrH2dLfziqXHuZuNwbNFyZgDmQOPSaryC70dWkIDpA56XyKAtU5zro3Hiz2FssiFpm5
5jiWBaU2Mx8Ng+3nedx+MXB1ZhvHcpqzlQfetg/1h9Cx3b2p5eIUC6fyVeEmu8yB3RwxxTeVK1ZQ
m9xN4ZQT5Rdav6fVQRzobaQXzEujgz1YI81YrjjZLW3quI/dbVMJAxFa905j4bD2NTL8XNRJOE3o
7IbKw+1IMvZ7F9NQxOHetVZ5xb130FENPNOoD7VHxckqCTmDitG8U3q5VKcZeMa4RC9RBWosJkfg
pxlC/zSn3loasX6cYAFvh64+jXleb8Q8Nl9lqUYkxWrYJFlGjMU0QwzsVnRQs/fZ9dr8EEr1tfZC
sA3p8BmkXbcR+qRj9+Bxo6vo4MIJ20NMMtd54N709Jq2TWHemLlRrNyul1eQLjkCfUMlS3LfiUa7
DlFyN/K+HoNRGlyN2U3o5PN2tFMCMmMcSvZc5C62kk3z2oIIWqxgabS+ssbpE53T02roeF/v6w4v
83FO2om9VyPCcmPw5MQeGI8m2UdhThSIWfRiig3+tVlscP1X80MeC097GRpjnNYxtfMzTWUQgYms
Fg6r1pTtmLVxWl2fcAzFD9LB2rWe+5lRpkGCvelTXfGxkjrwC3iY5Urgm/o24TeBjkGG8tYoDeSq
KlHzs1l14zNegvHotNha2OITuZi0AW52DgicIEraH4WdDtz6s4L3oI/a/ZSLeUN0hvaFVLPfp8RN
1mjjOMiw6cCkp7Xs3p078MCCBYxpyg36+rDF+hd+Ze2h7egklXfN5NYYUmt9ay4O7lVecHuF2MEb
ROPUuI1EGD5ZuD3WTpLjsq1S0JroXNY+VjOWCwGqZzWU5CZWPN1ogSitymTN1uURkHJWZ/hbp24p
9Ux6sZXU82DWmyKXFZQDKxcsSHScsFiG69lt+u4goqk74QjRDlpd2wx+wULlFqbl3epSg5ZXtnMd
byniAYvgejMLJLOzie3U4rWREJvWYyKSqxsphF8vQZ7zbDinNOZKvHsBtlHaEvcL6wm7dDpSwCom
5VBkr6b2OYPftw4aTz/nyRLSwHQ5UQscW1u7kbgJgq5exXPbTSu3ICxSp3HAut3s9yECOfvhuAk3
+LryG2taUIZMQDUAIRsTtwU155l+p8QPKxFgEexMl5ZfVCYUjRTCc6xQZbh5z0CqGvsELeiz5XAk
owgGHCR/0YCdQyomzK8qjTZDi5saz7M0/BZ4OX3ldpTfFnVD76qdRt2G1eulkgOlWkPenoeObagd
uahsBYH7a5NBpN5gaVtsTTQmefzRjjieapa2EAC/kseL3jxm7k/GZDunwKKb3I9Bm50bwWi2xu8Y
epdcSAC0k/PS5mbzTEYGimEorS3aeggSQIqDMqaZvV+S2K8QkujSa1wEupgFC88Sw7tkyTR9oxkV
xiC8qHfup/ExZuO8mWrLful7nP8+pF0n2Gr0MX50gBursM3VFmwNBk69NDfSHgoQwU5KAIJuS2/M
u40c+/40O/3AwnyxFTspRt9iGFkfoIGVaRW90+iF8sh6E7NZXNImWOmV2tRGDwm7HGFgB2290YB0
b41eOF+BOI3nqonnG7eeqwfkYArYuJ8n38tWbx69QmQvIa7+cC2nxDuCLA6OkBFwm1RBvXX4vJ5E
HdpXc25pFBQQeYxZ8AKz1FYg36rNhCLN7C8oJ5JB5wMNRspPs7zYwqaUO0C2xWEUzOIVLY6P2MDN
rSYUqN46uY1DFa2SJO9vErZYJ24SCFJ5xMXi9Gwoeu58ZooeGWk1MREqxSkEwOngpz3KcZnjKkkx
BZ2qmBkly0XNANVmXyKqsqk8Rw2loamzv/cc9r/a+Ri5fkU1wIWAxGhuB2WVvweK/0/vRf+/O/8D
Hl0gjP/8/H/z7bN6b9Kfjv4/vujH0Z8tKXxhioeIMf8Bdfxx9NeF9RutNlBWXVJJSx7pr1tUk1Up
GXHO/B/MhD/jHsV/ctLHIf9LaIlDviBTbSLvLkQN6++i4Z2Gyhr1Z+rlvD5ibYiAh2PCtOpkKs6g
16ypysl3oM9GH1Jtuqi2ctFvm0XJzXIXUbfgx7/Q72XfGovmO37Iv+2iBBsforBhKmzSc9y9WItm
rD7k435Rkr3WjW+MRV1OP4Rmcr/GpgLt4OMRN2/aRZEmTllvRe/mSN6iuGsX5dr7ELGBDaZPZGKG
44Iw6lbjoncLxkKoyZFGapZ84T1lufm9Mtone9HKuQOjmi/6uV3L+R5ZXt0vPK2tuejsc9COG20w
qZKrvBnzlZn6VHaMGytioFzFaZ09dljM3x0nr+HRlwEZl5l8Jdzk5g6wR/Rc52k3+aJMqrUZ9sbW
ixz9wZF1dC9HO9n0wuIUr4liPKtwMM5u3XzK2U+CAwefhMm5J3AtzGp+LFoqyYQ+fk7HEYOiyd2W
yH0fn+u4YDVdVLJ5A/s44F3lb/gpS5P8xh36iILOaD6qnHjdKppMSH696yxxTnysCXVJizyR7LUs
vMUmlWzJhKVEnyRPfMArezGUw3mMOLIWmg7sVs/hr7WQ5R4YPLttyh7Mb9lU3Lr4O/eTURcXpxbD
2WqKae9Sw/CeWGZ5xKncPsD0zUacWlq6QT7CDq8inrV5xXaTKKjY1rqjrcFQFVdKFMyHdrLaV2J8
2ffJaMSj0XfxmsbR4jZvpHZjcpBiqGxfeK94TtZj4d3xPM1fTBX3W92tinXRGmJDLx8MAiE10ldq
ZInYNLd6WxHHHtvRh9Me16uEDw5cRs3zvpDcYXVaKx1ZVptNDs8j483GsovoupyP8QB4dQvUhlk9
FyUeMRAYK5Zx773Ru6cPHhMJxOrGUjontEJgEjJmgIJNOG5Hnc6eTa95ybmaLWufhZW7F8CivyUU
O9+JilE5TsP5NpVJVUG0D7QvmBzdfBWEVOCu6sEmTYHjojtRH+jg/oiiY5yqbAUYMFkvidYX/IXi
WY3JeLYpLd5EVtNdYqdi9VtWdX9VWji/1tS9ypWWVeOJYTh8pNpd3rq1xU6wCnd977AsBvnGIjAy
Nqk0W1jv/YwRSNcLh71wTfA3grq4thsUEBYThYbpwLWDA87N4GBgSz/wXG2yFZMqTseAkmRaP1SQ
P3Ebqe6mIpv3BTPghs2m3HCIFxcn0othRycKkjl7zY0iCXibh3l4qyLLWNu1bb5lrJDJ7GPVfW7o
Wg5XlFtOD2wJzNDn6K5RMqJHe2kHOWXViPurXAPQ7/daLfttUU0CECEiLN52+lRuNDyeT45OuTbO
pJLyaauuA+4kcTWv57z8Su2jcFcokuPFnB26P+NUxuk6mXrtKewbUN0JbKcAG1Y4wlzRE7ZOCU0f
25ElAgd8txqvBiLos2qComOSZL6ut5ld4ki56BhXqL2lhyDvYMwpqh8QI8JhsnFj0PrViAe0Ssa5
Txyjqva+XYweRLPALBXHuTLI8/ktktdYra3eSIcHlYyh+8UK0yCilJBRZpCfckLLtbNxK+zKW63r
2uTr5FSVntLjQ2cuDy4ebv+dA/6di2qBdPzrOWD4y/49r5ooVt9+slL9/pV/7AE+3FHcE38I/T8G
Acf4TUqHuUG4WJngPCO//5FnZnwARy9pzVrGCGnqf/VTWWwOPMk/JyTNZ8kQ5n8yGfwCp6GMjnSE
CXHH5SPPiesXNxWuyTFkyTtDCcQjatLdSgwyfPrTm/IPEM1MND8RTz5ehL0FkDJ+T/tX2BX9OFoF
Bmnedymsh9FpZniZveNXqdVu/vVLMab93UtZvC2OtITDsWeZg/4Uzi4p06qT0Jz3Iw2zqziL05Nh
4MmloA6vEeydfY7XfzfO0mLrMJX/5uX/7u3EKQqvjHUsGx8gK78sVMiuuXKwaXHmkPNo5M6zGzfr
f/0bLt/ip53N8hLSMxzwWjxX7V9ASUppUycCvd5LfXhEfnzimFz6HZw/2sFrPqV/HWv/wV/OdH8B
lVHdpmPeg/0GIgc4oeCD+Oc3lDYVyx6JDe+twayPYZrrVKh4Wk4FLzfjjESoFSxVK4Cvl9oVEy/8
qmY1jquNA6NCCQnilWOEPOTwpqQHojLUuLAV8HAqf9S7cL9F7zBqHfBmjhdEMVQesHGbn41k2HE/
br8X1oKwVq0wnjBegwKZvC5fs6Y1b6K689Zk8s11x6H8iVJX5EM7HFg+MWWBa669/NGWWfgcT06J
YqLYpYSlvJVtkd7bVK6velTfFVza8KbrC51FE4DXpSWGXT6Lq76b5wMPlAu+8H5r5vl3y8nuy9j6
QuLw2mIH8wfLzY+VGN/CHo+et5zrNMn3zIn2r9NqrndpvZR3IXTKJhm+qcirD04S3VY0hK5jei43
lsFpmYnMvhkJgdFObAdHIzSfHE0PjklEW3LdEFKN+x5ai+bRG9bE60lPEjq16/CxtYljdy5jpNdT
n06fDzGzoN/PcRZsEvCml6JZ+oYxaAeACE8yRMXaDGRJp+XRFHoHHjlkeWOgzI+1A/MucqXuG4ja
ZwqME2AHlR7o22JUyv5kFY72HKW9ui1K0uqU843GY6mn/SlTcbcXKCerWCm0cACF0YnOZXUpUbM3
BgXKW3wBfETyGmNGiQybDIWO4asztn2ciSerTCnS6OsRX3dsdK9dzLos9MWkn6Euh49xVNNiFNM7
E9jsKKPaJrk4xAtxlVajM9KOulZzoe5y1ZwDOAGv9ey2jxYxrz2Oav2ij6a9z1EMSILZ8bZri3FX
5OZrlCqJ4hYTx0kcc6SgIfauAiPijtoLdZlDrbxb+rYMfG2XcGTmwoyWiS1bLMqibcmcGdsV0/0o
453yrO4UB1SQQUW172KchkFgwskKWkdfeXr4lnTIzXzZ89iHR/SWGm/5cK2m9BPJOM4NfULnEBmy
U9twTIujHhpdh+UBXLW+M0ysIPicMsRHCsZl1dSnqRQLTiaU5S07DNfgEw1pDbx1KK5mUE/vjYZt
E+Y1p70w0U5taBtUkHhY3DPGJpIVwF3SoHbWtah5tTA1sZx7mmYS2APKF1QRvDTNDV7dtC38wA29
XRgEw2lEVcUH0Q2+7WnRjlE64NrHjEC5K4emoONkIFNvZdrZcJyNSD8vho5tkMBNLwm6cW6Ii2UZ
8I6T9dnTMeaGbSvuY9x4e6M338AsnDW2MA9pKTAbObzTJIaO9LV3fh+gKEFyaNfB0KdkRCBK23Ny
0Zqa6A9bszX0oq9AnlHpYZsiGAZhfwgwH210TVxJSm1bDEB7FkxQmnEX7maqtvyQ/cQnQDkO5pxm
0NYVLXrbzijN96YH1lxGlb1pxi3VgOajlKzJCj1VxaFw+uau0yoTC4pwD3E+mCTrIo4ay7wdRUQk
2MJU802QpS3sHjbJyPJuduaGNB90EN94eeSrKpFLMQ9oqwGfoA/JF/FIROfQLXYRDwCsyQLPcxgC
xspyvbhpcveQ9canNI/IwQU6tklXHS3laljz2JAGqeZewiD9FmBbxUHVbJzOsN47YVWfk87sbyuO
6x6FgFx73BLs23jimAEpMjvQ+aj2uFHSdTnMw0vJSXnFNLTgWT1EQz+zuYBIW43Jd49jyrMOG/AR
b6mFwpbYa/wAuq9necK6T2Ym/tKoRd7n86WP9vg1zyc8VTXLuaYpUBid5ElS+bafvJg0Xq1YeurW
yL4MQ/gmc+EedrNjnTMzHmrMU3PPkdHV9oTabNIgzhdHNzGx9RTZretAJkRFXOcxa0Z9B1wpx/Bt
sbfpJ2hmqUWwxvaifReXi0Whk3uJE/PWjnXKgLQwfHPlhtanaZdN0aLdReMnnTvX2rA8l5P3lD2a
YM99KXRWcVqbGg9WbW9saGXP7ZRab2NPKaGt7PmZBcuazgQQIEml1E2nVy1p0YRPHlbQPT5xqsso
R1jz8PyOicBYBbVKt3YYNAfqzwYWxCb3jN9byoiRLJ1lxtJf9vGo/++Q/2+HfLh/f5qK/g5adPNt
+Mvxm2q+TT9P+B9f9seEb/7mCcOm4tZigfO7qPfHlC+Z8rmhUdCN9sbs9rchX//NxMAJdGAZ5xxz
EeVYDC1F5KZLs/nSNcx/EZYuUAL/CIv8mNrImfweHvlHU9yvoQnmNglGkZIZ1wXNzeXw8xRn1FRX
mKR+9l6vxSacdxOlA7ZfeqIWhLZXoer+IZRNcCxFHHWHPi7aa1Rpfb5LSfuk5Nd6Auugj6j+CDpa
qTpFZ0Q1hn4I9SO+EooXxM8K8OxezS0GRySNnHpk4ksIgsfRwB3CZf+eYUUP+VaPPdfnQ5uW87VR
3iOGdJJ5BQcCXAFZ0CycfgzdzE+XbrAku8nExYVEbpUNcCtePLoBqG7QYuO+KIb02ChiXiU1sgQO
+cKBjf4G29N4QzkXIS9N1++DGftFTpb3e2Mo4sJVaVInhk9DHahswJNsjWn1bvYAA+ah8Sh/bRKi
SLxRHzhe5USf+fvHYOgavprtLkpIqmZ3x7zuYdPIu8NMFtAHjcQXNpKNJdCBJVln517uPffJXId+
kbnixcnb+WJXvedLVqD7HEsxfeqNOvQalXuz7g7DClzCtG3i1qMLA48xqoynsEjFscG403DAUYnL
DEzbq/badaZ8IMaSk0XGrXVWbuOJHbaO7GlKMwKbfdjpL4pW8HiVjoLvho1mvHWrTPs+R4Pnj2Yd
HNNojL5q3CxvKiSM3cfP1yw/FZ9shdWD/z0YRAmLVZHPve/YGI23eEaKXddNPYn7amZ+5E3Gpd1u
qKnpopXTxgaPLfzx0apr03Q4A72LIioo9HTeIzIpE2sAjR87c17GjSQgF15oZXqcrfLQK4unJPQd
bpVxaLxUoI3srV5NLoH51OI82eZ8FiA2HJOuada8OqyCppHxxnKAUNGjkj0pqmAeokpNL3UVNWcX
VMFjAtt2S4xX2WsGUfOI5zs8BTXJjWSqoMlRRHPiyBr7rp2QwsRZjD0DJoWfsCbayNloip0U+PRZ
Jy3+EXA2C30FG2gxTDvXarxdlhnm98EGA+MHKs9LygzgrK9DAzf01ktEG92kWcn38mj83tolmADs
V2bPX3jVq9Kh/BET+32Qe9MlnofUN3mErOdWBJfcppuJhqbB3emtp9OPHJlP1IGlu9wFV4jXlWTr
emzj3N2lumge2tJ6kW1GoFuK58IdJ2on+xo9OelmjcIHKiHyMJhbv9Ftexu7M4Qhx6h8vCbFMQxc
i7ho5yqSwll519gzBaaaiTljmvI7GVv6sQsLb6UDk9jkRAEXjkS7MSiyO0ZWnWar1BhMf8ik+WnU
bQ6J2L1GPBMggAYiPCsLjL9fGGC/fUS9dFsAZN0YZYthRFBm6ndDo0FPMJsLvmgc9q6ZntAl5V0r
QwghUd/yD51GdBzdMmpXXc1jRACe2K2HUTgvPXmaS6Dr4ZdJJQmkOwqAJv70c+Wl6wJcKitzvYS/
MSWQMH3B17zP9DYxCyX0F+7DMq8faqKSCekqPdp0UQ/bSkuL+dMocSvMSR3d9BwSjjP7RDpt5LQz
aoeqWnPSSnb1rJq1DT40vVph8iMuTBEESIuCQPzAjUJfddkg1r1tT6chqMprRDPJs8fvb8JZnMfk
gOHNadb2HKpjF8CQ0iZ7ITQOTOIYBcBGrkTd4Q+LnBKsaVEpX2VG9Gg7oWC3kZEoNVSenHqSbpPf
K7yQIjGAnZh21fhUO4877AWFj1mRpkW2oSqeDFJhtXOD1VB7TFNC06vOiGa22GMCO6DIWmza7qzu
AKDioC44MZY0N16xXnNXauwueP24s9RpG3xnFZwes5IrlFoqnezYchVVNjetkajDkxpyd21rpMoI
oBC/XzkTTxhV2sVuDLk9IwAbFpfDYNxjn+eF2kiN68LAGk/vVjpfBkEnEV5LzStuUIGnG5AH5bQu
y5nmo66YLwoS7+m/49L/ivEIrxBR7a8i0j8cly7fxvhL+cu4tHzZj3EJFDabTgh/pofM+RPkURce
21Ha7tha/d6U99d5yXSW9SgJARcx65d5iVGK5QMbVTpPYDJSGfDLfPSv5iX5i4wnaEZdRERpSckZ
ACnx53GpTqwMQm+RnBWx5OndKi0UjcJyWmsjMDZzszOHxb2Kg6Jscu1QGhGkkaXJtthDOxY78gTT
V2UScfE1UUl/ZLcw4x+znW8capw1Ox5bzfW+4BSegolNs2GyHjQ2Tm5HvUIHZ6n5mjkFCyAxQfGT
DCFzEsH3iLXWwcrZ9WAlK7uFOfdgFqAJfXsAMPYK7jSLp+VEvDBjIR8U+TEmk+VTP8yJvM8lBjPI
FzIdozMxibpyHyLDmReQH+ld7lk6WXvUu6So8uaxwUGub1w2fZl4jmunnbtdUfWuQR2xyGFgUtaZ
EkMT9ZdIa9TWqavpThpZQRZtGhK+1J60+a3CThlf/nsB/m8uQFOKBUn6zy/Ap28qL4v2z1ffj6/5
47Ci/2Y55oLbF7rBx3tZLvxxWAGWalqEHenwsQX6Na/0t5UE/wfbCsPh8rI+fAs/TiusJIChcrjg
enF1IS3nP7n6frn4DLYEOnsPfkJehC7K5b//ScJ3dRTXuHTl3oVcjyIMQmDxWK/+9J78gzPRstj4
SUa3dfJ7lAgRSRe8E78sPoIOCpyJTrrvkgLRF6+eu3LHoAT+CMI5tx26MWbANmseItXrv37t5e/1
dy+OLYS+H942ek5++RUjSulQeV1vH0KATbeOgq7ajzqvK0V6n5Bq+h/2zmQ5biRb069yrfdIg2PG
ojcxR5AKkiGKFLWBUckSHPM8OJ7+fh662S1KVSmr7m0tSpWZJjICgMP9nP/8w2scFnUI/T6xN92i
kn/MBnlaW/AEe0MMGjl4ZEPs+zHI1zZpk6chq+RdF6SkX6Z5hLhPtZDB45j+qfOjSwH2tvl/uAhc
80OmVFBLwBLfPyezhatGIxMe8ImxtrNTLTscQ5xj4k/qU2Ob4zoSGWmWRkHhLMy5fpnCIdi4Vay0
+DCc7z24XPdVB13BHJdkj8/KshuDLEeDOxIWNk7isUiGHo7Z0kM3Lv7dQBSsewSNOZkfOp/BR/Xz
/hI6x6Z18bEfS2ycxElkgSQ+tmqv6WR/f7d+mdroTwpAvh1I1DoO+/0nuaPoUNbzSSMxpQcYFjw8
L2hO2PM2D6Yb/y7h4qeX6HplIRIiR+dkYVSsV+APL5ElurIsjJzPi5P2gR2FLMchDn+TYgN28fM6
JglV+y4HpKTaP5+TIRwicrGM4NASnbPHj/RbbYfJIeuCx7+/fdfk559eV/IutfBJ7wu/bAppTJON
fUBA0hug5OJ3wKno3vZK8eBUYXNQCklDUVV9diEsObit0XZglAnDWVIC3hSu2zy0zFsS2Mqc5jUm
M+OKUxQxqY5Kq/JS7RPW5ieCBkrFKNRELx+nE2ehE/Mhc60Rw8DC0Acn3+fJW5LD31/k97CJd1fJ
FFYHrviWHpNSLrx/ahFGO1Dm2/kwaciv0OCfr2FAPDmzXaWhQQ+MkIIesFDDhize9AC4OuzGK6io
4cX6ijTiiLxBgWw+CytLzm6oHCQnQJMuGGUrJuujCAusS9spx5vIw7fAMrMQ5wGQ+F5DnTIurU2p
4c8s3iHWjr+wnWUHT0Ok8WC5B+L+qhtOF3kogKe3duwlBwojnPc00CotR+w7uwoeWw3DEpBQbEqY
N+RWx9GfkoNnXdD1HcHCAZ8xfUR7roHdQkO8pHO723q0nDUB3cPaGzyw4F7E1SFrq+wJwvo615Bx
qcFjN6zVm1KI/gMNLcdZb+/dyAFvTj0ETVgUeRtDw9H4NJqPmP8XzzjjZt+gnpHlkJkhGHbYSjIP
JhwYVnj7z5/9oMw2vga+GdDnx1SD4TSE3p2nAXKIbLoALJLpjuFR87XEQvnVBFM3NLguQdkNDbdj
g2lscL+Mt4bfnoqCzjL3REOGQnicR6M8Q0xh2D6XE0i+BvUNv9zTY97q+7mp8rReY6ZirMgEByxn
QOVKGlVnluaRKWxx6+jhgXGdI0AMWs5iMJgu4BNtbU3OFwAphg9WFQbHYXHs1zbyunsA+6489uYQ
rhu/sx8zZ1fqUQbgXrYaGtt+rfSgI0NIv7HrGXpSZZXtp1JhdVtl88SjwQCq0wOTicmJlPaDFTG4
ZG8bj31eKazrsNXX9K83u+WZt56oH1RL5GQEvQBudgYWlQ+bQY9tZNFTo5rmqbZ00GeMs0AazvFH
FIkfcEj8IvUASOpRUKSHQmnrPas+e7WICt3g5JcSwcgIqUeRBGe+Fbf+PExAOYyaELQzdDJRRwxk
ca56PZJCgSvZohhTCW0D5qTVfGPoIVaG/dFa6cEWpm+KL8OwSzIfWDNUBpJqr9MwDiN/wzGU7ZI4
8JiWTUmyGfQIre3wDXYXHAN7PWBrgQQIBu7MhyHp/AD5mZ7FmVZa36HS4gmJTjCsU8I5ynLOD0KP
8vyK18UzGOFlAP1kdA4IxSy5IlCRdIle4tZrpuWf7ejEn9NIDG+e36nP9thOpyIIxmM2Yrw9xrVz
2+Jct8eQNlq7kTkeB8H7ZagMt6tcqdim7/c7cSyT0F+ajWg8DEbNuFjNxjJ/ckaz3NECyCMao3rr
5BWDFzVEqDqHZI/ZQXmbAKdCAkWAAFesvCUjN6tpZubmhMdEtvGqQe0NL8DbuTMzRnyjgq3cTtWZ
LibfRDVFwTIqk+beyja1Rd+fxJwcYokC/F2GekvQirXlitsTGJLFhBopoyVNdQPy1T0v4eTcWbyo
Z8VYeNggLARYBHQZ/4FT87QJc3PBMj1t/5T+HIOqJf4Ts/MSN21fPBom9QXZlBIV/0R1MlLyVRUy
Hy8OU74dppXNahD0QDPT8UseO83nFPfkTWaSE5OQkHpvuHh855kgsgNka1fH4fBU9V1+JCeme1sM
aR7ylNzkFLOSFdNBYF5M3U4LWNhBKbs+23LB3BxTib2a4PesAUEgnlW48YbtyJVnibwLzWJCoGVb
26aHJAvHOL5b/BpUHMyTn7HCvHsmyoWBfkvi75QNoL3j2HNJhodTTG/78P77LHW3dijdO8HGgKa+
S/bEcS4HPAjzdehjZ0qt4q7rCPNe6sj2NCJ8AqaU6hs18PiUjC37emUhVFM4oGC84aAaNYtmH5WG
i+q+Mi6KD5AbI+fkXSKfaBJXSffLRNCV1szJ/oIKi3/KYrR8ptVsQNHFZ9gmNx0A/t4fm2rfYT4+
ragX7Rt3Nvd9w6Yg2sEGUWuwPJTNfCwyy1uPeSp3lR1JHY/+KCKDuKK+R9WWTShqEvO+jcpwxHAz
HvdtPSq55/b72Z+oExt5i5VuA3yr3H7VzyXCEbQL5qYFAo5uw6hwa3ZWJAorrAsceZ4nay6W4/V4
/8+A7fcDNo8O8183rHrA9sKs6ceO1bKF/qH/27FCN7EC6lmBKP7qPPZXxxr+4Xum5Xi437BcHU3c
f9ex6uhBVO6aVE8R/FfHav7/hIL8Uga7Hk2zy+SPeV3g/UzJEqPXjCaCtuNInk2yzsrYvbPbqT4v
+fRvxnHySuIJEAqTexE6gsblfYnImA1TrUCUx2vaNpsp6XzA4k+KO3DbNMvv8tH073tXkrrAc45F
iKnu9X7JR2N6YvnoJvm8QofHT2bN6J90EZI/Z/Ijyz4i6MmeA/GIea/1m7L/F/KZSzgf7TH9EnuP
RvXedTGNYVJrdBArFlRZb0VeAJXlYgxulVhwf4+W8CmyzN9d8i+9Gp/K3bKxtNRrTS+bH3unvus5
SwK/OOKvPt8jjOvfRiyRyGjQiVDxv51Bp5s1Fikfx+qlRfyZNZiaxgzvtw3hHUTVjR8gwFXM+7ZF
YBtf7Gj0foM/6Pn2+4eKWE2TBylfdXuIJd+7K0TnZy5xNI+HoZobKj8vIn1rWRo6omBCnr5GSy7O
ARK0o48V16UZ3fKprIkWXEsvW0o8mTv/0ivLQjE+ulg01Hq2JuZw/oyu8TerADuKX78vogjefaiI
zNl/Vq+URRjEqB6Hg+vbsfNoFIRg3HRxjlwEWT5xAk0sphMzHIVWu+td8cg7qC46yv5gmdLzTglI
5rFQtfsa213roTrOWUv4J5EsqBMu50QWEsWmlRdb/CfFucCzvMBjXsduDlaHu63RJphoKovU79qd
xdlofZI7B9+sbmpDzRf8bef7KIF7slrasXK/BsyEFAZpyzzitd9Y6U1ru6Ae7BLeJkEHHh5SczSe
icYIo0vTMqMhZCZt7HJFeWfE2Blj4y/+wSpFZrsSCXqUD70Tjs7DXKrptjQlYZU4yzHGhphAUKne
CFpV8J7OIzF6CFfn+zBr2mCNgVL9MqQWiY6taR91eBb8y3GsX4LCHu9N3CKLddhQf+hSUxPgW/c1
aM358j02rRij+sVGGnAxGkM8uj1ITrIkxMOR0g3xSYXzi1f1gM4gi9SIXeTOl8FpuVImtRA7844P
hIIfPWEoDaw2BBPxrgP3EQ8K7hu+Fo8DQfWXJWjCp6lZ3FcPcvIliaHjN/ZE2JzC/TYgZs8gKrWj
E7l8X6sSvi8yDChB6CEyVNJ5WtHlOy4Xa6mx7vbdRJz92qCWlKfQj5LimIGZUcR6kKyQaDqWfJbj
FD4F1A1i02cD6caFclgnWAM5r0BUZPLFNS9/U4S3oWrDp5q2G3ZbmbAyIA6QEgMnEONUxeO362q+
B1kCNRg9+u81b3f9Ms8M6NdxBZ0AUmnLQwoJvzgOMk3q1YRl/iWZHNwpAp25eL3/ztxjzzQEzlZm
vr+hG0Qu1ZSheb7+nT7CH68g3JB9Y5EHg2t9kH4/bqY4DHdD07GApX49PLLo60PXpVF0I+Dn1dg9
T1TPzRyEJEL4ooVWAfg/YI4emOm5h1RZu6uAumv+WIMi6GqumqNxl6em0tkP/ECJRb95nETvjzOD
V4NQvK4jp2avzCGdNk1MWNulrks3X8kKjtyqlEMf3VpLqF6giE9vozIoyfDkWJL7SRnW9NxdyzaQ
q3HfMSOdVouJp7cRkPVHZ8TI1R1d7nP3WOsycNaejdR8aocPwLrRhSIUZUrGILXPLp3emmyKAxTQ
Ga5jNT96BW4aOleXx26os+NmHtpn6tFOV6a0ft6K2ANxh9a0v0yyoRrsIcd86dG00wzaHUNs4lDm
m9HHOMAJKvqmwbQqRjQVatR2QM7dsW0ynfdP+M1459oscauh/Va3SGAKHvgMeQTH3jhhirL0byFs
VoLWjSFONizu8OQgSysJuhs75um+Hz3ZZdeXEFicT3gkG6iTm9dS+ATFQKd1Dg0eYSN/0WbRtdcQ
Z5XRh0jBv+CSM8wXjjnWshWVxAl6RsQpvejeowPTdiEPPOkAjXTlx1pl7Y7jfIGkED3h4y7OtSPq
F4Xxbr4as+l1rhDVpK7Hhknz9pgaZvqMZp4XC7aEfYxM+osE8O4Y1KEpV2EYlRuO0QrydbFdEgy5
MRFyAJPsInBPbr6Y4fPS1eJL0RrGclykMwRHu2gXmw69hlxptwJzLs+y7a+4OLugFCVT5LCObiej
ju8BAOQxDsJHX8rmKe/bV1XMevdPxBNkxmGTDtwnIBn2eRe074TDnPUFkAQEACmt+aEOJ/8jkGLG
OG6cjq49EBNiTw3pRFL4N06kzR9CeAl382DNw25xrKcC6fammpGHwxyS0waLlQZ3wNxxR9jeUXmG
Ge18zYXN3685sdpPrgyt6GsYTAnWG00dVbuF1Kkcp/pscNZZlxm3qAIHbl2B5fECpeEzHhL4WDpl
cIc5vkniWE98PKLoDEuzqHup5oBapO7BOO2JhJlMjDzWJgzbbYK9HZuFk8ct2stOHRW5kmdjVhwL
Bcz8a6f2RlpWeOtew4gzb2EfgjswX7rYDLSXu15K8DmgqshKnJm6spc2nsWenmJm9zRafBuvl+Et
ti2kZed5yD5YMI3Amlpn3Ce1w3+QWckSnG0gZy+vkwLiS8Z+347tQcmRfXB0Y7LIEM8Gt9ComVoE
FZ+ccphgMusH831t8/GeOwEI+opzvGr5YDtanNcFnsawvm6BPpTaduuTLRuTlWASEN5PZUBuaz05
iO0HOGm5iwdJ2xvdW2lnnBzCblkR1tK4r3i8z/dd4rJPF9fsTfyDyJmE4+RTMShalP33ryVKHQ7a
yJRKIjJ0+qyPbeBNkxOODHV9vu9Hat8imMKtWACST6A3XtmBzxYOijCCk+y12YbVy2RBQrqzXB3D
nBQ11zqNOga1hHHhX5ymzjGCYaxLwNsql7Emz0yBiYHKOp4djylPlxJ11LjqI4HO7osHkkoECEZc
t1PdIpbHrTslLGkQ8ePEUBc01sy9W2exg4590Rcf88oAbxuk8a1vm3AvhymcV3xnqpzE8MMna8b6
ECiVwfe6CXvxaLcNx1MMDybbtb5DXmg8J/qONhVPnJhajvWhDgjQg3Dflx8j/URBTXhM15TgvOMx
GqKhawB8MGm6XfzME8i8AFRPwlDAG9wnSsuPnp0Yw8fRI1iDGJFJxjK4ALiGHkcVIl1MQoK4UclO
ZQQoiE9pQLUc7+epd1e+oNzI8ffZJqZDxg3pg8mmnzCknzyciwoYQRMqFNLoM6eV2J0AlhAzq7b8
D+a944anPF1qVAqyuVQBO0s2SuPzbITJyehRU4yd5OhRmAvBqheY+hK9kQ8gD5CSvU2JlcTK9MMb
R3XRuinshzhgSyc3eSB9NyaIdxFYZM1zc6xGFMBxn4tL6bDFIITAADqFk0M2MhVJ7xXZN4JuXcZf
VXQIl6rA3K8Zqw1v4ES4SvmtxLuZ0Lq7cHamI+uawmBozLuwr807qFXjZkSa6nWqOEBqbrbUxtHH
2Rvwy+QQ3cBVItDPce4cs3c+zNZQPvC0OZcBI0+cfAWqg8xYkUrbr4PC28Zh/mHIgLRsbtWdqer4
U214Axx1yz5XY4E2kokWBeTc7HNM0DbeeG8X4kLlV27xYzW/odp0T/Z3ZluBySlOkqVPImVwMNLl
HwwkeCDOwCu8Qz42yU0xmHlFoW2MCH04gTtmnaPeQaSGTzmv2A37tMKdxTKOnq2a+gNGLyzSQrLb
JF7LilwwzYpQp+bEoKtsSqHvUXZvfkAp7r83wf9FNuN9Bdu1+9//S3dJ71rjACACC3KABYblvyix
ltFKQ068+lAjFqXoH2cTfxxd+P795/zS/TCdZCrE9J2236Fxe9+tkRuNyUjV14ccn0oMjX2wzKZr
CSp3ZqEd9HXrct0O//5zf2n9+VxNQfbIC3ccOsX3n0tLntug5PVhTnPvtTcIpyy6OZ93ky/Zv6qi
VBfPk+zFDULV5HuI7r8kLYPb/Hx3SeGgK+YF50toL4Qfu3BscUFPhFcdSOlC4L4ErfWIFJ0EI5/J
EWGXNX+adUtboitvy8GAdHW9Af9B7H6L2OHV/8Na+ZXjxWEr/2v92lZ5Ur6+x+2uP/oXbuf+QZvl
+SAcWuhKkMD/YZoEDowtrYhlfuxpPgmr739wOxIDIBiDwLgMzC1+jJ/6ixdv/8FfFSwMO0RZAXfl
32GaIAj9aZHhvUmREvoQXSCu2L79fpH52dwUuMemB6ZWujbAA4yc7y6mKrfGFkl/P9ZmtQpMX5LY
RaKIc6QgDMm1WSAWrq2JlIydvcBv3FYQGxrcFiox6XCNssDRiKbhrUgo1LDecI41DjVnVDDOsXcG
lrSyUI6RzGVDtxdsIBPeMpBlc2jpmHRQF+Ha/1Lq3rM2F1444it1p1iK4FYwYH39jlOEtF7rqmQe
sBoqK6j3Vu7LdkthqX/kmsCeYYNwbzWU+7DD+eAJPiqnShfMl3h2aQISMV/a1KKKZ7IY0b/OPrno
VplVp8ptq+DkhX731gWmIC1SwwtCQjTBLAr8oXbUfK/gswwEaep9sA5142xZcXswhS0eNdXu1bdI
aa8qYzjYo7Q/LRMVXmnT6Ha2SWnpFZ04x1bD9ddMvJ8YUfCrMd2tcYSihO/2FADdW9om3IHSqazH
pMt58yMNWc12y1+77oUFnearinXJMsR8AVdMfNuJLLh7poHWYxrhxrcebA9rBy+cuWon4zODzK5f
6G259vBaLw6TaZ89h0iykhnc2c6osAIS5RmYJ0TbRcl4tKsQ515dtnNY6vtJ+pCuhOcCzIN1zX/5
/kBzM6ZgxGmc6mrQT/haMfJIu+6zpyo1U7thGbiZM0SvG7MjjOgBhItLqFTKb6mpRMgl7HJaLULl
uS9TamhfvWu2PbxBw137hk9P2fQF9tK1VoE9w64moD0vFgjh47R8k9Gg98uxBCrOp0u/dC68Gkkk
JenMhB3Dpn3wRwdOO2MwY12LwnosKVBerr1g5RYs9Awby2hHCcBvWiKLPzkI+G5SL6LetOd7RtT8
OxgEq8FqO55saPdwgK4tIuD+4HzIfZ8DGjt9Fp9hUftGI+zJlT/V/ZtP1me8NftanOXU8BLicc0D
rgCgsUoOYwr3LK2pr0uCkQDaQ3jJW6A21pvgtbyt8Id2DuRC20cjHSm6GbLxvRPc1zD1IBUDtIMc
S8I3C1YMg9TubaaKilErGDy7Ua8TkCyQMl3UB3YPZugOYGSi45f1jQlJCckGpoNQkdQ4httrk0y2
U/R0XcLXGlplHYoy/bJjlFG/RB5t9WQP3JLJitX9HPMqYN1c3TgSs5adZvA8fe+zerLsbUydAg2Q
aWDx+4l/fSWQCdB4JbrevtZADay2I/TL5mXxaUMaPHORcg6eeMRDL3oyNLS4qmmSUVU08Ivy1ufl
9CqF1z+6XmLcXKzSpqTgcswE2lY380CbK4AFTYUFZti85F1GwCdpgsBz19ZPmZhur8Bp7aMvq/B2
qvIQcgQBgas+UfyGitBcGgMjAHUc/E7a92kDpWZjtJ1iP42XcGPmtX/w3NbcfW9Fmxm6wSSNluS0
jPVj4wI67ZZODXIb8lJAk2iRnKxoY+ZLYVWTvKhurj8QEhJuE1x897biXcZ60DkGZWaAnIuc30Pk
kIMxKIVf2rNlmMjmH3u3HriD9GWXmoVOrIjMmpfMjJpDiPB2T2iE9XidrXiQciMiHwA5PnaQdRzq
abZIe+GC5yxjRRmhxYPKCRl9jMxlqU9x5dMI2WWBmR6+LYSKmXCUBseibRonnlKeRM5rl1hszSJS
rCnEFSxwhcFus247TSTBZR0MthTUeIMSj6mrJrVBSg8qjC0N60V0jAaq8sqnw3dxVXiNOCcY1T0W
jGhahLy1NmQPda1IKmGlTk6qa2ILJtFbnFXANNJldYd8hK3XHjmNIr2BatMeBuGDqV/XvGM5/JDZ
c81rq9Hrf/A9cR6SMXyCwQmqhHE8HwFLr+kfxgZG8c5MOvY3+sBggyZFr8dQdbiUNUH4ZNgLD/L7
lpZ2goKeno+lBH2jHY5p0EHUaNDPt9savda94/F25XkGpWaYuL02def1jSvGwHnCh3gW67lxW7m7
7qxVJenWJxk0TyIhmg671Fhlzy6+Tsk6d/QuJUaYBo7s3VeM20C4h6Z4EHKwQBLKN2g/4bGta30Y
NNBmydWM2YFDGuPztLhsZJjG8AYHyJwwOJWyFPTxSqoD24/NvF7EAyXEKibPkql+tYQ3BdCdJH44
ApXC+z7MH5YUPyAzQZG1JtoyfuIobaGA07SdnNLkrck0Hg6BHN8Ewj0TsM/Jwq/JblrvrSqLpyoW
7SmM5sGcViqY8Az17PaR0vdYhfogIvg5f8TyqCYfeAju8fQxI97d0d61DZKVRoj+zGSouiGdKl6P
mAx/SvwGhFaV0ZcGvoVhVQ3WgqG7bnt/bfop78BqKERhTIe+V8dODjXx0SH633vSVKo1IT7PJLTs
aiToOwOB3D32gqu08C+RhSXZswL9wQjcJzQnOhKNUrCr4p3LJAz9DYiztamZKG4sz1pI+mZ0g3Vh
46TrurKKg8B6X64SpybN2snsXVZaI2FjybIzB5LhcJnMiLOFbjqSMQ6Au1MeFsqHkGXZruNuwBqJ
2N3wpred5S6Ye//UYUX54Cczll6zQXBqMYlPjhirD4bplXfJkgUn34pYvYKOF5/GahsHaa0pJjPj
lQyTdMJEsTSi5cVe1HDn19yp0k/KLz45KSaTt3nTOQ9NRna50XdTsHaWNqSVt8dvHVODrxJrdFyV
QvoZFtm2Icp5EyBGIqY5DQ/miO+jmnFsLoJ6lmvHwf5rsLv0Q9DKVH3gfnlvaR+Uu2XA+kzlibmN
k+lTGKb1LktIr/Kj6QuTkbWbpP7XuJnVRboK/Jgg152d+Ug2e7d9wHxVUv6UWBzOxfxnOliPBlE3
KzF13YcgkctDscDRrfyhwGucNMQoxHESPZyzjZvusQkHXDNaj8oI5hcm6f0SsUURmLp2J1lvY+qG
01C04sRQ04BDV3XHLByc2wpSJRZNc4nkrEH840GvgnMTbI0QUULKjoVPS5Hd40mHh0VwMpZM3HEI
YOLtEBUYMzc75kTaPMTkl9r4gx8sRAf7QJ8QtiLqfoaPc3BxlcQ9XRkvHWYwGzTX4YcFH+YhIc8e
ErV5wZY5uK1U3n+yZsu4VUWdk2IV+PzcRO36tR9zbBEiy8JkYC6bfZr01eeU8l0DncSCsb5BwKGO
BAd/so2z6TXmmpPX32SBs8PiU2MtWXGcTN9/NbICHEkjeYLM5/XYtt3O8Fk2WIpO5kot/bA3o0yu
XWaE+CwnOLBiV7KPyJ47jqX7VssYd/deaFjczPVuJY4qbe3XqDUJKIuqbv5MRbylum6pBBOz3KjM
zLY9zi2PUcOOws7f4gJeCUYoieUfAGvsPRHsatNZ0B9dSKDTrRwMrClqe0gxee48Wu1m07vmZZyy
XGxjN2/hWPoNcrRLEglcv0RaOPnBX7oxfmPzj3cyZY7CMLUmM3gkCTiWEeTZCs89uM7SYGNqEw+T
3GF6MuCyBhx7keUhLRRy09aEC6Wy2aKLqT7AnMNG3+6np9oLoPt6THpCxnc7oqQW9Hd6vpD6yc7D
hevTFM8BS9wuKsc4JRi6EMWTDQVRKGFox7eM7M5IBLtng8Ckm6INPnhZCUZKNfCxwJwd0/rOg0pL
74IZYAPA+Nx59WDCOkLXeTIasVjDgV0r3KFmGhq8l4U2mSUl147uoj6cqGbxs1nh+1EFL1GTs6lH
aTrViu1bmUyAXMFUY+9jPry4ayt3CKCMO9KjEE+75mC/BBKvz52Fk6xHindgxzt0kG5x0wCXNjtc
L0BnTbdg+AklC5jfHahBZSuptsoJK1QYzTDZwYXrXJ1MTY1QFtx58Fxcb7FXvUez9Bc48i/xmZ/R
IVpnl8beooHWipArY/sHhjleMmBufZIeoirM201Road+Xpxl6D47Ci4BEd0h1UjFABAJ7ZRx+P4A
OfwT+E1nCr5DiPgG6L0c/k+HDtrWT/jUJD1RLVYfH9wZfgCjwA7MdQhFZJ0FUqqYYjOq94mdyPim
r6OlRDDVRee47MVjYA7ijNcMVeXff6t/cltgyWjBjQeu8Qt5pLSHCCmpEx9Kg9KvmTn9mVRW1KTa
lWKNHprKZygWiiMDxubvmB0aFfsRk+Rm8PEkjgSoGbg5PykaSux3h3JcuCcqpxVKRaOwp+jIP0x5
IFLhcsuALYD660fGUehJUOnkeM6ODB+sO8dTCCpXZtbH8tDrDrpu0MF9u47zpxIzwt/crn/yEHX6
CDAqWB+T5p/JNmOIZbONu8uhjEZE+Exrh06TTKANtnALmjU6NHQvc9e8EvmuLk0PVtFIevmkmttL
UTa/wR2Fxnze30JIR2iPNKfLFhzD7zEhwyVgaqBuQGGPwcDqykLogaSeOiAeaObXYdNkWd0bhBX7
WI/0F+UETWIvWo7kddfVugfjzv79yrL/2RfzGEV4XgDe/Asi6jO4x1GrkYfaQw5BqUnvNazIQGn9
marI7sqPNQHFzlFVep4zo03MTqNjjRAxxrDDiB+Kg2kqumXMvKiLRU8ba5DRso2dhfL9yrXQPvvU
8BrrgWnAm22QaEtpysQL33aAwbfvTSnmNjA8Fo0ClKqeLzLSVAhcDuZ7Xce9JmXG2lo69MFEA9R0
QH9/O6yfYXHknugkCNABN3C88GdymBRYUeOEbext6bIHWtUCBSEYdKtTznz7K1cDNtJofCwtPaee
C8nXUsmwfJxDj7sV24LuxF0M2PK5wz9ys/hzJqU63l7hIdvSKPNENPV8S6pTnBwqotyKNb6bY7yN
x6Y9LEpTw1wLV1ZMTBXjioCG4O16sf9Bon+HRDvu33NH7wgmrcp3CPT3H/lLaSy8P1gcqOys0OeV
1sfU/zBHIZT9ocmUATrfMGDQ8ANz1PuDjoN4JcTEf5m2/MUcFX9gPs/Gzg7rsPrMfyuCybZ+2rBh
aegBkmtxYNjg3dZPG3bWDUs2DWFyn2YhNcaaHQk79DbOvLswqh3nwfGatttjn1a2eIihwnRX05h4
6ywaq2k+Nwh0Qc8yaHzwBFC/XGQAyDg/uyz8zMSEHiM64OjsEC+lOd33eWO+FWY90UL6yAuDdSsk
uRgWHu50BRXKh2DcV6GDl4Ns0lORluKbDR8ALzCOka+GnvTMeJme/Mxp4M/HvFg9jnhuMEV7kmiW
jQ0NH4p9UpGxanvDsGqAb7LVktc4mCy2Y3zyTeNrMHvM+rT/Ho4c/tmTY3JMEDmDrTjJ0Ye98mWi
M9k6JqDeqi09eWkJQZQ4Cs7qHo1oFG5qayrarV1zxatgWPpg2+GAu4F/Im8anCSI1YMIH0/e1wR1
9KcOS6b07FrATSDp/l3SmoyFVTJLMAJPqxLhksApCtEfrjoTPAs/5x7+DU9CfY5UVeLnHI4D498o
/ug7NtlLXYXf/lrx9Y+JF8mbZZopx5NEuHvPmdHqlPa4DRF5YyxBxSx2PrUwDXFi18+qnelT44aR
feCPxcnoSoYNhhugeiqiJbgLCBweVnausznTJSHN0Z8l7pmp25G1oTPHX/pBNRjMwa4311Y2FvMm
zOW8Id7O3nYmW31hpPKb3xKSIeMkOxArNeym2PY2rjbIGCrpPzSLA0ZRUk+SBdVXD5lXtCdVOXh8
FY14MNxw2pZjAffB8RVBh63rvU0k9m1mXpoz01HS1KWqComyXJEDtmtKo751YpOe1SwH069P6Gmm
oEYhzzwj2OrWoV4Xo8Qy2MkaWR0X8sydlWkDXpCaFTDFBXbo4HBEWUnbAtwSBNmqRovobIqFu/cw
dDHPahGj/xEiRQJWjP6qfoJi4uPcWHUmHNoQO9PW1JC/Pc/aQcOKOyyriZiBllLH8q1oSCpl8/cz
f5UHilS+EdvkDlhurs6dESS3Y9nLGy8qJ3RHkij1DObcVsHcUMc5RuxA7gQSKShAnimRnuRWBf7g
5GLVC9WL9YRvYH8wiU7YoaZL7jG1E8taNiN2IxW2ybzZUUDrDVM06TdtqvVJdURNcbvgot5sLMPB
f0/yNDf1WIw6XNFoCZNBahejnwVwW7f0pP6HeSmmc9655r4FptjImOwrVpxjoHrwIRTnhp+cjarK
x90YRbmkKTE9yvY8mD5b+Jvv+3Bu4pNjdlDA+nR5oMn/01jCknfK8Kp5HbioJ859ZXfLrm/Qbu3i
QVWfkUxjyhfQpT8uS2BVe3RpbbnnPwKoY5XQ9wd2IvURH86ZrAXX43hOMMfx9rkpLfSNGqy3q7r9
NkFycwfYI3bidsvHMbPG+jBlUmDXEql5E9SGuLG7zvywRKn14FBzlavICdNim8bsZu4AsyBTTbpf
Zjs4pQZJq5tgMub5dhYTvGoKJPKW4FHtgyDqtrmIIxh1PKtqF9dLurHQyT0YmElj8znIfOOFqXWD
C0m4tYOUAt5INMROZpV4xOQ7YciTWzznzInTr23jp6+4+hifkKKOL505j+22rRyHd82ZR5xkFhtU
2jP6IyFiDF3os7uth3l4e8NfIAFMGBp8ZJpaKzCw4L/ZO5OuupEtbf+VWt9cuSSFQs2gBnU6DmAw
xpjEnmiRpFHfSxGSfv33BDjr2seZuO785iBtzAFJoYgdO/Z+Gw4IFx4VJpQWFrgHrb2BhYPPy4yU
0tYdfKQVpd/D6KpVq44QREWzj5FvR/6OZg19FjhFE5R2VNfvHJhf9zSBfucEgJ3ba6Ufpwz36Ic6
+ODLzNklIzWc0U0RJo0oG9IRoRyIMCSWIGj+zbd1PHjXZeWC9a56uABXum+wxxtXPz8Lu0Y8dOP8
QGeDAt3oZ6SfThaXZFTKHsFBqZzksWorbKQXZ7gFNZL3WD3pOfngzIChKK555bIux0oEY0DJ00O3
Mr6gmKbDay8snMN/8qn/i3gE68vlWPHPXJybr3U9QOd6PDG2/PaDf/X1PTSo6ZhDuUGNJeRv/5tV
hfZvyDfgokUC9aItwfHpLz6OS1YFo8Im1XFQnZYkXH/19WHxIC5h3Cgd4OzgAf6dvv4r9Ob7M1wY
GCG+AK6eFzjIwpyUBkp8cNaqtRcIA3Wx7MhtmOKy1OIaj7QmMl0lRxgbsb466NHvog2lyv4cUK9j
H9YObZdtWtoWNNlhLOUuBacIExca266Pnlo1xu+1j1pTtTj2zsuo2m9WUK1Qtq1hoD60eLvVL92W
Fhqg132wLtSa3RQcy54i13pmofBwTz+MXdZoR3HCsQExruun2LWo03t08Pf9i+AUe1eHm7WRobJf
JKmc2ahTvQhVFS+iVc2LgBVJUgFyasbIMK2PWbBmXxG9S5600b6a+ZkHuTT5tMMKwXuXvshkOS+S
WRzMUfOfjJJWYzS1qKSUl8robGVNOl4pjfaWY1S4YjtGkKsZ0eYi0ysQyU1ytZUMynY2Kl4WHWd0
5SrwhGB0kXIyel9hzzAjo0r1E/ko+6L2EV6tYfwcXaMW5kaMPJZMzoVeo+pmNKpiuChVH1BiaG5y
ozmWvsiPYc9QXwAxYa826mSFToODS0UBl7GwusKxJ7H3S4C/3qZHbznf1rQewE+P7yakzwaZjB8d
BEbDs7CPkUZzafYCFzOKaTVMw3uM/NwD5InwjNZZjrTaGsdXFIdQWBZ2gQ0RElJSquEWN4Ew3/sv
gDYDbWNnrPde5dwG6qYy4LcBWugZic+Nh+NaY3IDYWpR02fHAOdo4s3v1ZDLbQSyzhrCcStfwHYp
sDthAHhU0uAjtnn9QRp4HiKlv0MKwFbLQPcQ/VoOtYHzLQbY51uyOmqwfnbjjNsCi49bfLHs95OB
BMYGHJj4DfKNItxXnoa5M+EtGr8ACiODLcyjWB4wQSieKSE8OXFkHdivgCSmI+hEJjlgaoNYHAx2
kaanQP1AYg1NIW7n1/JDw2zbQte7hNacbmDuQ7RPh4cVwMtmNfjI1CAlpcFMaoOeTCZwlM4EErs0
2EqOWMl5a/CWsmzbK3Cg0UVAFxCzC3CZPdsCfTuD1VQd8+YFwDkbLGe7oGI9gWff5S9Qz9af5D40
+M/FIEHRu/BAhfpetYARDSH1ZgcU0jXoUemsHljS/BVZql9xposFBeSjCzpZf5Rsq6BRJf0b597x
mAt7W+bZpd/bwQe6e3H6++ytoDQnHF7FoY4Mz6SkJ8/1VXaNnrz7ewT5w96U8DfUto8FSBz4MJZ8
QPO4zs+1UYralM0KZ2emOezVZ9Boe/VRZZmn0cPMJgC9SWJBYSjA9uefi2Ls1xpDu8LY3aUS67ul
9aN1pwbjiMc0S5LPlZMl1DBShzS4sJoKvOWLj96M5hyHOufFYS/US4BHTF6TgANRHYsEHZLQ+zw1
SBA8BUXkFD6kAAQJ1aacxuYC4jR8pU0dc6rkDx8f8RyIrUWCbkPluKuLySfH7Dj0bt2xd2MWFg46
/9mp/087dYAu2ls79W3a/Pn1v86H8rGmmIRqYUb/9c///n/wYM0P/rVTO785LoJobAIRGLcXj4m/
mLPOb1BIPZvayDdK7b/2aX6C4rqpM3qv3tT/qn5Q9n8B3hkl239DY41+ykmdlcILnCJPcA/clzit
/HaAo/sqipqjRR2C7DZtPkYF7AJarhHdKlc+6EqpK8ylaLhN7UOZSOvc1sG120wlUXlNkRAYvArt
2aq+KSf7HkR5Al6q7HIiGczbdbLEeU/bDeS2FRwo4mlwVMF1i2ogyhvOTQ7a/TES1ZWvyythadAf
bbwbKTwDOjC+g4oUGmz282RP2XXFOKKb0UIvqJtuY1sh/pPShfJgrxgF2je+Mwj6VPrRZMwQ03vs
3RbMkMbseShz9mfOZHsam9eBmM80NURgUPVzVNRX2lG32Gvif5lNB+AiV9Oy3mCsfGknxsY0t4Ac
ZI9kEc2u6dYnOcKEUc5TE/gP3TIcmpLWQl+l4ndETI9ZH9JwseHNNVhtI6caXjujeChU+RjQSjrY
ib61++LKjMDILohpZ/kMrAqwTzLmB1EuzQ5IA63nJEjBd6i7ROjbsMYAM8Qc5LwvoycygOjMSb0j
MIvLAmX089Ug9iw9MDC2vfVkduEacMVcwLxKl1vdeg+pKC5wzX3suxydSXkNvYUChe8Ne48Hwnn0
uRmXG4+j6mER46GLWtqyntGCRYRiHtMKc3JqzG7DQLkpBpZwWMYNaUC6z4po3ELgaej0EI8Ty4xl
Wj1ODpQU22jejUREyIkDkC0+YHXrDSIdN6OLNVG6XjohEClL2Zdt0FhbVaTPAh29vXSyq6KYL8ka
0SNrKETlGU/YeMs9DmKor49+iYGDsHbFwIVUhvdnitjDu17meA+u973XxUTt+Q6Pxt281Hpbpz1i
9U32WFOO3+NsiRHUeqncxHgm99l10QUP2Wz/EXbifYSxwdbXzmFxxyMGn8C8ZnW3dvIIDnJkoopj
UvGO0MXF2nlEE36a1kswXhhTYt20xX5ZwHhkJszriPaOWwkgYfZ9nThPkUB4ppr7Gih1eeEE6q7r
pztvLp8r6jZbGzYnfar5TsROuimysT1Q2wA75lvp1oGLun0Zd6f2rymXPqAGkh9oXqAd7AWH0fwc
zwkyMGAqCv8BcMJyBCEJaMpBYNi12i9YlEVbXDCWXW/F6oMAC7kr5yTe4jkpt0s0qiPVGXXRNVJh
UO+HRjYHtXhIvvtubXHZ5Kx+gAOrLqhUDlvXKsUTHpBfFtX775yQFhKzpsk6b4dTZ5vvUDwSu6BY
9WMcNAjuJK1bwvDxuvq+qOP7aobXsFu9Ico2wC+3EOGuvbr4AuBAbWHB7eeU7Q4X0l2Lutq+Q4oH
Ygfg+XyTAVi7CBtEyvyguy6t9KZuvGZPReO+sXCvAIoiccSSj/B2+6e6hjZdU5bbl7jHhwES0e0a
+YcqqyYKcE1844zoVCQ103/N3acG8xpaeBVFNkVBd3bxiA2ofXAXhl3INOxiziEzOCBYHQEOyy6T
bimCh8Dyrye30+ex6p8t3V96fnHx3abzN13Yk/o1/jBolyN6QCeYMnZwCtPPct+D7lk0R49y84b+
+GiKZ9eZ7CjTOP4v2oWneG1ztYgNDa0RGxnzU6UFWDxT7S+obCYsdRSligu3FGBZBAH97ec67eNy
JU6oUKJoS9I6eNm9vmtv6yCYRY4Y79FFcigyTh4mHOeORhoMenNzzt/s16rEP7bUf6Y8cE30FWlK
IKbInz92HhNRR2mIpRh5mUz3clB3cP3KrYXJr7ZkaUwmLkABX/YD0e3tx/2pufjyvJGRW+AgDtHe
jMd3z0ubS6/5EtbHoeoFijRVeLOg4GLCxSXVmuJoR/OTHmZ1KLRSF7kaWLcReu99ujyl1FkTRNam
hF7oKuQxApW+xW9v74b6UqMGvKFf3W4LSspdk19hdQvIUN3OVXJvy5TG2exdT1Txt3PTRGdSNu3n
BJ2ELaSOZff2k/7NFEL40XbpnyJV6Z42XNwyiyCwevUxdYeD19g3drQCx+27X4woVIQf+8hmRD0H
mQWE92nynCp1RNqhxRGauRoB+ecodbM4IKhsihMk0xEm0WFxNSZO9aFUy00w2tWH1ADqvTV57hRx
2aQqCDYXYJvny8QaAKfr6c6K/GvRq7M0JNxLqJV0EFIfpIFL/U26y1mVuK0hR2eXk90Pt3Ux3889
2/7kZt7FmIXVXvsj4OM6e44z6W/qouQtzmFzNlv5c9ys9yG0tXXkpDG34ghm4AjcMcN3fH2hBlwW
AQ1Td1pvggVZTlBSzgFq+pdeIi4dOORYb7+wv4kwdOKNpxaiJy49sh9n5hpYTeeBRT6uGsgn6cRM
ZJOti/6/Fse3r0Wi/EPv37wzabNPwXwKgHKb73+3Cnp3wSvYW2pAZOoWB6CLCin6X1zibyILQFnX
Q3DSoUZxWpuC8l2MpW2jFBypFon/Gd33eH0ykT5bxXI29mjxu94xstxrHUfpHrXtC2uOf8e++Y8Q
zd6NW6kejmYujtgAsslGRKd2qa4o+DyvvhZ7NA6KYyl8GgVQ6mCpr8O7MvP3Kmw/hRRYNv4QIr63
ZPi3gC/ewD7DYCrq2oPbIzsm0CA7m2ZqVrabPcuaKdhlxZWaC1y/aCugik+CitP4LHEDqzmLbynz
3ja1m+49sb4qbf9jVPT+ZsXyLmjw48ZnexCKfnwpxlF0bpaqPjolBwWVVtk2wzIVW++CZ04ZgYx0
a1cu4XUloY7GQ2/TGKre08a4D2kgYR9d0/SKV01t2mkokdkPOm/FLrQ5UxfKv47BNm+nWF6nVAZ3
kH1hQACvwGt9ubdd/bQO9iYLso9gKsiqOh64t+azIrXvFxKxTRun7Zko9RkGQreJ9CcEwJifQKoN
JlfhCWZ5+a6Ky+jMlet91PbqVQ35HwfpbxYJe4b5j/opp7eTMdJJB5lZq/qowcKR4gAI0dyOh6ZD
3Ca/eCOY2f28TkJ2YcIafKHwpzXZeWKhDDTVxx4rhL3jD80ujPOLmJ0qcng/6EnT8F04IGGeOmKJ
TQaYlCDvSACnJvbRWcTGLatUR28US80MeRBgJOEf6IK9s1T4vowqYECREdeoG7ET7fBU5evtXFJ0
DcxmzDRLRPEYa5OlYp2Qr/ZVNyHMNzfulnR1j9h9eBh5pS/HSzqcYpdJPoht+wVtGH6i1erQxtO4
KRGcO5/hfrwcguJ6bnYaa5KLGuR5NnKQDKn8YpvEUU+u+q4fE3CbXgS3Rd25hXMDjQCCK9maQ+cN
3MuyM3+xKv4F8R4mZDthXOv1w94so2GW102g73xaLhCoC4v1hH5I2ZEt4XdwhSJPuAtaPt1TN+py
yRIb4+5dJOcnZJB2GmwjLcvsKsNiFDkUUnEQXA95qmCZeD5GEahzIvuNhdjFWiFp14OE34xjecGh
+KyK2VmyRDExWR2+Hq9KR35JcXq9KBx5rQY0ENx+2ZqD0Wy0IjSKkJcoP1/jXPDgwlP/xX7s/83y
JteREhVhIFc/KTGXaBR0YMWr4xAsTzjx3g42+57imBVLlrXJv16O2s2I18WIMjDsM9Z8nSIMrAek
43J+jILWDluyfB8V0S5UvQig8SeQHtyw3kfztBxLZ7A4oBVVt0m8bI+AaPIE3yy6Ah+c7lYUMPbj
iqxBTZ9huwZ0CixiTD4u90qQbtm9aLe+nU3bOcHguAzJrBMOhjjtpqLhhcAZpJk53Y3QmTa9C5w1
5EiKu8eVmqZbT0Jbbkp/3mc9XoWdRpE21fDRkECsHAsAUbM8+cPaHnqQsAGng2OR+deKTYRD5nQn
0BYy2fwY/LW//gdb9AtsET7spBL/3Ar7n/LU4v31J/5CFrnRb1HggrUMA8pYvsnvXitrYI1+o66G
k4Er2eCBEf1vCyzApwDQqg1yCBSYdAwh9ltpTfItiWdMKGhcebTI/q0WmNFw/y6TMbfjuI5E4Ryz
J88OT0nj4EmWCia99zW11zZ/hggYoyWitWt1FA7G3F3uc+OHehgWASx9GBYpn+a4bOt3DjhH+AKt
hS3hpuhC7Hg2CNmYKn9Y4hL0qbcBlSzb3mv9Ffw2EFcUeuA4dJ7aipLSFaEWQx73PS2YFqvzxG4t
/QkWO7SnMsdpk5ITDm94wa6TLcMzAXC3k5s5y2XUb0s9I8Z6qKG7ttl2GVLkJn+BHXR+rD0C9bIj
wz7GSMIHgOWejk4zkAaMwyq/toNWaC5VVLqQwO1pKhZXUSIjLjk7WV09dz4h784DXsatUdHqeZ7a
AXP+6bu59Tfn6Jdzx79altwSCSc4WFLPV4W/k8NfkCM5idZd8qeDtE9xRZUqeal8oSl0llp+xqZX
BVnq5EhctuEEEXJuQa3kdtsUFByHhUgfTOCpLkoblcB0v8bJSj2jnHkV+5HYtt6nSD1b8x7Rl86/
XmFX8LEq8gbZIb87TEH0i9T9x3QaHwEGGXAd6Dp6wgDqTrKSOC3mzCrK+qutsaz5KOvMam5pPjbr
zduj9+PJ2VyIw7rRKJAOSuRc78cUcSmrLlopL/3JBuMaZ4wyLjxAbfZQPM4iyL33GvQulYIFK1hr
hN6aBOq2yCTY5rfv5Mfd7OVOEPQViDWgrETN/eQE4VDi5aSc+3+qIez9a4kBGJW3vrJEIC4gsK6c
uN6+4k+DLDljEkpMuxs1ilPIN/UlK2jKQDyVE1v1sgPxbbFJKhqlpPZvX+vHNNM8HYHLo3nPhMc4
4bRm72Z1WbSZdP+cnQQk2VcXvlWanpPgMO+Q4jNDXNKnBFL89oV/fkjmEN03dDZCSdA9KU8Aqhn6
KC+Gp9nGRIBzTVCGlMxhWTO6b1/K+fkVkkTjeexz/iN4n5Z+8gYrW63c6s8BXacqOCLpV38q6Ux0
BiGYxEn7fo7W2K7eNVlf+/ZeqrRY7/MBB3aB0h0BEeQcW3v0gcQ3EIiHqdot3xUq6cPliKGdh5TG
2zf904vBeIMjUoCPAZB1uj0/LgCEC0K4THb9VC9jz130VlTkz8pZSCEbyHfk0HGlGjLOt6/r/Pxi
TN7mgurgSEvX6OTCsQVeFVyn9QeeTo6LGFggMxD8iFimvb11gEgN5ZFlUgSPS1qi1LHr+r4n+a+s
2VV3WbVqEtI0pED9B8wmw7KpfXe5hBQJInv39t2yLn7cFg0YJKDGxTKhwIbkw0mgkAk6SdXUNzDx
6DBRzg+Xcb0Z/LlnUq2LnSzqLBrawb+2RJyxmgZketgMqDouBMsIsNfyxASs8md/MNopbH+IIlH6
dyACPr8GYCBwRBc5ow/+MKDFhzuPqoKCmYr918DbqXswJ+OuFg5QEnTQYxOioaykXNBd5jL8wIFy
nD/DwiOF2HTzGjMWLrJKBHkoxT4dLtfrzNEdOZ8MsSzfy6uvvqa77mzEGA/rDcs/kg81xxG6EGuT
c49Om0c1SLN6ch7gqAMz2E90wdf7Fclodaf6zif7zvkXDeIyJ4Js0hTsH+JD6Qwff1OJNKPIk4vW
YqHHIb8DyXz8odPksKQ1qADIjbDAuo0P/IuPZAiVV/6ZVHM6fhh1ULGZLd2cE4KHHoQgqu5JxKWt
TEd8fKVtzdWshBb3tYDi333uwgxNg9hTXXZVoom2nGkHwfbLtMMH/WKaJ0Cf2zmMTeTL0NFYLkO0
mtgs7Xg0e2YXxi6rrQ07U9BqPDwmi+O3B5D5mPKowN0iP99BCLMYUGnXTL9hTkwQKyugytW+G2Kf
P+jYLVW+HdoiR6HxdRC6tkMFVKBvn6W0x0IwbRtEviVjMIFm5dJzmxIcFzCOPtyjl1H1ECBn5AzQ
lw9oPabFRV32E3U1J4W+Wu2FFZC1LYhzMyztEnQ8HoHeTJcm4pzzLApksMEaxX5e3cIhbgIanMJY
0m9ambusKaQeImZN4vYl70zMNr8QNxQnpj/DESYUF5ZHmfCpqwDtYeo+Yzld4khph078MSzx7cp3
a0BVlvYB1p3AvkGQm9wtd2bB92DvleYh8gjtyqsOndo6AUNkQA+bwFVEgT20N8XDNG5s5m8vqONV
tHdFJ9RFNCiP39KAM2YpTMBU+MpKxoC9q8f9j1uiAG0upCd01/KdF6XmeOuDG1melrArmCli9cES
KR9LQI5gVRaavC0GLZRdD3Sd5UM2eXxBI2wJuK3cA9WKViQN4/wZCjEoBoSFAjPnSlJA+FLj7DE+
ie2bKWpSa3XXhrBP7zpsmlnAQT4SG0gdV7IMjx6uul36BSe8De1oErG8E71Z0l5kfin4coc3IaFN
8weyFhQMgqxwGYW0CdoB9vhsD3l1pUq0nsUepD+yTtuVXMzMapFl9ArbIlodeaQTIGfY/fZdBN8l
UjtQY5wT6SeWab4efNs6YH2QtOIwFujU2DvmNuoaCayh9UYuy8z0Dwe6ON4+qnQJK7hbdOMjsSeV
MWOwDTNg68e5yN43TprFoLlyRCeIVhmS/c6B/s+gLHQibOMwNvfd2AyYC2J/oC+LeKCtcIytgXfT
eWHWyMd6cGoepo5znGY/0nyLPUwvhiYytHUUJ3S5JxATbvajSPKl2ybt1EQR4Bo/nNUGauiIUajI
waYlKLQQZv2nVUvLoyfteAvPHOVzsWJm2KcQ8pN3WCBNToAudTSYyZPlJqQEo16oaxa40PIVvPGB
ORSLrCuSywa2At/rXDX1IFOlIFQOXc0o7aqC91FvZttypu560L5LyM1huvOWatiQ7AWUJIFmUQ20
TRScGHxmrp218agO9thqPskRpuN7VHRNXCps4PkfojE3GWHq4eZO2dabfcZvTC2ig2IUWQuOOw5M
KAWmd2lgTq8ddqThkjDTw3JAsPEyna2JS3sOWi3tgXDJdqQWWteCIqPE5GQfeqXZZMeRhhxdUCC+
FC4DqObEhyVMLe/9DBEMkh0hCmWLthtRE96HTd9gpw7Kl+vbli6WJ3BdnEbowJtzCFHfDI5uOtRv
zoqeqAp3LM0hQZ9P+br2SPRBX8V7W9fxnuJj3H2MYSAvl4AJS6K9WnTAHQe5thglGAMBCxsXUtLp
YwgRzRR3Xqc19irme4sH4Bwbl2w2ibPfGIz/FmA+m5ZjMSvRHg96IBcbMtHEZn1a8AnHrRfG9Co3
GiHP9trNCLu7ATbqiLDd6iz+F6vWZf/RrubyLnLRpGMOoXPYXfiY22G93aipfQLs3VmXPdK23lXM
nYLDr9us+5IRc9dDEVAo+tPLy7W/rRoIE48aZyL9fo2sEntgq6TF0gqpQYvgyhVRxKNo6g2UoTV4
+GtofPHcbPzKrpx3omRb3cfhCL6/M3IABPk57NacXVj13ozkYqFMSr/2ekH1DT1MN9q0vbWMnyPX
mbyPfjkuXrLNO6+YLVQr3AUcHwKnqRMzT+NkPB9TdrJyGyCqtq67KEN/FT4R1gvN5czimDaIBGOk
aTvtQUVBInaSBG29S3I3bdj4fCOesCAqgXTD6DrbBR4qdi/UMIdoZzVugH0gZFjoLHDXj4Erxl3X
2FS5YnDm9pmjUaw6xO3s1GgcBuWaYZQjpHXTFk3lfZqGDurDmd3CxqAi3NgzXZ5xFuOVNYy1detZ
3rDejzWzeoPYj99/WgOV1I3BXwR9exbOMlln1I0C3H6ieS2LszgbUf5ZGy/EezcqGuGm26BfDYXJ
qfKw/jN1sQ2Zd4U/Lt3XiD4JBqpT0DbBxhWDHHGiiOtOhrupsCUwgbiyCqAOTmAVxRlFXdLa9GuK
mzBVSbyPCyAwO0eOy4oHvBiFlVzTTGq7HNGrl+zbXsrYd251AlEa39smMxtqW4mqlZ/0ItvW27Wx
7mPUjrASIEeB2kiHdIhtzYLpscJh/sP9QAPsrBewC9hWIgIJi7sLTfrYs4GzHFLPNxEOIzmTYWaI
MDsxyKdSJ2jOiqHV4eWKNjMpqYSFwtZD+zVnlxlrIMDr2QJodowPk2xM9ucPhTk5BLljhMEXT1V0
MKauyvwHiDzGUcRpAfdGZ5BcqDW0UycJk5CTyOzDwmKUzjxXkgUjzWqy6GjRLbEsD9GJ0ZexpWN6
LKKCtbJXIElWcYw8tyQlqmk+EFNgttg8KHlJSL1Jyqo3AbEqXfZoSMweqYkGKMIAtXVgds6w0zN3
2idpwLWnYA0amCQelN5y28Dr4pfZ0H9YS4NsEGU5G6LcxMnCCyDNbUGFR9xRHbeDAzCspwmB4lOM
evi9O069/4fWXd0gO5AH9bukyRXb4ti2Jpeq28CkLGk0mjEam9ofnWeguAv1aPQV1AQL26mpG2xw
cpkZ28imaVVdEcMXkyK9lHv8oTK71LcdDOAo4wj011Qs/Eibu3dEbDGQbeLlUXO2ZKj6PpeTxcAS
ZnJzB9NgIYty/Gsk1o4lhB6uWMlIgzrlNzYVKqPernBouIDLtkDD0VGzyQNuZTXH8gGDQWpPr6+R
DdNx7jn+TeNd2MUQaw8CSiDvaBpU4PTXdYJCVHqz6tyOo8+qgL1RHDGVSip97pGOglcKXJPFwhIz
xae+R80zPUcb2yQV9ohwsN5oGq9siqHfMVkq6nXOjAKs3Qcj4DSXLCVxY5PNK+g7vTzayIep8Ia2
jdtk7/w4sLmfZfXMOhAC0QTsxAqSzDv0kM0SweTbFLzqvOMDsQLa/ZijEEV62Dlmgol4ymh5dm6A
XJIRQTa7a6pUwqY5NZpEdUt/hywQuR2Tb46+mY9xmRs/ZZsRoG++GqbBln83nyYr6QGYlWHAdumk
3Je7TdPApIaFPyUmmRetudvX5VGMkveCnmzDS+0HAl/1TswC1zUVagz80LGDocaq7pgL5TZbyAng
8/eembtl7Ub1FUo2iRp3STngtn7BL6gESS2YN94tuLiKa9VrzyPYrcpMsQLkApAo1XDkS/C17x9V
P2WiguUwtSPBZdGeeOdpZyxgWUmXeVbRCWVk81ZyYrOd2byQwYtILzl48p7HRa7LpYAav1yiBLTM
CiSS6IpHlTqoF2/j18wHoWlFrjE0IYrIZ9kcFSQG307E4VqD+zrMSWJz+qqTTvBVwpkFKKVlWfOT
UBPIPRuknr0VaZtyHFFpj5rGkSaamO78FWaVBQ4RyY0bFD/MoRsWi8nC+tkxh/wg6k0in7QN8yMe
4oS3ZnhTpOtzCOENjXXcLshRIgkUglE3EXd1Oo575wb8qZHgVxXTyZdcntJevJpQ2RKT/WOL/teY
wnCYmfpHyC6AY5YiJI96XXq1Kk1qVVpVVFcbIzcN4H1UajATo9amfmTFYjFTMrBDXb+3vRkFGgZk
NSduGVkjA6mdwCxxTstJe+X7hWdoVTpHMwZLsemDPyPKch7CSimP4eBypmBjszzyAzGPitCJjV3D
r4m8ESjnWd7VJhN1wVYSZ/TrqREtOKyozrtcwdW8IuGfEMuncuWW+yhR5hT4erAo49XcdLPOekkQ
bPTph+MlgJzehafCnInOIclm9uu0rnmlmTOZW5/qmZ0QRN0UjyPGebVXXAUtxRE+CFlmvVmQTGOu
jbxG8IZzMWRZjRRDNqx0BlJRF4+imc0JfXmNHBECEYwhAmhmVr5dNfqbmhFCpIjF0NAJ5E+aGlBB
IbygGfbHHI/mnAl7AfG8neUtXQkBGMUBXunblzytqlGmAooiQdd59NdJnH4s58EvrUN79Mc/pK9N
9+Z1apShZSq7/+6lIF2R44I5cymenxrhuvharIrqxB+ZF5v41PieAEY7E6yJXW9f66Ua+F2Tg/Jb
RJlaSHQbBIaRp2XKwXaGUpeF+GMWFXqUl1NaucxEOXopyzDtaYViFuA3BI2p9iQ94EmVHRi4doTz
eE0VwnQ2Io68Jva8RuZvvY+6T8wRoQ7kwJ4Q+J3mq7dv/6e3IigLk9ii9MZx3D11Jp7h60ImD+Qj
HgMz98EGZY6FbK4cod6+1E9zTlAYjmgFIcMHbvO03k0albk1CdQjiEBB9zpewlzfO2tglogfJ/qX
U+60heLwYgLfdYHVUWGnL/7jlOu7QYQJ9fvH1ktNjBpnFtvNlBHZbxM3MntWHJHvk0wsfP21xDKq
f29Q2fL87Wc/HWa6phL2semqstxAff14JxptP6DRifhCTYKj45KmVKnCOjDH+bevdDrKrhQ2TysQ
ecCZQpwWrwsSQxSGcucLgP4AMF5bmqN5lnNSO2KkabLGty/4o2YJTRPUWyg70+SVEUv8dAYBSVkJ
Jkv/pcefiBnUY2hAmCMoLrzXuO9KqIRpBrEcaHQhU3bGt2/gxSrp+xVIqoWWqI3HbBAGPPppZPGS
tHTaoP7SpXgy1nt6WWuxp+qRRhCnX9IW1acmNfaRn+OlfyuKW3I0Ja/KRzMmPdevg1Pl0pR4KP0v
rOIGaSJOC2sZ1mwJQ6GbcNiFYrRCKBJOMRKtAy3NZok6YQN+N41tFv4GDWhTfx2DieKRo/tZoypZ
UKLbhyTz7nie0VoOoW4XlsmtBhh0BAurR1qRMnLWme3cbzNyGzxNzRbftn3LbQWvBfqB1J6oWRSu
SZrycHzJ+FzHJMtxXgFe3thDohl/TKZ6KpOumpUpstQFZdm3h/+nCYeDFYwaCZwRDuxPU3viZJFa
9rp8btJOkLMm7WiOQBFoS0Lvt5L125c0q+WHF06ojV56NNiMgUU9adDQKEMydgj15yhBulvspww1
iiuQz26Bct1gcwcQTrEQaA+zE5uk0MJnjX98+zZOn1wIqERETsy2+V94CrutcQ/VvMv0c9FQ/rxA
4nKsPrmFdvt37jBev32x0wgiSM7QbgqxVAvpV54iBgH+JlnaDsMX1bWgnGQemGmR563JrN6+lHuy
pPntOIiDTUTlnH3hleb0HWQ00bNdlrVyPyH3iYNKTPlyTA4JZVROulmu2R0wT4KNLChOLSPzcpbY
dHFYk324wWSXJP2SI4/p37camVPqCKtnEvUMFssDIousirTJU1PWmi1TBgDC2bAIVeibMnFR0R25
U5YjeDirkOxFEAhNp8hRlYnXHAjQOT+3LOJoeagbnHZ/gT48GW/GALq3sFmnSGb93DGVEGxhtE7z
Jyw/zM6ML4dZcpZGiOr+7fE2uvDfz2fzTgleSD9FPtsi4jknu0PTUlN1vPgu9JqXa8GY9K8LBaqW
rYlQTwh67b2XgHQYhXquTZX021e9mkyFAPYugys9GKemoVG2RDq3GmIqClaRT9b6bmCpgn9H86HQ
Z4uYODDtoYlwPM5Wgpo6fGv80S0yTSSrzF3WzhraK99TTWVe+CpzrmK9dMeD19KEcqiAjjv4SeZN
QhNN+OFAEfib3YjDnDkZvbbQWJHM3ZyeB/teHFPlEJvFqTQlkLeHNPzx9QUBstqBIQmi68peKO2T
pmjHE6jQbuOnUongIe9r6R5c2qNHvwhbjxo/ULvEm6PLJczKeNd6UBRQwCzvIdvaCs/UqaZpihZF
ZC14/+Ii0n2KOb8ON+U8qHQLVN09ZiivVrTanlTrDe3G76H5bunl+O+VxPUwRcrkih0pXTmtp/hE
W0Mufl/pI6uLGD6+hNcX2d6OqmFxb63WyOGgRJt8O0T9jceuVBwgjomrYOnVbmyXbk9PvLxP6eHD
mXDpEuTtSDmvKTQtvNEpv4CakJfLnMDhndbOdgCZ9sGdy/782GJ9JDcxEqeUMBLU5928rnHUEdN9
JgSyM6FtefXOom73GdF7LOestv8IuWwgLYqnI2oX+YE2wWKgmzSXt7P+/+yd13LcSLauX+W8ABQw
CSRwW77Ioik6tXSDoJoSvHcJPP3+stg9M2LvaZ3Z1xMT0dNGJKqAROZa63dBYqwGUYxXeVlt+ymA
FIy1dPp5IE+UqTnu7OTVtNXTkg6MxIRlxEz7DIEOyzyLfja/4czTfbVIMn+OB5e8O+UVMPG7ZIuc
LfkFwffnzZoFAazMZkaiKZg+hcKHBVEx/pGNG2GLLE11T4BVmW0JMtb6ptb0nn+x/H56od8vJiHK
6WOeGu5jRUKiE6UdUpI3z5QFHCFlPlkl89VVUcA5F1ixQLmsijMQocx+UY/9ZeVfviZcHSAbNvGP
/cjgdkFFIlDx1pQljauT19jgFY71S5/Dy2/65zF8+ZY6RZW6D4tGNK8fbqmyCdMb4cq8YUXDO+PY
HBc4AKHc3qg4lw+lXYQPSRca9crM3aDeOGOd5Psxcb2NyntoX5D1vLvWa4Or0mjkM+dtR5005P1L
UVC82H2JQszuLXFGN17+KPAzOJWMZ8+jPaNLR43TY69rkf6Hf/+dU5DcTOZ84TG9ycDirClgsNYG
81taRT1QwtDurMg1X03VO+uF5/eLWugDCY9bossAyiDui8MZ/bEkwBaiU8KflzeI5Nz8OHHivVOl
+UEtipS7IP/iGIHaDJjm56uGQKGDIE293Pz98nP1nf/pyUhN1tR8EERXHOMfDhQrCwvgg1i+RQPA
AeO0Nlsp35UBJmEwwzejKNRBFj2Wt4lRF6A9VXGomFvdjLUHuT2XkXGHzl4cnGVmcIbFxNcC7Twe
2plxk8ylPM3IOjDPdJ6YgeZ3pGDkVKwAYxCNewXskiLUXcs6kA+UjWO101LY2UuTW0di+p8xKT4k
UVXfFW6f95sq7IZvcx4Pz+ibsrNR+hwQHh5HO8fuceJw2iR6mrAwxsSkMfkCOBYR8Y2dZw5+3aQA
IZyJj8I1/FMSz+KzxVQbAVeWofb/+5ur793He4syUNs00s3Kj3qagZEwz12Gb00i3FujcdKXOnFm
3KKb0ry1JnqJX1zxgzSBVSVps2DdwkfS4YYfhWwov/K24Oj8ntapuGJsZhSrcJiNawaV6Q4gomen
d6P2rXbM/CWJVH9KksA8G2Pg7H7x7f+6tCg12T5tCO4wcT+SAVs05AhtyvJ7pAAY6Nur8GvVLvG4
aYrZJWzBzphwFDr5jtBapG5p7KG20j62zEmCACN5A8uptvLQBPeEsDP6ZYReGl18k3lJd2gcR916
QxwdI1dGYlVJkjVX3WzBQY9qsyCe1/IrgrwWt94b3JZdmvXGTeBZI39gksbJ6+L5HmE8x1nqJvUu
mji911hFZ6cCmJeK0inGaJU3eQmlZErBcAE9X9yR1pRapHvsbVUecZRx2hW+UNJkJQIXrT2mfvdO
kJRArjDqFIgmuBJyaYznO7gPN1MddN2qSmoPXi3GYdYRcsrU7k3S8j4TLp/8NuBL8UNgmMuoZ0zD
Xw2+/rr/sFLedUUW6eF/mes5NkhopqbsO0lXpkRcF6TfYHnMoIY8Mnoq+bZ0Q3j0SuPbjNKqhD06
1sX/YcFq+2I8e2GuCmYDPxe0MKW6oltk/j0svHnYXB6It2BAdkpyr9+Zyxg8NS0CJkwGw22N/f+X
2G/xRsMJ0Hr6+xX7YUB3eXsQKzJbZuuAa/mRsbsUwzRWKku/R9L0HhscDR7s3DA2ksHuNeficDvk
TX9Vi7I4kvlj3fQlbq+rS5JiImMfQnI5jSeC/JwfMOcbUmTRvDz+4lP+3APoT+nBd8WHAukxZlMf
J0RjEc5F0IjhO1PvJnqmsnC7NZPEeTV05nhrE28MptQtHtKd1q1+xIsp0SOFdj3tkU53L26QRycT
IdGz3YoBhIRTYNembc7tjlK5Fg1w7/uD/q/O4hc6C6SvAnXCvxdafH7t4gTm2M8+rn/82J9qC3xc
YeW6nudqiSaN2Z9qC1il4hNdJ9au2pLkH2ZjwSeE21DCKWOZVLlaIPGniYn7yRUuOjmH9SN446z/
xMjk51oZGQd9KGuQqQ5zDfsvr6+mEAHzDt65GBFZrMsEBAa2cu+toEx2X//lxty/n5z/Gjn488K/
XIz6MUCOHgjUox8HG5GrtDdYL86xMddfLkFYcz8GLwjeWugxtolu2pTiNRhhKP4fLs14w/TZDr2/
9N3w+C3VV1SXiw5IKgMYxhc6j9pKog+eiObBk7pjIu6scR2hqfr7y/9cSehvTvVAiwq5HyQG3Pjn
XdJ2IPEEuC6dc97MZO1Dhbyk0yz1VVLpy6nC93/huG1/ENG8X5SlgpE3x7f82JqUdRkOUR3YZ2Jp
7aeSeuNoFx7e9lQgRIDTT55E4ugG0how6UXh0r95NbPT3MCHb90wptkT3pSqQ2e0hPIsC/G1VMVd
sw5dyAPX4yX5K1m05Ta24Zz1Ki+JgPr7e/dxRKXvnecgsfNQvYNdfOg9fKgSg5KxfbZgCrxkA3J0
lTMT2vmdsp4A9zQHiNzov7/qB0DhcvNwAAw8CiAuHHx4Yp5BfIxyW+ucWiNe4hc7fFDQH2aqmjMu
qOrBFQR9UWjT818irf7++n99MfUIkKIBj2bWzcd3ZQyCEldkZZ3fc+T1CzMHxHrh2m39Yt74oei8
rE4sDXmzAAq13v/DGR7OEv6cOVhnkQTqwaiZHe/eQ/1ChwxALI3F62h6+u00i2L9nnxE5gqS0yz+
lbrpf/viYCfslpZEFfJx1drCqCAlhuZ56BteEkHuV3Wy+4K2Ezb4r2zp/7eXhOJJv5f8j0Ze99j/
MgCFVG5i4T/a57YDFi5h+S+EtCsCWnWCWdGm4uiMJKKR5scqvyQqFWOgovWsgzSIEVmqa0NnpEWN
S1hCRjV96jPSn6zeI7oiHsmBKy9JeC4eRNNVgPtY/otK/UPdc3mAjMDQ3WFvha7l48QDKVw4+HNg
ncMwJXNjkYR1XdaN6ov6S4t+Z41TLvsefJ5ToYOeo2TRZv9z0BxgheMSn+CHne+XacEz3wrN7s1v
zV9Fwf4vuyB6EUbaaPqQin2c1CGZGEYvFNbZxRYBo0h9my3Qji+WzjYjj/pXK1ufoP/SwYE8mjrl
gzMXCibM749XBPC0UzObuzOE9eraJWHwFR6V/ouDwe9gEvrXOh4xZKQIwtJg9BCXqwlW1mMyZHqk
giDlzYFpd3/JQjPBNL8kjmDj1Gvicouw9OXwspI4OEEpqq5nokFPRC+Ioy01Lxew6Bfzrfcu8J+N
KV+Lb8JzBvMEkGEQ8WHRLn4WSOIDojOOyPM6qOcFarU00rsG+6v+UI6EJWCcPKb9xnYxd14nFJ3x
LsBDO13h3uCY61nVAYwxe9yaRS93hG7g9Bx73WBh1BLNmsnhhgsuwUtA8GI8Gc+1wTx+w4Qaku10
MY9mMBt3G7y7eTNS7SzNEaBNplMSkIVfl+dB20/7XZGe7MKvbmmDZLOBpouuH/ci4zeLwI87iyyj
382sszY5dQDeWOSvQIBWY/w2oyv2rnrEGZuk5/y+YgaM/wiNeH3fXJyxVaxdsoU2zHYp4GFOSWnU
L0OZp9PGCaV8DDA8MJFZ40kPM39scACmf4bBRrpbu/Z62/8GUkrcXwluBC0FKY+9IlNetEebOB3j
GDJ+O9nRgPVhPYZXYETB4zyN1rCWAk3UGR8PS2BVoWcmTWeThUSUc13fy6jI27UKRBxugL+Dlyge
OHYz1oicdZzlJc2QcTEJhZQGwItWT6DLJQS0CwRlQumT30YJSIPNsIaQ+0tE4SwhbzJJhkiH3U4u
Vgo/R3nyM8JTOJmt2MKqfHk3LifpCxdzzyEXDe4x3ubRu9F5nSj/KICZbkesx4CnYUquIjs292aS
thtM5TQDVLS7FjupqsHQBnLt8pvV+RijjT521tQB33Bbrwjraro9jXu4sxen+loEHZotx2A+4NXx
GwtFfY+GMO2RGETlxoTLA88w7LGOjGoX9bgc1yysgoBTMnCUIlfJMOYVdlRvojE94KYkqp8M10+y
6xFyeyauyhJ/hSc54t0d4HOF4ZvcFLLw6XngEUvfw2CBTGub/7eIsoe8jCe/gQ8Y44fZK/BDsIL6
NyMePYePm6Vlu5mbufB3hqmLnwUzzirLdDKIdmQzI0BmdntDvDb4TeNLn0MDRXMb5s/K6Hhic0hY
ZjGDsqxH4l4xDq8Iz0kgf5Na4lt6tl82/A7ot/WXoO14sp618FCTFIaeabZw0iE7Ew0bdS6q7pEt
OxHReZD+0q+X2ROvoTtNjFBNcgt7HfOZFhN2XOESvMBXI9t2icXR0+7j6AuCkyS8aFu02IqtGt5Q
H6tg2GYQtlw+HB0H3G4dUws3wt9kc1FdZ2VmPzV4GfGHdCJm34/sz2xnIR4PIiiiDdl7/Btoynyn
MaHwwXiKf7FIZCM7H1nDqwa0GQTl5LYgabDS26Fs2GICCBs6xSo4BShVHlCtcagnBjvqZY+khvNP
ocshymyP5ClA97cm0Lcy0KGdXTfwt5dPWwwDfhqIcEjiJXDWRrOQzPeN1CmMGWlB7d0lkDCKRmIe
F57IKKgMZx0lNWILurXtdH645D86gF14F9gcz72qJ/LGqB5nm3tvFTNfileSK2Xx2L2hBFEPeFN0
b2M7190qImnlaGaj+wrwiRGzLo/qXAeYBlHzJc0Kql+YJ/PDpVBAqEza6yV/3FbU95dA1bbhwyjb
T9+Ek0vuBdyOY9UY5q0Z80p7VWjedoieqhPLiGdn60+LYyMHT1eROBzyiczUpAivKvQLrpUR0jpo
+8IZaU67DYE5X/FiAASAHgncRtg6n3zkZ2BnVxNZMGi+SIG5FDiDLlWyJe3f3pufSxr5TM5gscFb
R+A9aWQNwQ21N4ibCTtc7Jdd8RpLNK17jh0+YG0rwh99RAnpti6s8BsOcly8vLxCVuhCZB/R21AG
cfKQEjCdfTEBOgWEJtNB+BR3/GMQaZokrCn2tkq3KhlOOXtrtigMTLJiPZ70bdk58sjXqa6d0fAe
4PXNxJTFOZ92HCCaThMnbq+Xp1vm1q0Zwb1eZfgvttt0pFwVEFyHm3qKjPhQEP5LleZhMb/CQ9F3
ttry82SHLgu4Fxn3rLfITVJjIp/SzG/yba8jdN+zbvOYtNO4mLinqsbb5X0TwIsKI9+ElIg1Ocik
NMyuc2xw7LquPX35YiIFjSA1yrHeqr+kVlVdw01qD5T7zaEJHZ5qYoPp5hzk3IeJEjQoCTgGbVT3
ChHNa+sjzciw4Sq2drIQ1hy5vPFty+QIjJGVKBhgdteXZFzXokbfWm3O5iOiJuruAxXa09Gv9ANK
G8HWZFdkx5J2GLwk/aKwv6cd7SCxAfytbH+gBrLhOj7OZuq+OmlqPdmGTw8QpLQhQvnW0+RAXQcR
mq1xxT6PHcGcBPUXD3JIs26sCQROf0NOImrkzmMHQqWT7C8N7zIZ9ReIObyiES1qwtaN+oSW9mlo
+JfMg3ksva7SFkiMaEd0xXg5NufFZEXVYKYMXmO+OyNi3E9s38Bt1S427TDQyei71tajCrBNtvJl
0+qPE3t8i0xH2dZDz/taxlFwyrOS12qZnXAjncXZDV1u+Su3i9iOkoyXy8bMDZSna11nFbPk8UDU
icwozTxnO5HacZgTlzxnF88U90G1U9muywlxLVQf030VSu8s/Ong5RLvlOcD4b5NZVRbDAim/KoY
PX46H6AmPYICTCwRHWe+xqiTfFxsJ9j7lJ0ae1JUtYiMBCfdkouefiUuWBOXG/C+F+nGfUxt9gW9
sbaR5MS5rN0QKU6EF2mNrlMm87eWY+h8WZ/CHsJ9yiBgP5bIcG5QTrJE4M2zoHATu4LGAd/jfUEU
U+H/QCOcjeuiHduDgUJom8+1+xp5zFIuq8JjCos5lR1atx5ebXurKQmUdvW0IesMzMW9srQQFbol
OxEGp8i7GpshBKoC8qgS/YWMqWD1YY6FOayY+G8zhVC7Yb+3brG3bg8sOevJReJLfm0OqXctAaUe
bOQ7zg5Rm7of0ip4cZzEusN8fTnTqbOoTUZywxq0Gg2AbvFE1mcFqJTkZvehDtJG48ZdcuTEa6MP
ICbnkTOTbDL2bApV1I7hrjF8ogzLQX/adOh1nnAzc92ontUD4u9WC1khygRqpvBzLzD9DE0BrYDo
jU0q4HODOBg1Ag/LT9ShH8YyvrM6PKqPhMZZt60JjQuRbc8VoqRitZsWiZRPvTtQhERGRhraBL5W
1kp/XxlM94Lgt8fBV8UdaU2/x0ZorEkg7g4u2siVbHl3yJNPf0ROV62kdtl0PFrq9Vg5vMCK4zFN
ak6kOZmWdc/IM6BCmb2XLCXJGXSFB1q506L2BmD2zkTNTI5kU6EGHFVxTOo6vUEjZllrTs3iSGev
DqVF3vkah/TyJqyc6kegcuoFz8ZOELodK6ztbHKPlOp68wrjVJKn0xCrvjXwLjXVILBxtfMyPyLS
0olukkfX5OFkPCLt4vG0Rc1fm8DiJjnuou6ZAEJNcCY2nFZv/s1IjQN+pFP3iN/Oop4KTxERPzQQ
ly6NcpazCib02vqqGko0Wz4eigiGTXZFfSDCiU+qLodJGLNvL+gRs+8VNSanS1CTxqzPcMsgRz3E
SAy9p+6dI8Laa9gbqQ4DBCB7qqC2h9fM09rDJXw80YnfAEnWbaTcAEVg373Zy+xvPCcTR3ownitu
ApyfbcrhNhQRu9XiJfbTJYzxsm/iKsHmCD3a2c5NyTuR63qzDgP/RFgoYY2k8bBHKwHVI8d8CQ8F
SrWGV6jXiexJaGRXRuXuvEjvzMtScQLR28UH242T72L0zO4aSSZvXG+QYu9mTXAy3iuMhhmJwclc
ZCjbjlKCUhxp2FSvrbAGEq2Gdo9NzQB3ybZ9ehVi9cwM0AfzH0Z2LgL5NXMebokknyaHJGTTSRQe
B4s3zt5TzMR6szQ6pNAlBrZddKT1e8nsmsUPgDayGhAimLsoK6S/9ebe3nHl+CluIXPhd7ucYlwC
n+shysjdkvhyI3Ptlx0H4iARViAJQRZWG/eg82QEUU6TF+S0jjrYuHX/rpnRb+TJLt9zqsofFXQg
yu0pJyUeK38mF515Av6q9rmOIYJfRyLRcEknavATbrZNpZor11HJLdJ7JAepl3wu6j56RJg2qvVQ
EGGbdWQezb473wZOHT7H6NF+r5qZ3+Re4pGSS1TSgnQO3QXW19ZawgAlvzgYvS+XieN/EZ5fITwM
yJl4/nuE57Ea+vj/bV6zqn/9V6962nr9g39gPAFRfQLL+T8QHhQQ/8R4TPEJW04kfdrkxPb0+P9P
t3r3U4CpD3UMDAOgSwZYf+I89icGe7ZGKyBbM7/y/hOcx3Z+RvNdE0oB7gcm2gzSbUyGqz8POgOz
w4cvRBPMQGE8kyqIVEG07rHIYVDLemCQs4z2g5N7496vxLK1xjk4+paPCj+rpqeZXDUCrEh0spre
P2Rw5yCZpWm5JjM+XUuvjLdZHz1EuK5ypiKBFy3tgyDMfsju9bG3yqaILPQMdN/yCCohkwkXwqIE
PBAZiVCNyO3Hvmwobmpb4lUdFbdiGjugi4BMbNmLzTy0+ZtpkGHnO88Y+/5wqDJXMhzOczD3D2nl
uXukEwIFUjoUD0m6DFcVOu/rWcaQXVRTIH91FtI38lKd5smTxyJSRHClS38l4L7s2LCcdZpVC5U1
t/O29Qz2mUnM4WZUlPorqRoIKzMCwAMiZHNrQihc127jnszWP0DWe6hNS2JjElg36PCvy1AV+DoS
Sx35hFLByp5XDb4eu96sizULptr6pdWumgjUN5nYfjOnXfOwiuuFNmQnXUNeFVjxrOFfFLDwJFRn
OyJSR+HA4q5dzD62Wb48Nm7ZbKY5fgnojp8hb3hHeBvjl9KqbArXJtiYCGXC27qdbXObV3HSkhBk
sM0yWAmd5bFsnSwbtgnMd+N3TgvoeisyWo1lN3hdSqRdWXXL2nQrMWJsz3Se8o2iAZqFfxtEGH9s
J78ha6OdGXrvC7vjOJKu2suihH2REIR8p4qyfzDYwnq6BMgh0HuXzhkxcU/ck8zw3ElR5mVbI1v0
NGcMCiaLg8hujTlBwrYxCoWYbI+OcmnbG9hWCd3fKqswxMW8hUG9DCjTVLmUVzIse6/9gnuH+9Au
9QQPI0BbYxBK3/ZVm07nkMJvXzaVLyGUyWUcp10QMp5f9mKp2/4h6JBnec+TCSz/aHAk+dHWAMUr
GJxGxaDsHfZvvkr4AF7lmupmSsiSbXb4rZTDGiM063Pl1+o8qQaT0Bn/BU1MtdJqnRkRIYdYIoVr
Y+gwuCcK1niJMzfJyHGTxbxC46puMsbAPuZ1zZu7RA0SgsYOH8oct4U1O0lTr1LC4l9Ct8yKWyzt
ELYX9WzeLePkjTtyCKaQMifGa52o3JKwJis+VGVubBMMIqP15A/zYxvGklrXaNXnLMkDwm4bpmJN
LOxNHhXRXRPPzZ3XJP62H2ssJGOrnDB0q4mxMzt3W0SNuVVlvhxgitX3XteWlLwN3ZFsLLGsMLog
nwkAmmFqmobH2PfCo19LkBO362E1RL1yN5bB5HNlWqXkkS9ZoX1/+xkCeGxvY7PrH4ZRlveNX0d7
2YhVbI3uXZCO0RMWLuq6zmubaaMRLf89EN+DVn51IMKF5xz69wfiEzFr32EDf//pNHz/qT9OQ9/6
hE5EI2vvh9ofqS2B+Yk9CWs56A5k0PLXf5yEjvcJKgLiCoE0DRcwfUj+cRQ64hMHJHN1+n2M6Tgo
/5OjEFL/T6gQukTwbU5B4DJkfLTXH/BOSNaOEU9ueYTm31n1njknaWBbFP2TvQJp9C0OKGlPp96e
53XRNQieO+XsGZrKQ1OIBElx2DGAcaV12zXCw9TbhGOcmOUmirzOXU8tYqPIU7+xXzUNQVyu8xpg
EHa0azNfD4E7rUkBF1hdy7ehrPvjiIvk3oVnsvH8rFlbITDCsvTDfkYrjOrXEdUK6kK3w/eggOXp
k0mWEmAp6sZ/LduuOA5sjDsz8RhdSLkxe8IWxjSJ7qw29A/lnORPduyMcG4RlfPG2171W2wNzd4e
jeWqGyFccuB53jcCPesYPgJBNGQlRtFN1c79c5b2/ok5n/kwTK3NKE+ex8EKbkxMvTZ+EUVf87iL
V4GTjQdsl8YN7lcknKRmu2/ZiQ9TItZZ68znCo+KY1va5c4zOAmXYbTuYFBfRWW2oXnI7nHPhHQX
2gzv58nf5mSeroascR9b0ym3UyPMNclT4oR9TnccusXAt2exrgRI9BUO2/U2sxtGIkRWbnQzfdN4
iFC2+ICS1TtNw5OV1GKL8aM8RWHh7gHxi53dOC6/tVvO9Wh3NzIxEDQP9pOnCoUCevC0qgEZg8y6
85KF/KLZy3feUKmNUav5QSSp/DaEak23+9Uskm5v1U56GMbI1vPC8GXEU2jHBui9EQ6bzTfDbKc3
EfFpWPHWCoo4QO3WL/Jxk8S+f+i8tt01nk2EGyyyre+6BKb7PcHmcxt889ty+hEBUu4Ws8SOqAnJ
mOe9EWeBpXB+mtMalr2VPqP9nV8ND1LFqlxc8wYr1PHa131cRYYyeEgQ19s60qIHO/Q38ZL5V6Hp
lXc4u1U3+WQ9Y9WDQbjhiObgD1V2Vgyqr7ANGe+wJQuuRZN4irGjIA8zQfwqD4MxJPMOjANcJODg
ztYLTlVXZGriP2QTr7mo1tnFomawbTWkezWVXRxwZiH1bgncaGWLwSzXNGjFxpkoSDdQ5OSmswo4
MvZSgBqQz0DG2SoGX7hpPfu1yhsZnhiYqvi6tvLPXtJKaM7uPjR8yzh2mGiF9j7vnTSTqzFAIv77
gvg52UbhvHBYqu6+G2y/+J08iHA5CTzmSr8fnl0GK/etP9BNbvNMPomww6C5HawtIerB1VRJu1gF
YUcXh9amfqiVgRwPjusYHWpBMfNs5wwA1cYl/q+PN6UnK3lVdq7fGURHp7ZJ1eFx34uxXnY4oZEr
sa2i0PyyxM3Ur80aG5ZmhpX6mTrDbtpt587WuaSUDN/SsOmA3pZgxQ7HiYjHzNYcqkdWrputiKAa
sG0HQcnWaszpm80eeqg0whmrgXJkxuRW+WSsKrr0jNl5y6gpRM/OjD8qgpdCD/MyaEWsFHO2oqMV
98xYy4bxadlL8TYLEtj25ApB5CRHQZYbACOqh94i5Htbuho7X/KIKVihTOhVJGsX66zLmWJehlbs
fVyxz+iWV3bQwRwqgKYdoKWgrO4kUXSVt54pXpz+Ossn19xU1UjmjVQy2oKTeHf4FaidK8BOTTMf
aYhd7jG4Wjg/5ZNvX1O3dy2VYYst2FIE0x5ZrHdTBqI5MpnnvVduuHGzXPSEQThyP0A63pdy9PdV
3Gb32vFyiUDsoCC71UnFbnwd1rXcVZMWfebCl7xUIGHNZsCQcNWnnn3ly3ZPwBxiB58R4sqKvGTb
RoChO1Mm5qPMa+IXbXiva2dyDQwBypIUqaF68EeJLZvXjF9ccKl5ZTuolZjpQFxurU2mRLTv237p
GNAM+DNBuMWnbG6+cUa1t9iSe7tJMuzDQZB60TYb8zFaMM5RZuo/uyLqzoJEWg4HBml5JLu7qvcN
CsTZvBpLM/x9oWUlL8XadJKALLbO8FDwq37LJPqOrgj8L6PV4PfUQ0E9pG6jrrGmWW5QRfgMABVB
ZtOcfo0RS1y5TTXeMqbf9UYJMt2bxFn2DkOzVTo6YpvOIX4bQZpuY3x3urys8UKq+iPU5GGP2dyy
d8cCP9/UIvJx6Yh/nmhU7pCA4aXegppdJw5bfMB8c1O3TGaJDlCPYOzuyoaCAYQdxvdEEE+kYMbZ
FpsZwhT5AruakQuF6CRitsZF/OY4TctZ6Ab16+jb/Q29jvV9xAZph1IYqZwVWgeva5zPuDvUWzuo
ok1tddGOCWm9bcs+v83MqXkZeA9vkKa092jCgxP+hOV6wXzyhNF0sqdRHG+zyl3WLllNh3wZvza+
SE6ziOPPYTWYt2EI8EKWskclUCwAUX5lrqvCAQJUTPW1r41/jwBU7ZEwtq/ksUAx8LKNA0sBxpKr
ipUofO8I6h4QfK6jwOhdv01dhBxTFeY2myvzGJvRZ4zzvbXFtIziQcoVGLtDSl3GUN+0jN9UGZpb
ASJ/4yaJee0YiEf06d9slOHUG0FWGlkGVv9s2AM0qQFcpMPJS20DVJIAxcqjlcS5dL0QI5kAZNsk
chToCpi3Z54V8dtMRP+Oz0vdYvRSkd3yesFElcD/byUxnOV0a7OAlLTRm2P5yPzWjzjyoiKJ4qfO
m+vk/N+B1/9POCPFptZy/Pv6/iVpo+RDhPIfP/RHeS/dTzhb8Hts7fKhucv/GHb5zidMLLGIxyvX
hUapJbB/DLuc4JOA/EzXajoebGMT0uWfJb73id/mEFkC4RL/Bu8/mnZJ6y8lPpd3pCZW8ynokj8w
pPzRq6qKDNWD789ljsFt5a9b2EMQY+bmlEwOXWv4dS59V790UfxsDnW0FiYssSSOhlun8hIO0NHZ
uRIPsm0LbfI+nqOag6XMn6pyBiig+zk2Yf8Ujnhi6ePq1XTqrE02LTf4GTPMEuMtWIB1ocHLEXT+
zQ3L6rrSiKOY4aGVZgN+pzT3wKlxJF2h8wteEEgb3zMl1XPmVIX6Tl8UyPQqIU/8FufNbUu6iB+p
9NpkAODvvTFE3ukI4g9XEeZPtwMedxaut5XxZAiXAo4tadzWPhN+2aAP6wodKwdOpm6tVuU6YM7/
mmc5x2bXjz63pbLtA1lI0Smt4TkNmcdQzrR1SLuPA+DOakyxCrvsmyiW8jqaOO1dfxEbtxXZb5i8
UY5aodgY0nOBMZ3p5UK+oCajlBCdzpKoi/o+DIAM9iqEu0LgvPGl7/KErUWpZ5r+mA4CssWqWcZG
vsBKHntmjArIfkGCVJM/G8J0DAOdOYWstLfvmgSXsJ3hAkG2bLOvA1YgmMDB1vkiIih7Wtv/pCZH
3+XM4l7EVWA9BZlLPXyhiSBRBPrPa02D6R186EGqAV87RJ9wvfoO8M+pS1Ba3x2pjPwY8AF0twFw
mUpYfu9A++VvcyhZhE6jDsL/eLhgnHHBz7gOwXanuoSDbgcLiCOUxPAlFT5YiDvAlOlHAUSax5zf
mwsq5FcZDBhGtwBEg0Hn1vpjRW2t2TF0MXyNAkey/SQr5laqD8DDY4CWWuWAKaL3OeVa1S3QCDRn
Zi6AXuzIAutKGXJ1dJbcFGpLkV73GY6rV4avgeqJ8z7awv3m7hZjWH/JpwIMLMJ7rti49M/pxlcy
FxvsZz37Fo+5Kdxhu2BGx147dK2wl+vfLkyHBJNTBkHv+HfVQBvBeAxqQGWUYzdSBGkekfBLDbF5
+stDeuJEWFBoL+uWNAVYRhoEEri+HZW6YP1drwkGOGUJo+ZLhINt3vvJ6J0uV/SkZodDEHGOeNex
NpvR5v6mE5ynqc0AihnU01SIyR6Xfdta4tWcZzgb7/QCE0IqABkNDIxeTC7IdRDnKMX/I3OYpuHn
kZBuE3oDaFxjJ/z+yMk1G0ZT+OMw9z6LPp2Nl0V/Sqw+h+iQzyIp10xG+LBu7bHKDIqlW7y8SjrA
rKOQ6byJ55yRKbQ89iQSZsSi6kfKDFrfk3Q2u9t+DuCDeDBP57bin4M5oaD2gwhY29Ccs6y64NdF
k+zllLNDXUhVojCteZc0df5jWVxWZOoZek1ZNjzNyIXPsa+GEThUWoVCm42KeK0w/J42fWAvh45Q
rgdOb3U/prDQUSAxITerAX5EHpeFtQpEUJ96f1hXtevPK5eQjnHV2Yw1h6KM4M61RMEhjw6v0wA0
nIfpxRsHcivMKvzLV3nb1V96MXQh1qq2ehxZxft08ovdggZmbY6Rex6Svvs9NRyLmphD5yUPcvXo
Y2u9xraThW23yM8RgVZoAk1h8O0KXDNXS4XTowb7cyxBgxJwk1s2LgeFA8dhQqryO1pL4HSrrEBQ
AXqBjG04hsco0sTvUt/fmSjNl1ZKdpCB6pYLFtPdZLliC/3TZiTcOxi4EmIZUDGJ+gjg5xCW48fx
mnTB6Kwx8IccLhYKxCxPgd6z2H6G3CV3hFrO34UsHEwC+uSQjr71lrty0Rl2Su7wfk5PTesl351G
TU+D687HuiiL7Zzm4ZpZ9jMYd/sS26L7H/bOrbltJNvSf+XEvKMicQciZuYBBEiK1F2yZPkFIVs2
7kAiccevnw9ydR/b1accPc/9Vt1VEkUykblz77W+FdYQJCCK+l6GToJWhzFr5aU+1xP/31zvhVeB
qUvE+hXZcMETMJXdmUB0Nw/G3F2sYEtYeVmKvDv3Eypd8lFd/WJYCdqtbMMO0R+q7YrYk5adMRu/
tJOW2Yiqvtq2n1rR6inq6xkd5QkAknfN5fJerxidkEEO2mNXeGOno7JhN79bLRP8h4Azud3hVqJX
wq4t8FQyYAgKbYhv4caymywu8GbwE/d6XX80mX0mu97v1uSA1su8lEUtjA8xuu6nKQWHy137NrXH
9h74WsK9oNPvY113H2q35742zL1302KAOBKRJyORpOJjYkzz2Yq9x5XG1/NAt//QzIA1D/ZUNz7P
B53l46jm7cGfjuil0cxJ47brkg19K1M7KkUqLqdmLYF9t72469KmiWbDZbySK52MKlPNqCN62izl
JGoBMyidPgGSrUClW4Od7zG5DvQ/WvRAO023ymg0Wxyvs+gfjbrwXjKswh1HoSluhtwagkpo8gLh
Kqt6MvNPM8f7eSqH4bo3xKdJee2V5HKIVX6apYNTOu4vSe3IsYH7xsNCkBvMiFy/K8C8fButWX1a
UGe1r1zUyvEuc1ScnHu1FhcJgqidbNVH1NjxHWKMGNZsEQeUgvPl2OvmrqSxz7VVnYbO1G6U6mmS
GeSHBHQsvpLmhsxwzfIothfjLs/68YXOVxwmKMRvkUzYN/MwJS7YwJRIK1T88pruRHEl4taow3QQ
2p3FzSl0rWGK+Ljo3FjOfJJdVX/Kht7aEbL5IR6kOBVCPfUciVGas05p+b3oRnKRT3l3CeHC+jhN
CVxIt0DsrcedTpc3Tc9dYjHz8ZrhanAVrS0SuQrXQMkidELv3EbO1uWU9hbv0NMJzkGqGSaSuw+H
n4aiiaUisvSymjwiVkv9Oc4tN0hKp0Ji3lgIv/oiJJugDHXkF+yFtBxBXvicFD6i+sRqQb05HOF7
hsNiDgxDmndeYjm3qIr6h0aB1w5UDWSqy9N+V6zznqHZSCu2gCQyJB8c0TJZVFoGiXMGiQBZYA+7
tXpAH0HEYk75sTfqjc6AfJTQaAFXeegdbtYkEqW3BCeb+8IUy6NQajwvnSmeNcUPjk5C4892x2M2
d1kX9qSAmLR+DrIekPr3hiXPZrW296lNs3K31N0UDc3mg0+nRj8NMEzvsswRoYqdC5og3mUDH/OD
6MAHB3Y1PKVD+pFskRgcru5RUMxj8mGUPjPcbmZm3HbmyZEQC2aRGAHMfI8uq8P30DOwo5lUEXe6
87Dsqf1SpDZPQtUXOznb7Z7scU7HktQ9RM9VeZCT5T1Jnzc+ylk9xHnj7ru5jfOI43A6eoAxQwiI
NMsQOYtZ6fcpQQFol/PUAhuWdGdysi0T78MynGdlwTUwjNnc8zPzlVvNKXoz9ps3UBPONw+kHyne
jr0eYeiWX6SLIBAsSByVW2klq04F5KQSGWXpVbMrq9yJMq2VUU4PaecN3oCjXDfCeCn7HeNT+udg
Fc9FXo3Xa+dJ8wPnG4i3mrxgVHf+XN3mfYY8rbCbe3KuE+e+9DWTRoPmK2AJOWUB6sPPBRzAZO8j
tuMBEtSCXMaLG5QzD8lYzpd10XURXgR/3uWdF991lAFXBnItdt7FTD661Vg3ROLm1FiW/5IMenO/
xoRPBlWS7ttiWC7tzrav4a+1KvDbVguHxgbg2pT9edbb5eDhKL2FLN09plN1aqf2LL11DlvfaG+q
rum+4G0XB9yQ6sRUL8YU4D1RqE17t1Ph6CrrLh+XEm72iJx4nxO5W546iEX6PvPXdWEwr2S+a8DS
5MReO+s9DCX5eYaynLB8jBJRbM0M2aSpS9ua9m4xKK36smxdX7jD642WEhMYJcQCDZ+9Xj7KYanp
E6vvXeNKY3O7iGcSalPTvW9oL8v3RnP93nQ2a/EKDUdezcxgA+LT2+GimLJ4S75eisgr8nSDYmCF
es4q/klNgYLCdLtRoPY2TZGN+mzL6Rn9frOzwL8l7m1iyPaW0++irzhBp+MPN/l/4cH92YNlvzuK
GaGhqXXwDlu/ohkTQngX1ANI0JRCfWZyEyX7w3hcsZW8+UrPDn//evbPFqztBS1TR8jCHFDQEfzV
yFimDM5t0TXHmonBZZ9SFHdszK+F1tP2NZrhS1oKy7pORm8wL5RyzHjZdRCEqqvczkt2Ph7sCAAb
Cn/kpqgCNQfbrIKH8jSmPTbeoqEAtNY6pmyrnO5NJML0udBb/fpgOBrib3qU6pgNA2WmRMdMJPvU
P3S6b3f7tdd1oLi1Qxv108p9otgSwLnYJTHa7YxsB2Ss7BiPlWvigimX7o0lU3/z1rF+MEmsQCbe
dvz37/ZlUUG8vUy4G2nb3im4YOlafIekeugIfODicPA2NfTCf6hurEbqzgGzBMGKHaSLl/e78LsC
7u+/hK3b8d9+se07gJxn0alB1gPI/ldIQ0GFHDudaI72st2X7SznbjCgUEgu/v6FtsnpX17IdyzK
AOROxq+ry1Pc4Fr0lMd3fTzNCWTqKHr4fnj2rNcu20TUSTNzCaHvK78P7P/HGNm/vvpmYGW2i8PQ
N3GW8Nf94OWU2qK7Ypmbo8olw7uJ7NMMmxz1Y6mOzazxqiQBcAn4Li3++7eu/2y33j5kiJjky/iG
7pq0Y7e/7odXB/KlodBRzZGRMpfCcUoYp7hFi3sj77g2W7rDm393pfQJieXoTOuBi1+duOURQNmf
NIz/6Pl+K1/ABfvDdxe+9q//9V34cP1aff0//+vx6/za/SxdeP+Jfwj5zD9QyzFiIfQPVgeG1X/2
NpEn/AGqgSOJjie6gQ0z+4/eJvI/6Kioy3nQWAc++ro/e5uG/Ye3QR9YlWSAe774t3qbOvLAn58y
HXQCT9iGFOAPMnmtn1ea6AEptw2N/QnN/POoUXsyhfziUexdr7rWRqmmd4zwm+LenbyrrpPjR2fM
2wfZaA+tUN1pgMYStN42xGkG7WKBnBkfRjCNt0xVtdfBdYmdcBrRHskicUF32wbuEejEi3lnWWQA
VYGGw8a9WHXlGde+tYrmQ1e2xpADcVwb8yALogWuPKnw0e/EiGx8Ris99hWNw7jIrf26JsLleJ6U
aj8AXe3BN7mc1fop9WcHC6YR+33kpsLq9ikSYnnqMSyWBoiWwkMTMaPNQDiF90Y/uc1iPFnUbMyF
14YE0F1v0ZI9MIBY7IsBPbpgoE86ev7IBFQbRrKOYS6GKVmhr+yF3tsmf3bD1eggcUcqBXLmoFje
pnbECOeSOKLS6g6ENhln9qC12w2Oz0QQVhAjqt7lIMFghYaEqDIE3F6TH6uE/W2us74KgCL0x1yb
vWjC6f+yjLaFRj1Jj1mXPSRlyRkCcu+Km09zzI3pKW/oIOT9lAd65SdHZJPvXMEkfc7A1ifRMmYX
rjdfNZY6p9MwPHdJVe+Gsrs1qUvxLY4+G03ifOnnmIpjmF7WHMSM0fq7YjYvMIHgaoKSj2M8PwHx
/oy/gBSwuBgeVm/oEAto1YEy4Ync+ibgbjYdOjd1955RH5DW3I9r9uSUBororD+vgKyJKEmumVq7
u2roX5qqw87S1McCK1boZmY4E8oD10k6Z4k4co8F7jYlSgR/SPEk6W+FFGVNRPPrK4YE5wpIRXw7
+Y0DkYP63R+2IHKcOQWl6sEaLT2YVxQIuemE44iSGusYStNpTC8xwqkrr5+MyOUkvHCbLNvXhO+Q
E5EgqNnyU7LBGA/VaGefvbSdT7Nalki2toZwlTZInSdfYzNubmytf7D7bH6oq6U8INVkqpXJ7IhT
1gmGTDiB2SwMcWt72PccuxfsC+leKcPfJzjkdnaq+YfRmbAJFBX5NX0TxuwdAVnctALjOfvcoOnZ
AesnUyyht+KLqmPKvWUY1D1xIXi7AluMoO0YxgXkIz7qSMIDnIFPWhlfrCutnaojpNvutWd7iUVg
FnN+Slvb32nkr34zB1t9GlYXSSUZ5gVSBAZ1rWNBwBbgscZiODtOzxM/0DYA2rhq35reqRnCI9C3
gXF5IglVPq7Lbqlm7WgUYrjH5TW5DyX2uFsATFUdtLHKriXBXHtypL0oRtHUoX0cckZ2DDB7odOw
4VZqkEeeKLw+Zs+rsbCKNYin/gtAJrqJ8TjegjLWd+PIskj8sdQDb56Xt1ayqUaJay2noc/qI17B
ZaJzxNKad7h5xbxr+WuLoOnAbeltC305mWK5d+ZhSL8hP/R51ia/pQUtWjldE9DZvXQIB0ZEsQwI
9vpYCWjJfnWYMozTaatxtzcQTbYFkdhL7hwwa7BLzKSvA5/VItscodTJlQNctmbEFKM8tEmc0RtZ
P86g+p7cTM7XZa698kg9G2smAoJHm6gCPdVrrXWdQ04LMSHk51rL3giXU2FmyOwJ2gQdWUfa2ZWB
iFantU8Y8apX+m1bxR/a0ig8LA+mfymtsjnpfr8HoDFe0g+T95bpaw+F1bmvRmVnaLb9dhM+4BUY
kpTHeJoNI4qbet4v5SKunHiB5Bn3XZj0fX9d0rqK+D31vtHEgmaLp7awYueuoj+3j+mERxR26cEt
x9syJYE8WzoaqCI1gphwXs6SFec2F+i7yVxemIbYR2us/C/K6O6Ik0jBuhXmeDS9/qOz5FWQ0daO
DHO8sPDZhcWgmwSN6bL/FjcWMgGt187LYKd7D5VZWAsss7KZM4xYXrKHIMF+4C3X2eQVN6smxiss
hzlX1sElwH42grlDZDtiFop6y0gOqW8RrzRhQkF5AHpAV4dFSxR7cH/lD+xaK1C/ACofK7GHB9eD
Vg+cSdlBok/34ORxGDOHIeYGwRbvzT+2My6opfUvcGnRiYWnj53E515JKlMkNLOHyQV3DNVBG+ZV
U8YBAMfu0SfVLTS9gphbq4TQ2LcXvkbDQmny29y6H6rMbaKVK9pebOnRSLywD1ooxEnGSPd0CucT
dty3sVivyj4ezjotpmCd7BbBlFvfAJQSl8bMF1uLBVpg1ouLFa7OUQNTE7SSO+oIKZTZIepBBj0A
x2A1BMA92e9a59O6igXtk6ujzug/GZjg8f7QHdEZoQaM8RayHHP9kjXQHcjPTXdTUXwbnNLfz3L9
RE2LEnr12cvyxY4xfOmxQXeZrZ9kv8+V1Kcd/EJ1G2MLJJ9G765p0Ywc7gZAXZG8QK39Rivoq9Vn
5Z64wDkYZ+u5UiBUq6Jrn0qPX7UqS9ECm/tvarAM2hZ5EVpsojSQpvS2scv8zse1dSE8Y70ci56P
wS0+DVUsQjbThl07G589XO47qzcf6FXVuzFBr5zPHvu6k5Wfjbo3wLHhnIZ46+wxDi+72tfqfZev
1aWhG1NEUJZFZPjymXjvhcGu4wYTw0AS24oiEn7rPXXCWG8LjHZ8oOjanCB1h7nmA5P8+WNf5C88
9kV/1U+199i6Nj9LO+5BbcA+fFo7rfQBAIAauLX7OH9xc+fBdpyJTkdybRlNdzSZWuM1T3MZ2R3W
KbylqfXBt4tpN9uOChZsddYaOwaCESInSaKYoOEDbiTVdCT0K2mMN2i1tR0ufM+BIfXmBp98fxTr
7B7d2fY+TUUnXgYxf8lJBbxZhanl0Qha5JjL3ryxK2eM9DWfa3ZWSe/OhojsI/FDJ2nbrAhR3bek
hNxPjK7Ejl1To8QwpLGzra781ing59uDSp9vdYVo6Bsr5yClbvPIkD/FLa7zV4bPwAdDDJgPErs3
Y1hx6Xki/9gB8v5MxM6pnFJaqjkz9V2bmG8l8tuHGpPcFx3DHv5Zy6HHRw9hvpBTo1pANwQahbO9
zF9E6ZWhbIbuYZ1UexGzeV5t8SgHv3ZuV6c+x43bu+HIcTAfdW3NWc7O6L7FiVvtUqNzb/zezp5t
qawrfcjsUBFNGdk4FXaykSuDdTqRUdObzb0yLYVDn4/iei4Mj2l63NiB29PMDVc83RjY5265qUFU
HxJd5fvYnfr9psCLJH8X8i9HO9APiatD65bZM7tZ8cwRN3wkcF48IM+NjyJ3swthT1S8ceuc2npk
DpRpHezJxZnKp8TAznketQXZ4pqqk69tA8BUTEUErNc/MQYe8RLPOgRZkmZDZ0xEhMxf3fXr3D8L
bx3eaFaNxPI0/rlhintDHoP60Jg2ogK3Y+Qbmq0TFtU2Qae6Wp/oZpPxxfWhmx4TnR2Wvq81+OHq
S9MB3C+XMcpynoczom96BR7j0w9T7K3Ox6TQsjWENcLJ6g2Wz4OoZmwjymEybRUWEUZmkb6M7uSg
Y3SHhxJpBxI2IApXmHuyF9S99R7xM2Fh1TqXF8PAACZHBOEFllVoHjKIqXoWxF3foTnDTlOxvarK
f5gqauOOtMzPdUX7U0vdfO/0a3JWNSUptPzN+VKN1aOeTuQ/CNc4MKwsLuHgtvulQurZJC2hL9pa
Mu5V0t5PuCbuSstW2PpWTDz5iMdlzPXhsqrXIbAAdGNGnpNb5gDxcu+5uWpu5iTFG+Ens2idgqa3
Y1AsMHbyGVUHw8DMoHuj3Mw8ZgUAryfroekTp2AWPCx4WlR3zP208gOop+N6LmcLuESX61G5Sogn
Zpeyj85eCdu0c8xjD7v12cAxOoTrlEj3qAqexc/0WuJQoAhMLrNxzJgfLNgPI8NLptAB5wRbBZ8J
uw/MU+ZCmjwOna/fz23PXUBvtQOpNmk49otG81fJC8WaDLHdZ5c04rJdjBHzW6Ua64uoC/wiCGf6
HDaAfOwKP85edKZku8ryp6ue5zHwSK61YYx63lecNcnRGSpKcL0HQtai+n1a80lEmcPuHPldWewZ
Qq+vMMvgIaBoDUrux40rxQEQ4HBajba/k7RqPqazVd1PjHRPq8ymnVFZMrRT3ZSBnlZ4rQsYoY2I
qQ7aojuQZqnvFImP1xagzZCgDOtDRxUZ9fPsoy/Sc9rJ+lactwvDQNVHQ+leaLIew4aL+z1eJ3+v
AIW92tZsHatCySAu2JlKnGqBS9boIUuYiaoGQJ+ZVQ5fL5nQn2nwj4fSsG7MOfXfRK1ucOBjIu9x
sUrDWI6tXraUUkNySY/Zm7HdWFPEumn3jEHsqF0K7jcsSgG1LCP/h1jQyC85xuNZKz7hwZOkM7vV
USP8OiQ+dWKO5dRe4JV9t0OmsewsMpr3TWwh0vNd7aY31+VeTumRUILyai6Gegd23VRU4FoJESBN
v0qyva/iOMvYaNsEvovGs9ux8Q+07aFAE7+iUNSgyhg5dKblLu2Ffz3OScFoJHOOcILtyGDOGtBC
bk6Z0G89r0Je0HVzwzg2ee1c4lHrZumJo9Vb77rQWqhLFX4MvYzhMpW++fIu5DWnrU1bZWn1osnu
pYXHzmzWO1i4i0XQyPFNQLchyFWsFyRfb7alYdg0ov0QzHXCjLcw6T7A/A/JaXtF+ZZGI99WYNTz
R+lxiUi8cFnbtzovP3Y57khU7KKJhr4ummA2zciBtRyUmR+f8gzFV9HNZH4lQI6omXWx02pQMZFC
bDTQDmwvGyThrJbOPeiicHeGQjqKE7m4pf8gRDhY8+BFowQZ2/XU2/BdjLDd2j+z18kLpjFltE6I
HZLcE1+nmita3ufjsbL6IZy0lrFsj12ukOpLn879ya2AgwkwUif6WmGaLhKnltNyAOMRNxgFYX0g
KT3J2s/c1yjFljojIG3Nq4t6IHh2l4zd8jwS3x7Q77kysfc/UUo9Mudqd4QHuufUMfG9zCuFY5Ne
xNMKoCgdNBXW4/DJ19urSQc8xhz3ifCoYpePlrVHQuXtJtv0nuGAVwGy3TqkEzui2o7tx7VhIGqv
hXGG3Ae3t6bB73ZHhpwPytG/QTuk/luojupE1g9pY7ygRS4vzLG23jobmoRIlBlCNnuaXc/8JmWF
2zGpPQcosISCoM1yINjdqe69pcei2iS5HvbSiz+NAnROMI+jokGxTPetrq/oLxgm0nbqp2lvd3jP
Kf4rnTvObB+KwfTvazasPpAgmBzeXuwylVJpr/EkVJEjCnUyGNRNK1xvrjpxyFcl3asit+XNCOEo
CfRCawKDOFM9cIy1rKPRK/UuGkRKULDueBf8A/8KR/43IzHuiUBi8/Cy9ORLUZwWm8NVN6cvcSFx
/hRakUQzYJ/AdSHo2OV8WjNCCjShPymOpF2p9zIYjK0XKGuIh/7mmtedcXsmqPIwMB4Mm0o46Qy2
BGdW43TMm+FIIMinxFtPMwt+h/tAXBSJdhUTskG8kt1GeeuepD72+8ks3MgtnPIkbdp/LQOTHTPJ
dkdlSqCU1V6qZLwDYfEmqowVHy92hJrlrrVkHdKYcS+I3jMCV+vTA3cXGohrpd3gNX7OdAslC3kE
4YR+ZpeUZn1ICd6MsqbSj3PO5UzZQ3dR94mgc4F0RhT2myQp727QmF/k8UTIb7N8KhKdzlm/mHsc
HVmQ9+bnGPnfw+TZ24h/mdSOzIvpq9254wN7nxEAAVY7V7TDSbU0owTmaD0mhblUnkafJcuMSAlS
BJnKXoFv6eAOmNYQGtnkD0ju9AoKtSC7qeV81P212RfZIl87WEEvsIrNKiy0df2Cixq/kb4U2uuW
33zjilI75hx4CnKJOx+ZPSoctVyRMNXlkFmz5KQ0K4lMSGWfqbN4tBJZvWa57t00qCKvyCMdvmiZ
8y1R+iIDP9W6U0sb+m4lVZ6ZkTuhCMnEhK3IHm4NRBHrtZq9RgaTWzUHuqAVBrAeufi6+s5ebzLd
DZ0im0NpZNBwMqIR95nE/W2JWLvWM2WPO5vD4JjF4+OS2B+oEOyHNk6afdKCMeQ5WCJHdSRh+97T
tHHdQJMaD4koSdFOzRtP7+LXaoaalVext9NdA8dUySVdO08GRc0l/gIQaP2Ynqkh+nmfOKrZAdNw
hpNVs/8wDhIyPyTxNG9NojINNgnNFkrk6EHN5YbybkLVhvK0UU9KWi0cUM8bkY66voAfSY9vkXm8
W9gXXmBI+Ob1lNniceQXOKHXDuvzUCBi5zEmpNqkQY1HoV66K3OQw6XL6gEDLKf+QIZBdrlKKVXI
gQWGSQ0JFdOCMIVA9YqgTgRyu4pd5qUqHPeTpVKPR3vI+6P00iZotbmlaPUQUqIBRprBeG5+sAfZ
03wShXSwrJHvJA0N7ZzRJW+ks+VJWCcggYhuWZb7BSZFsTN50KK1nRHxu92WXWJwRFOCVjIcTflt
oryOGBHcLRplPTgdcZKFgypGDtMhYfB9Nyej8Zxv9voQJXjFfd3Wb7u20VG1tqN339mK85S9rLkt
V2181tBtnMy0pS9TYR64UovWPxdyw6EB6D8YEnw1l9fOvMM4xQgdCxMiGz32zyRCgSAss+LUd974
YBgmzVAQozylTc22CufRq5HpIngJMxsD+84lmWIJB8wqKHmVn+TXdPh7zhNfmeU51w1UNL0z2XzT
FcqlXiV5SHjn7Zp02B9wIBiRSRvqUaxuckLxU+wwYy/fSnA9L7HeUaitDu4IOh3qOvX9LIEXl7XP
g2MjHtE4dRMCvTnsyUzjspOhQuvyg9QmsEC0Rs8qnt2LcRJ9JPF4XEpkbx2VvS4um7WZPvQ5yjp2
WaAuqTZZO/RDMdtJr93JopXXNm5JoGZ6EnXjKg9TJ6wdanRWiaam/sorK/Mj3VuNQ2ySj4L67lJB
FdojCzKPtDNdujRaer+k+bhDUjrStG/yHfPt6mro/S/aqGN8I1rm6KQ2CVDLql/5I4+GScZ6lLUw
7ABP3tazM5NqbY8nR3PXiZyQMkQOq7NofHdHv1kh3/CHK025xaXn+J9ryNvRGC+CbLvlNVmqdGdY
qHVjL6etqMcVvTK1PGmZiTpU6WkkwUxGGgv9kI6y243QDC6KrqFn0xT1YtBoW8PUnPXQ0YlF6O2G
Wlas6iUrrWXHVWE9Lmp2sJzo3XCLfJk+MGEtZUhs1Fjez2BvwiXlsMltRLj0s8biUoNaOtmMb+ix
IrtamnSvFx4I0Wa9touV/1+gnTHn5WYiXzAwxuLJ7wwki2zW+MGizDLXkE7Jq18zgvaBQYXTlCZh
p5UirF2t2Rt6YR0nqzpYSX6/epKrAk6KnT8IpNTJemMSLxOUefuMcCS/RfqM6dU4Ulj1h3G1xk/a
zBjEMLWPgHAFKQBUyECOwHejPQxmb3itALbdTUN7NzRGuQSiQesSIExVYVpqNwhGCIQWBpG5iCqB
22pvluYOV41Rk4vB/h9kjMFo9PjWx36yQVlUqAClnC9U2T6/z2L/M7b+3djacgwEC/+zK+dD/5r+
NLX+/gN/Tq0x0/xB+BkSD1D+NpFEP0yt9Q0/QxwG+HSCgoTFaPof+BnjD4gwrg4e45/jatMle0DA
AN4A3MgbDfvfcdu/O21+kIRgvfFNc8O2v0+qnV9DqoDHZtRR3nLlM1ZcaWRMcln2lQMQt6osOI/z
jBsBmp08M5bp3vRlgQ6Ir/j2HWilNk6Xwa57m2+ByVWmA91bFvuWXbbD2AyVKYu9gnNaDNx1qspB
xQ1iZCF4ejf4I6ElH6iU/IrORGWwiyfTuJlZyli78StmFCdYIHQasSPrjffNlO6SDccJydI8XiTu
oGfxRezOJELD3W7HB/ScwnrQSFylM2elhhUl+aTw3TFwpCKBCbgTvCzHvGRGmFQGTrzEQpJ7ryoL
AfFUZtdxVaW08djICKx24se6MtLHtW/MI2+K3PN10D5P4C8fvdyiQJBVmuO8tq/7mS4l8LFknzbx
8OrrAnNHV+FHz6hNdw5m/J3foJdzd/5Mbn19yhMiuAB8rAXjn2iaxNieDYrkWt/l7LzXaVKM2sU8
gQUNC6gkywMammGlV04q/DZpkbbhHowMa/BhjEXTt0fSKWN9cwcyQC/me6cUmbqSc8eZW3DkGkY1
fhcV/WdH+N2O4CBk+rsd4TnrvjR1l9U/bQvff+rPbcFz/njPL2BLoDx615781z9YHMYfDHIdBvYW
rXb3JyoVWwDyLXBW/BvDRQPzz93BAktFCjZWOVReiJ34C//v//5JodX98r9/TAT5WY0Idh+fBaGN
iAP5bfpfNgeDAWLBmM/5TkElT26+tXUwduuysCn0ii7JDx/Qb+WP31+QMTsBJBsQ3tF5Yz+KtAre
tTRkZZ9N2/BChtnZYfWJVXBKrz0mS/c7Av3P6sc/X88igclnLotg6JfwCj931g4rhXV2m9R5zTfm
7TtFtbMxbf39W/tZ/fb+UnzVDunTtkMk9HYA/PjWFM3oZCh061xUwKHRuqgjXmaUaA6Gr+ueS9mT
W+T6tYqhIf79S/+Ld8lKgnzG6YNp5j2f4EfpW1uMi9CUde4MbDO1h5Q50OyaUhiua/WbPJBfhHbv
b3TLYfdhRetwxt9PnB9ebW7KrnLnzDpPDSkzNGoYwtLlFigbx97FEVfDh09PoFfwdC0KevNHS2/g
6c7gonbCqH8XIvHXt++g7HIcVGHYV5Fm/fzJw1VCd5LE1tmbSJba+RX+K0HOCzqC/6/X4sQmEYgl
zML5ZUGRzCu4cywWKLYJ0LWldW9uX833Q278Tk65LZj/Prm3z9kRyDgpNF1he+JX5W7Wy42LOFjn
MU6/0VnAz2WQJPHvLh1exEGsu70Yu9Qvq5bEBcvtjdI6rxTx59wbt9GRI7WdDhT2dzE8v4SmfX9L
psHUjGKEj/BX8o8XQzZZyRo+50aGJBNgGLbNWGNm8m5C89oCVK+z8JBuSShL2qOWGmPzNyrZf7GC
MaGx7YntUbWMXxdMzBA5jp3COs8g4U5mUesaQhqYnVLrWKEQeauIxG8uC8s6MNR6f3gxD2YHdpDf
RSP9q9VrcXOheOebZtT68+otSh/MDXPpc4eN+Z7KkPCxzc5qSeVH//6XjZDao7LkaPmLFnyWHuxn
tzXPmc3H67+bd7Vyq/+8zdX49y/289nC9o3aAeGzb3GyoFX6dflKJFdl20rtxOUSEbemKQJQyEh9
WafNy0gXxvvNWt7ojz88MdtL0iV2BeZ2VrP1l5QpWayW4ejQjASqqAO9GOyEneqokiZt3vJR+V7N
DVObekDds4RHqiLW4uxqNZxZDFLtcW05/t53EOB/dK+WFcx3EKcwjiDGwQv/+w8Jk/3PfzMHP/So
LV2JrDGTK8gvXz9VYG7NlWmdulJUXB2RRDWZo+3pexYDY6+KkOEdFFvVIHQhg9yJdH7ZncK68G5E
5G/Ez8PeG5Oj/baaVf82w5XgnvuOWzYI10hDZoY6CgEd/jBYFAD17zTe0gH5L3J+jFxeE7EVP4fj
yTAvJiNvX/otTgVXlHlSOR9ggDtxuUUCCuQeka7/hO5IIyTUj1v9qHc2vxqVoppCsmGZHpSKMVaA
2s50DmXd8hobOf09n5AeHgJShIT0IpFOYfEmoXwNpKUTssTIfz1osGCd07SFxnR9UhEQofQ6PRVk
Sb8hmWlfXFmjSCX/FnW5R9WiGb0GhBxZd/ZJX3y+Mnc1HYQVE+Dyp5bR3v9j79ya21S2LfxXUutd
Ku6Xh72rjmQ7jh07iXNZSV5Uiq0AEgLEVfDrz9eAHYOd7J3VeaBOHWq/7CWngaZ79ryMMeaXKN9Z
6x2aGzQYgqq2rlVaL2ctVtwq6SiwR7//NqHN3zmM98NNauV7mIhQMe3AQ3ER+0tJiTa3nDBqDWub
Juls0iOkY2OFfrZ+NI43IX1sPtWGFrxsOzelGemoVjo5h08NxhBq5w38xeaTVtLzIHENvlMbiqnH
NLvb7T2N/DXSladNtoLj5yA39alIqLnTDqbWX7m0UoZwLvSgm5x5Q6uJZH17ylEzESorVkib772f
bgWincRnbVNHOTF8KHOLfVQ39gXV9PS8bR7lia4QCozfmx1tXo6wKWfo2bfK/YcAsNkJDDVzbZNC
Rl5/C+gEpWrUHJalsrKti1bjeIbwOlgko6R3kXbUeBjdtHfUE3PORSsGy8EK9mrvdN846rU/oyPL
SW3ucwcxTQdJbZivnDedDpEa6azlckuGNIOGCFMjLxyhf4KAg+pwFuUIFgr0HOfygmYvCE8nCBtd
0fyy8ZZqQG+hMj6Ya4s2L6Bdo9QNYQuq6XtPb7Tzhqq6faJ5lvE1Ksvog0Ny+4qMaHhyoJKpLrYz
gHBnaqCkF0EYE3qGgq+fhccjMWJDQU7JVtaHMGyCaoGIHlAuG/HNawdSAsltnyz8fkfLVRKdoILo
xwE3r6k/7FzFhKDnJwk8SSHMwpqknoUW7Ls8ycgVb1fFHohqmn93jAZVKM0url3LpJILT5RYtthh
mZaNaDdQKQmp1ZxOZJ+tcJdmZ8hRWbfEmYAu0Jd8TQ+e1DuDoGGDBy4SqInbOAJUXsTXiDUC/oqa
zP/qidYwSP4kV0DQoVVF9epSrXP78NLJKutLgvT7GVKSzVcC9fhCN/Zgl+jv2nyFcbU7BYfeQA4q
+YwOZZjlbldFX7dQuHNqiBAUIYPaL4UzCvHmSDOekzTdz04P+IALxH32Z0jS5MIw0Z6Cgv5NgRb9
K/qsJa+2qZ+d1WZRbyg/VADogxmSsvH+c7ArjWVYR1TtomC32B4A41IJWtu5wf6gA8PJSiNnWZSp
erZPYgZyZjRGoJMOGfhVDMY5peR4Ytk0RoHJeUC2xFykiKB4sfjySfUaT9c5Rw6gNk+ioKwWBuVy
OtiE7uoEGqhPtwbSnJTg/ZMmrgFN7uPiI0l3yhRllJ0V5g54mq/chgBwPrthoCHrph7PshlF/CLk
OdxVvn/HqdSAjce8v7aMQ7VIPIUvatMe6zWljOitkhfJ2zDLWdQzC49s3Ta1mWlbtkQmeo6cxkkO
YNU6Cn1zlENQcMDa5ndeqmCQ4gYpjVppWLJKTkfHFLSbd+oURxMJosAHI5bHB6Vc7OkR0yzpSRWT
MDeOb1spdruGnpNnLuexU5jAfQA5IJKShmI09ZiAu28bRGKNccxEKmh2JI7KgP7tASmhKF4mBlu/
8E34CkeDhoVtV5QkYdkuY7tEb2GHiPwXLT7Qarj00UZT9ViLKfH7WbL/am59J/leJ6UBQtrOIW3a
eXYabY1qQ7O0g0eVamb+TaMp8J6+m52HKMvQ4P7oBcUCpQ//W1bm621i6qemEXjecgUbPPtMeaOY
vQ+ahLyOo/nOdUnlaWlRsDj1q+oAIcBqzmpHSGC5HkU/1zaqj6WZ7m/onfFdCwETQwB5s8s1FNWt
kA7MmosUnVEk2p2X+95dEwTVe6+w+XLs+O3pgYYBLj0ybApbpR8IneEwsy8sE43yk2NFmWKZQYer
lzv0m6rz3D0ql8Yhrq8OWa7fWM0xmC3SPVjchcVX2C5xdtxPqHQco1OknwB4pKnxBjGP8M0B/MzN
PnAOyzRWs1vyxSEwt0b/FrtWeZlbCYhZc6UFAPgdPVjufKoxVdFUKCQcQsyFuzKpjDvGBX20vq2o
gLyvcm9Hg8dCuaL9t/l1V1k7b5nC5uWshMe8oLmCB82kDq7So6lfzGh3DKay9LI1ddPkEnIesnNw
OC9VS0G80cizfQpsog7QWIiQozyqmrZaBAapPACnkf7BAt50XkbIHieBv3qt1EXzLveBIbqlV32h
xfmhOFWyzAgujsHxaC4R5gKQ76yAHF9bR6VKXrp+kYGsjWavt3YTfyQNBrxttkPzYqHNbGVHvtGp
ritO+O9qeciuiiQpXyJxUl/CB9uDh3F9oBKAZPVXPsbtJXBrNVgmeBYzoBR2+c7TygqRue3KTFiX
Yfpld8x1JCBD8/Ux0DCjIEZddLaSMqpO0GMsVmh7xdpVbtcwHmjtpzqnTmgbGEQVHoJmFaszd3YA
4JDQeADwEuWs0ELgo7CDmwy01sdCrbNPDmolp+WRVC0lCxjDNpQBQ0ECANbF1j7Rk8qmML1qfIry
QFsWuVKXy9WsBOJjMFVvy4Y4BUlgO4WkvwreaApCRkpazdAWy+nyFegH/cyZ6Skk4yQyz8CnIoca
a4GbvSxYu99XoX/8OwGcfVuZ6KNWVm4FZ0piFdmSriy0A9nGoZ0uVg4NJZq8OaC35Dc1sIM8+W76
oOiy7R6J7ibI8gu9OlIdjWOksVFkO9QLA94rSoSgp2YhDYs0xVrlgOyEAmlTAzmmq5zgOxVI51zu
CvDQsKvKzz6NlACfes32DTomtAlfIQT0JqJulC8ipDboaKvz1WCHqiC6kio8Fp+O0EsAILX++v/n
Qv9jLpQs2aPQ5gmp7+863iOPO8yEtv/moUBCFcQk+LcUqLikUH5Ilqmqyk+imdCDCP99fcSkPoKw
lcOZZ5A1FGJmPavPUObk9Ki+kilVFFEn+Z1E6DDXQiqS2g1MP0o0mkHbZ10E6Y9yWquiUgNzdaiu
i/2dl4VU5b49mo1nEp9M1uPQ9MkNRBj46AbpUQ/3yZEbOFsMp4OQvLsOyuvABfF79+tbtZH1j8QR
L0NihewKfXbQZYTcPgopazVTQxM3GQI3VBOhFoDckWJBsXA0lHy/Ztuj59xSw3ByGg4mWjZrALab
NM66oCx18PZ3VI0cVNm9wvAV1365Sj3RJSMqNgEOb7B/XaRGhpaJwknzKszc7SqlVqLUl9CP49WH
+pCfkeAxLzIqz2+3h3gLcwSlxgitz0ijPYuegsLSSmtWZYuq1F0ADOH+4O/eo0vglXSFNCJizxMe
AuQFeFINTlyhXaQEax9rmg9fhqtDAW2EUkt1hlRmqO8vbcTwT0wqy9eOujOrr7OY+g8lFYhjJHnS
JRRtCkSUVZPmcpuDrnlfwXwzolO99FYuku6QAuDrwbBJg6xLDf+fsRr9i4hNfdoqGL4rNml9s8k4
Zx/KCeLXt3EQ5R/gr+RBXv/uH93XJZ4fqKcId3boNi6iXDwBzMdBdYXd+WgzPIzUPsqvRgjXPHFx
B/sYEURTIQoVegjtpf/1Iowjr/955lLHVVE7Fwm59upu+GiKfjYJv36/bjZ//TeDN1jfYVBPOCTT
4DZ/bFfJCTsYz0Glun2mp7MwGmMwC/CrXTqckGoR12gWqFuhIYCuoa51v2MQueGUZgFbLTsJxpwk
u6Mg/NZ9ak6XwVKg1gaihIJOP0nTm4T2w8mtBG1uW1T/oM4P316ULhHcZAFQomyvqS0BgnJLdg1Q
TwXPRwH0fqGPNgJKq7grCqWu3hxwcE9tIzyRW/hta2DMIVdSB7l/ydFSEA4aa8Qk80Sljaub9QlZ
A51qTrc7u1r4L06Gn9tEdCIQcwC93m93jOxjc8CG0BGDIFXT28TJzQK9qrrlKTEJDm41DQ2ElMr9
p348Capizk1RZrHYKNPaCCgdosQhZwztOdoelI9U9/m3V925+P40VuH0FNfUJgFlKdx9uUlgCQBS
o0KI6/P429vAUgRghQpi9/KTc41sgkjJtzfUOZgYmuToBE7iYpcPJoHzsu2c09ubKRlBVqX0x9f5
+Pi+wO261x+dh46Cz2QQYqr9Bpjceeg4uqxTQIwgpIIs2hh0C51tPlgD5hzlNksIq3W/T88xpKmM
bIygOXPTNU3SIt1KGO8EB/eYNhvgbfo/mNyJQD1dkbUHujPHO26BuN23HvlGbAhLRebDJVHVXpOb
BTQmlc5SS7gFGrOA3pYBqLW9RlaRrgPkzXTwUD/iyWl5B7Q3FF0KpE5Gw5hz9EEovz/9RwEjVGPa
rgHnIJ04NceArIH0XiDnSn5UZEf6YGhkFx13zm0sXfSd6K7pzYLrsIHlVgGgfbLRpJDQPhLX6Ih0
hYCdAg1A6X+f3BFJ2KxJn5EO1t+wEdrr82gji+A67BUyaeTaHuzmxCwCFk3aXbLnYDI0xzL7JMnI
Ijg0anFsENy45e01Pbvgcn5L7gidWgy9I0E/907hyC64Kk6jSl8ZR+CwuSYXOIBl1mRnAevouMSO
/Qn4NHKw0aF00I1s0ejMQueaTCiAAOkiAM1y1tEkSyKSRY/2/WPf2XLnMA1UdHCnml+n/6n0GYHX
6GIYmINR5GDNbQXt0ofqQrfoJrQGAEUb0jtBm5MkwRu0e6s3Ohts0okUXHWwaFNzEIh7XdkcGm6i
w7tDSOvN4dNDgYkRXaOmGkNrZBJkw0dDpEtdUVTvDeJoEbjGHHsDNVHr7jShPUDqp3+ofx4xsQgo
KYOxN9lNjw2gTSgFzhvlJr09C93JuQT0rVJkv75Omozg236IBEaGkFCBYgKmVuvzzJNzkpkF6T3A
MaBbtKZTSMy1F9P6eC24pFBwDiHE9JZgcmsBLsUTEuTvlpfYCpTTXbgPvfv3dC3YEAbI3082kYQ9
7Lw1KYMAzRKlc5LU7TVKJLFC5sBwMJl9d8gJGUTB4OGjyTmGVA9IqsNPfD5sFgx63MaWGzY1r0DX
W4V6qffXVZLG8HlJnXe2YHweunOdKjThwY9QcloBM/GbJb0KKK9QPkMDqaski4NmYBHdOZGkmILe
a5icRWSPCnig3FrgW0PgJkjqLeLIQ1RVGh2YqKrZfS2atTKxtSAcWMlZMGhV64CsAG7Z7YixpyRK
cVRhXHiE96fn1GYBIKvsLJBUpXrA8fi8j2BzeuJGgZntjo0JJk/Ibkn7i8acmiOeEDDf9hqtBdH6
QwXqCzpjentBAKhkVwEhsebgBPUVRZEcemwXCZnpyIbAACic9upi9Cn5CDg33af55z6SDrhEF3TY
e7s48pFsCgxAm+H696tkelEDNUfptWBTTLN0VnofIY78ZeEpIptN4HxvEiZ3OhickrI7gpcEe4m/
+PwZSfmZX6i8Gj+AvBM7HUCTddtUbkc4qEkheNRdY6+RAkTHgOijis5Bm5JdMDjiZdcCqBR2PaVF
qz8Eh9aREvcclC7gNCGuNa1VQDb8ibDY70bQAFJ08qn4Qv0yGHnNLUDTpsCiWZOziDpxv6xFRBON
wNBxSaZ03398OgLSIGAwhd7ENE9HauKG9C7gXFBVuAvOTzII7S4QVc0+3dTdcEK2gO37hEb2u3tB
ILZRqwGH23tCo7VA9IgtUAmulP7g+O8twn8xVQ98mKUfhHctEybYZM9xYX72B/cckKe/9/yPV3f/
+ksQXQZ/KIgx3b03LftG/P9/D7DMLTvj0Y/3bI32Pv0/71/w6a0H97p/q/v/eB5s0nV669OiXBB/
+sfsuvn9T7j+tt6vBwSVFhLx40n+9dfgOR+dBf9h4Gw3GldUJ6XHTYMmjoYDI73zJwberaNs2NqQ
HqZsQtlHXq7D4HucRsHgqTu8s/TYcRin67v4/inF4utw5PIjR9HmNg9ui3wweIvRlR38ZBOuq3W6
eTxyh/yUHrmnXL2Iv7+A9ljsvw2nvUNYy97ljFkP7gbfk7ygCKNlR365iVNv+Mg9AlB25HNmPAju
n1AsFFVvZQtlB351t/YHC7AH60mPG4ZBFAfZ4JE7HJz00NFdsB5ZkY6XJz1yXA2XBZqxOLWyw14+
tU0dCkx6YAYobnf1/SO266KDVskO/TouaME5nuYOsCQ79tU6iAbWowe/yI+LAsQ6uns8HT2iRH7o
LFvfImuxyfPBmu4xG9LjB7d+4K2HhNsODyE/NGcBKuCDld2jDOTHzrKA/9EraDDpXRX7T4weI1o/
GlqUhqWHjqN8tLj7QpvsyNebb+l65D311Rv5ocv18NzqCyLyA1cvztf7JPOD4bHO+KLU8CfGv9ik
2WZgqeCQigz+nxj8anMMbgfHGIP/iRP9elO9+BKnu/vHbOODjvsq/dxxmvsvluuUXsHD04y2fiKd
+2ducLLejfd+lyeVHf6NHwxnvEs8Sg+7C/FIhlGN1mXzpIdON95Y06BNkMkO/HZDP4o6LNejMKGH
tsoOf+PHd5sXr7InZ1tX/JAd/n1c/GQhUnoXrLY/c4OnC1EMTwZBdvgPzP4myzYDl6JnJcuPfRxG
lT0cQXbcn3U0eMgv/LPA/dMm3XOy3c+psFY9oE72gT8FRDaj5d2nF2WH/nvNuRN5+XBr9lk76cE3
Wf7i2YfvCGrS4/9KiF7ya/5C2OmXIz+XaXoQEHmaf7qXR3nunw2Ta+IvbsPNOv33/wIAAP//</cx:binary>
              </cx:geoCache>
            </cx:geography>
          </cx:layoutPr>
          <cx:valueColors>
            <cx:minColor>
              <a:schemeClr val="accent6">
                <a:lumMod val="60000"/>
                <a:lumOff val="40000"/>
              </a:schemeClr>
            </cx:minColor>
            <cx:midColor>
              <a:schemeClr val="accent6">
                <a:lumMod val="75000"/>
              </a:schemeClr>
            </cx:midColor>
            <cx:maxColor>
              <a:srgbClr val="0070C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050" b="1">
              <a:solidFill>
                <a:schemeClr val="bg2"/>
              </a:solidFill>
            </a:defRPr>
          </a:pPr>
          <a:endParaRPr lang="en-US" sz="1050" b="1"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469900</xdr:colOff>
      <xdr:row>2</xdr:row>
      <xdr:rowOff>12700</xdr:rowOff>
    </xdr:from>
    <xdr:to>
      <xdr:col>11</xdr:col>
      <xdr:colOff>165100</xdr:colOff>
      <xdr:row>16</xdr:row>
      <xdr:rowOff>177800</xdr:rowOff>
    </xdr:to>
    <xdr:graphicFrame macro="">
      <xdr:nvGraphicFramePr>
        <xdr:cNvPr id="2" name="Chart 1">
          <a:extLst>
            <a:ext uri="{FF2B5EF4-FFF2-40B4-BE49-F238E27FC236}">
              <a16:creationId xmlns:a16="http://schemas.microsoft.com/office/drawing/2014/main" id="{0989E847-4C40-D26C-F554-7CA9F86B4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466725</xdr:colOff>
      <xdr:row>1</xdr:row>
      <xdr:rowOff>47625</xdr:rowOff>
    </xdr:from>
    <xdr:to>
      <xdr:col>14</xdr:col>
      <xdr:colOff>161925</xdr:colOff>
      <xdr:row>16</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E39DFC8-F2CD-4002-FA42-A7376F5C4B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7275" y="2317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1</xdr:row>
      <xdr:rowOff>136525</xdr:rowOff>
    </xdr:from>
    <xdr:to>
      <xdr:col>11</xdr:col>
      <xdr:colOff>495300</xdr:colOff>
      <xdr:row>16</xdr:row>
      <xdr:rowOff>117475</xdr:rowOff>
    </xdr:to>
    <xdr:graphicFrame macro="">
      <xdr:nvGraphicFramePr>
        <xdr:cNvPr id="2" name="Chart 1">
          <a:extLst>
            <a:ext uri="{FF2B5EF4-FFF2-40B4-BE49-F238E27FC236}">
              <a16:creationId xmlns:a16="http://schemas.microsoft.com/office/drawing/2014/main" id="{D3966C7F-27DD-FE61-166E-36E202E69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352425</xdr:colOff>
      <xdr:row>11</xdr:row>
      <xdr:rowOff>60325</xdr:rowOff>
    </xdr:from>
    <xdr:to>
      <xdr:col>16</xdr:col>
      <xdr:colOff>47625</xdr:colOff>
      <xdr:row>26</xdr:row>
      <xdr:rowOff>41275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B49C7ADC-69A3-1B64-0D4C-06EFC7C42F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2825" y="20859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406400</xdr:colOff>
      <xdr:row>13</xdr:row>
      <xdr:rowOff>158750</xdr:rowOff>
    </xdr:from>
    <xdr:to>
      <xdr:col>6</xdr:col>
      <xdr:colOff>361950</xdr:colOff>
      <xdr:row>27</xdr:row>
      <xdr:rowOff>104775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B156ABA3-FFCC-B1F0-AF78-D63384740B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54350" y="255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273050</xdr:colOff>
      <xdr:row>16</xdr:row>
      <xdr:rowOff>82550</xdr:rowOff>
    </xdr:from>
    <xdr:to>
      <xdr:col>7</xdr:col>
      <xdr:colOff>228600</xdr:colOff>
      <xdr:row>30</xdr:row>
      <xdr:rowOff>28575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BA79D468-7164-C144-E147-6411386E28F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530600" y="3028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139700</xdr:colOff>
      <xdr:row>19</xdr:row>
      <xdr:rowOff>6350</xdr:rowOff>
    </xdr:from>
    <xdr:to>
      <xdr:col>8</xdr:col>
      <xdr:colOff>95250</xdr:colOff>
      <xdr:row>32</xdr:row>
      <xdr:rowOff>136525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8675AE9-9E11-D284-09A9-C676A630C3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06850" y="3505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3</xdr:row>
      <xdr:rowOff>127000</xdr:rowOff>
    </xdr:from>
    <xdr:to>
      <xdr:col>9</xdr:col>
      <xdr:colOff>571500</xdr:colOff>
      <xdr:row>18</xdr:row>
      <xdr:rowOff>107950</xdr:rowOff>
    </xdr:to>
    <xdr:graphicFrame macro="">
      <xdr:nvGraphicFramePr>
        <xdr:cNvPr id="2" name="Chart 1">
          <a:extLst>
            <a:ext uri="{FF2B5EF4-FFF2-40B4-BE49-F238E27FC236}">
              <a16:creationId xmlns:a16="http://schemas.microsoft.com/office/drawing/2014/main" id="{3DC9F81C-0D1B-8455-B207-85A2E097F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19</xdr:row>
      <xdr:rowOff>25400</xdr:rowOff>
    </xdr:from>
    <xdr:to>
      <xdr:col>1</xdr:col>
      <xdr:colOff>558800</xdr:colOff>
      <xdr:row>21</xdr:row>
      <xdr:rowOff>171450</xdr:rowOff>
    </xdr:to>
    <xdr:graphicFrame macro="">
      <xdr:nvGraphicFramePr>
        <xdr:cNvPr id="2" name="Chart 1">
          <a:extLst>
            <a:ext uri="{FF2B5EF4-FFF2-40B4-BE49-F238E27FC236}">
              <a16:creationId xmlns:a16="http://schemas.microsoft.com/office/drawing/2014/main" id="{16B7E1F9-B43F-CC2A-1864-AF54177AF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27609</xdr:colOff>
      <xdr:row>18</xdr:row>
      <xdr:rowOff>165651</xdr:rowOff>
    </xdr:from>
    <xdr:to>
      <xdr:col>5</xdr:col>
      <xdr:colOff>745435</xdr:colOff>
      <xdr:row>20</xdr:row>
      <xdr:rowOff>163167</xdr:rowOff>
    </xdr:to>
    <xdr:graphicFrame macro="">
      <xdr:nvGraphicFramePr>
        <xdr:cNvPr id="3" name="Chart 2">
          <a:extLst>
            <a:ext uri="{FF2B5EF4-FFF2-40B4-BE49-F238E27FC236}">
              <a16:creationId xmlns:a16="http://schemas.microsoft.com/office/drawing/2014/main" id="{9F049F4C-C11C-E5E5-100B-D752D9F65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477575</xdr:colOff>
      <xdr:row>18</xdr:row>
      <xdr:rowOff>150256</xdr:rowOff>
    </xdr:from>
    <xdr:to>
      <xdr:col>8</xdr:col>
      <xdr:colOff>931048</xdr:colOff>
      <xdr:row>22</xdr:row>
      <xdr:rowOff>131066</xdr:rowOff>
    </xdr:to>
    <xdr:graphicFrame macro="">
      <xdr:nvGraphicFramePr>
        <xdr:cNvPr id="4" name="Chart 3">
          <a:extLst>
            <a:ext uri="{FF2B5EF4-FFF2-40B4-BE49-F238E27FC236}">
              <a16:creationId xmlns:a16="http://schemas.microsoft.com/office/drawing/2014/main" id="{CF7B11C2-0FBB-AB97-4EE6-017314B90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216570</xdr:colOff>
      <xdr:row>18</xdr:row>
      <xdr:rowOff>135653</xdr:rowOff>
    </xdr:from>
    <xdr:to>
      <xdr:col>12</xdr:col>
      <xdr:colOff>5841</xdr:colOff>
      <xdr:row>22</xdr:row>
      <xdr:rowOff>121849</xdr:rowOff>
    </xdr:to>
    <xdr:graphicFrame macro="">
      <xdr:nvGraphicFramePr>
        <xdr:cNvPr id="5" name="Chart 4">
          <a:extLst>
            <a:ext uri="{FF2B5EF4-FFF2-40B4-BE49-F238E27FC236}">
              <a16:creationId xmlns:a16="http://schemas.microsoft.com/office/drawing/2014/main" id="{A12016F2-3FE3-2A3E-AE09-DBE2545DB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161087</xdr:colOff>
      <xdr:row>19</xdr:row>
      <xdr:rowOff>80968</xdr:rowOff>
    </xdr:from>
    <xdr:to>
      <xdr:col>14</xdr:col>
      <xdr:colOff>1163282</xdr:colOff>
      <xdr:row>24</xdr:row>
      <xdr:rowOff>5044</xdr:rowOff>
    </xdr:to>
    <xdr:graphicFrame macro="">
      <xdr:nvGraphicFramePr>
        <xdr:cNvPr id="6" name="Chart 5">
          <a:extLst>
            <a:ext uri="{FF2B5EF4-FFF2-40B4-BE49-F238E27FC236}">
              <a16:creationId xmlns:a16="http://schemas.microsoft.com/office/drawing/2014/main" id="{4D353B43-7BA5-CD63-03D9-B4A748CA0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80818</xdr:colOff>
      <xdr:row>0</xdr:row>
      <xdr:rowOff>80819</xdr:rowOff>
    </xdr:from>
    <xdr:to>
      <xdr:col>18</xdr:col>
      <xdr:colOff>467895</xdr:colOff>
      <xdr:row>2</xdr:row>
      <xdr:rowOff>89123</xdr:rowOff>
    </xdr:to>
    <xdr:sp macro="" textlink="">
      <xdr:nvSpPr>
        <xdr:cNvPr id="2" name="Rectangle: Rounded Corners 1">
          <a:extLst>
            <a:ext uri="{FF2B5EF4-FFF2-40B4-BE49-F238E27FC236}">
              <a16:creationId xmlns:a16="http://schemas.microsoft.com/office/drawing/2014/main" id="{FE93259B-998D-9A0E-43B2-5C7E578AC8A0}"/>
            </a:ext>
          </a:extLst>
        </xdr:cNvPr>
        <xdr:cNvSpPr/>
      </xdr:nvSpPr>
      <xdr:spPr>
        <a:xfrm>
          <a:off x="80818" y="80819"/>
          <a:ext cx="11416024" cy="387076"/>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Lato Black" panose="020F0502020204030203" pitchFamily="34" charset="0"/>
              <a:ea typeface="Lato Black" panose="020F0502020204030203" pitchFamily="34" charset="0"/>
              <a:cs typeface="Lato Black" panose="020F0502020204030203" pitchFamily="34" charset="0"/>
            </a:rPr>
            <a:t>ECOMMERCE SALES ANALYSIS DASHBOARD</a:t>
          </a:r>
        </a:p>
        <a:p>
          <a:pPr algn="l"/>
          <a:endParaRPr lang="en-IN" sz="1100"/>
        </a:p>
      </xdr:txBody>
    </xdr:sp>
    <xdr:clientData/>
  </xdr:twoCellAnchor>
  <xdr:twoCellAnchor>
    <xdr:from>
      <xdr:col>0</xdr:col>
      <xdr:colOff>133267</xdr:colOff>
      <xdr:row>2</xdr:row>
      <xdr:rowOff>140033</xdr:rowOff>
    </xdr:from>
    <xdr:to>
      <xdr:col>19</xdr:col>
      <xdr:colOff>245087</xdr:colOff>
      <xdr:row>13</xdr:row>
      <xdr:rowOff>64581</xdr:rowOff>
    </xdr:to>
    <xdr:grpSp>
      <xdr:nvGrpSpPr>
        <xdr:cNvPr id="65" name="Group 64">
          <a:extLst>
            <a:ext uri="{FF2B5EF4-FFF2-40B4-BE49-F238E27FC236}">
              <a16:creationId xmlns:a16="http://schemas.microsoft.com/office/drawing/2014/main" id="{AD2289F3-EFB6-23BB-A63A-8574DA173C2B}"/>
            </a:ext>
          </a:extLst>
        </xdr:cNvPr>
        <xdr:cNvGrpSpPr/>
      </xdr:nvGrpSpPr>
      <xdr:grpSpPr>
        <a:xfrm>
          <a:off x="133267" y="499467"/>
          <a:ext cx="11721537" cy="1949359"/>
          <a:chOff x="57727" y="392554"/>
          <a:chExt cx="8217600" cy="1334765"/>
        </a:xfrm>
      </xdr:grpSpPr>
      <xdr:grpSp>
        <xdr:nvGrpSpPr>
          <xdr:cNvPr id="48" name="Group 47">
            <a:extLst>
              <a:ext uri="{FF2B5EF4-FFF2-40B4-BE49-F238E27FC236}">
                <a16:creationId xmlns:a16="http://schemas.microsoft.com/office/drawing/2014/main" id="{66D4400B-8579-312B-0ADD-36AFC58F19D5}"/>
              </a:ext>
            </a:extLst>
          </xdr:cNvPr>
          <xdr:cNvGrpSpPr/>
        </xdr:nvGrpSpPr>
        <xdr:grpSpPr>
          <a:xfrm>
            <a:off x="59663" y="392554"/>
            <a:ext cx="8215664" cy="1334765"/>
            <a:chOff x="59663" y="403226"/>
            <a:chExt cx="8186760" cy="1372118"/>
          </a:xfrm>
        </xdr:grpSpPr>
        <xdr:grpSp>
          <xdr:nvGrpSpPr>
            <xdr:cNvPr id="15" name="Group 14">
              <a:extLst>
                <a:ext uri="{FF2B5EF4-FFF2-40B4-BE49-F238E27FC236}">
                  <a16:creationId xmlns:a16="http://schemas.microsoft.com/office/drawing/2014/main" id="{9E69E048-185D-90CD-6ABA-95CDE14B159D}"/>
                </a:ext>
              </a:extLst>
            </xdr:cNvPr>
            <xdr:cNvGrpSpPr/>
          </xdr:nvGrpSpPr>
          <xdr:grpSpPr>
            <a:xfrm>
              <a:off x="59663" y="425122"/>
              <a:ext cx="1596111" cy="1350222"/>
              <a:chOff x="59663" y="423834"/>
              <a:chExt cx="1591174" cy="1345714"/>
            </a:xfrm>
          </xdr:grpSpPr>
          <xdr:sp macro="" textlink="">
            <xdr:nvSpPr>
              <xdr:cNvPr id="4" name="Rectangle: Rounded Corners 3">
                <a:extLst>
                  <a:ext uri="{FF2B5EF4-FFF2-40B4-BE49-F238E27FC236}">
                    <a16:creationId xmlns:a16="http://schemas.microsoft.com/office/drawing/2014/main" id="{ED0BDA9A-3CC9-4077-B28E-6076B2476866}"/>
                  </a:ext>
                </a:extLst>
              </xdr:cNvPr>
              <xdr:cNvSpPr/>
            </xdr:nvSpPr>
            <xdr:spPr>
              <a:xfrm>
                <a:off x="59663" y="694807"/>
                <a:ext cx="1591174" cy="1074741"/>
              </a:xfrm>
              <a:prstGeom prst="roundRect">
                <a:avLst/>
              </a:prstGeom>
              <a:gradFill>
                <a:gsLst>
                  <a:gs pos="0">
                    <a:schemeClr val="tx1">
                      <a:lumMod val="95000"/>
                      <a:lumOff val="5000"/>
                    </a:schemeClr>
                  </a:gs>
                  <a:gs pos="100000">
                    <a:schemeClr val="tx1">
                      <a:lumMod val="65000"/>
                      <a:lumOff val="35000"/>
                      <a:alpha val="74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8">
            <xdr:nvSpPr>
              <xdr:cNvPr id="9" name="Rectangle: Rounded Corners 8">
                <a:extLst>
                  <a:ext uri="{FF2B5EF4-FFF2-40B4-BE49-F238E27FC236}">
                    <a16:creationId xmlns:a16="http://schemas.microsoft.com/office/drawing/2014/main" id="{DE872502-8E9F-44F0-975C-47BE019E2BFB}"/>
                  </a:ext>
                </a:extLst>
              </xdr:cNvPr>
              <xdr:cNvSpPr/>
            </xdr:nvSpPr>
            <xdr:spPr>
              <a:xfrm>
                <a:off x="117389" y="1481275"/>
                <a:ext cx="1501961" cy="214803"/>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3" name="Rectangle: Rounded Corners 12">
                <a:extLst>
                  <a:ext uri="{FF2B5EF4-FFF2-40B4-BE49-F238E27FC236}">
                    <a16:creationId xmlns:a16="http://schemas.microsoft.com/office/drawing/2014/main" id="{261CB08E-2B54-A542-8D32-16FF4B936078}"/>
                  </a:ext>
                </a:extLst>
              </xdr:cNvPr>
              <xdr:cNvSpPr/>
            </xdr:nvSpPr>
            <xdr:spPr>
              <a:xfrm>
                <a:off x="73470" y="423834"/>
                <a:ext cx="1572118" cy="228990"/>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KPI!F18">
            <xdr:nvSpPr>
              <xdr:cNvPr id="14" name="Rectangle: Rounded Corners 13">
                <a:extLst>
                  <a:ext uri="{FF2B5EF4-FFF2-40B4-BE49-F238E27FC236}">
                    <a16:creationId xmlns:a16="http://schemas.microsoft.com/office/drawing/2014/main" id="{3E7E76DE-C269-4B6D-9C10-BF052A195A3D}"/>
                  </a:ext>
                </a:extLst>
              </xdr:cNvPr>
              <xdr:cNvSpPr/>
            </xdr:nvSpPr>
            <xdr:spPr>
              <a:xfrm>
                <a:off x="173181" y="770723"/>
                <a:ext cx="1383193" cy="233352"/>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E51D16-FB4D-4728-9B69-4DAFFDCED038}" type="TxLink">
                  <a:rPr lang="en-US" sz="1100" b="0" i="0" u="none" strike="noStrike">
                    <a:solidFill>
                      <a:schemeClr val="bg2"/>
                    </a:solidFill>
                    <a:effectLst/>
                    <a:latin typeface="Lato Black" panose="020F0502020204030203" pitchFamily="34" charset="0"/>
                    <a:ea typeface="Lato Black" panose="020F0502020204030203" pitchFamily="34" charset="0"/>
                    <a:cs typeface="Lato Black" panose="020F0502020204030203" pitchFamily="34" charset="0"/>
                  </a:rPr>
                  <a:pPr algn="ctr"/>
                  <a:t> $61,618.60 </a:t>
                </a:fld>
                <a:endParaRPr lang="en-IN" sz="1100">
                  <a:solidFill>
                    <a:schemeClr val="bg2"/>
                  </a:solidFill>
                  <a:effectLst/>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7" name="Group 16">
              <a:extLst>
                <a:ext uri="{FF2B5EF4-FFF2-40B4-BE49-F238E27FC236}">
                  <a16:creationId xmlns:a16="http://schemas.microsoft.com/office/drawing/2014/main" id="{1F7E4987-9BAB-9A88-C333-7C774EED02E8}"/>
                </a:ext>
              </a:extLst>
            </xdr:cNvPr>
            <xdr:cNvGrpSpPr/>
          </xdr:nvGrpSpPr>
          <xdr:grpSpPr>
            <a:xfrm>
              <a:off x="1723264" y="403226"/>
              <a:ext cx="1598580" cy="1350222"/>
              <a:chOff x="59663" y="423834"/>
              <a:chExt cx="1591174" cy="1345714"/>
            </a:xfrm>
          </xdr:grpSpPr>
          <xdr:sp macro="" textlink="">
            <xdr:nvSpPr>
              <xdr:cNvPr id="18" name="Rectangle: Rounded Corners 17">
                <a:extLst>
                  <a:ext uri="{FF2B5EF4-FFF2-40B4-BE49-F238E27FC236}">
                    <a16:creationId xmlns:a16="http://schemas.microsoft.com/office/drawing/2014/main" id="{D7771F51-C6CD-CCC3-FD04-758E8F5873E3}"/>
                  </a:ext>
                </a:extLst>
              </xdr:cNvPr>
              <xdr:cNvSpPr/>
            </xdr:nvSpPr>
            <xdr:spPr>
              <a:xfrm>
                <a:off x="59663" y="694807"/>
                <a:ext cx="1591174" cy="1074741"/>
              </a:xfrm>
              <a:prstGeom prst="roundRect">
                <a:avLst/>
              </a:prstGeom>
              <a:gradFill>
                <a:gsLst>
                  <a:gs pos="0">
                    <a:schemeClr val="tx1">
                      <a:lumMod val="95000"/>
                      <a:lumOff val="5000"/>
                    </a:schemeClr>
                  </a:gs>
                  <a:gs pos="100000">
                    <a:schemeClr val="tx1">
                      <a:lumMod val="65000"/>
                      <a:lumOff val="35000"/>
                      <a:alpha val="74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8">
            <xdr:nvSpPr>
              <xdr:cNvPr id="19" name="Rectangle: Rounded Corners 18">
                <a:extLst>
                  <a:ext uri="{FF2B5EF4-FFF2-40B4-BE49-F238E27FC236}">
                    <a16:creationId xmlns:a16="http://schemas.microsoft.com/office/drawing/2014/main" id="{35FF263E-B90E-8A96-48F7-B242D5361C59}"/>
                  </a:ext>
                </a:extLst>
              </xdr:cNvPr>
              <xdr:cNvSpPr/>
            </xdr:nvSpPr>
            <xdr:spPr>
              <a:xfrm>
                <a:off x="117389" y="1481275"/>
                <a:ext cx="1501961" cy="214803"/>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0" name="Rectangle: Rounded Corners 19">
                <a:extLst>
                  <a:ext uri="{FF2B5EF4-FFF2-40B4-BE49-F238E27FC236}">
                    <a16:creationId xmlns:a16="http://schemas.microsoft.com/office/drawing/2014/main" id="{10F86606-36C1-A8C0-31A2-EAC194444D49}"/>
                  </a:ext>
                </a:extLst>
              </xdr:cNvPr>
              <xdr:cNvSpPr/>
            </xdr:nvSpPr>
            <xdr:spPr>
              <a:xfrm>
                <a:off x="73470" y="423834"/>
                <a:ext cx="1572118" cy="228990"/>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KPI!$F$18">
            <xdr:nvSpPr>
              <xdr:cNvPr id="21" name="Rectangle: Rounded Corners 20">
                <a:extLst>
                  <a:ext uri="{FF2B5EF4-FFF2-40B4-BE49-F238E27FC236}">
                    <a16:creationId xmlns:a16="http://schemas.microsoft.com/office/drawing/2014/main" id="{EC5FD3B3-BAFF-0A84-55B5-1BDAA5A54DF4}"/>
                  </a:ext>
                </a:extLst>
              </xdr:cNvPr>
              <xdr:cNvSpPr/>
            </xdr:nvSpPr>
            <xdr:spPr>
              <a:xfrm>
                <a:off x="167707" y="803568"/>
                <a:ext cx="1383193" cy="233352"/>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4FBEA80-530B-4BCA-AD3A-F2D4AB64FDFC}" type="TxLink">
                  <a:rPr lang="en-US" sz="1400" b="0" i="0" u="none" strike="noStrike">
                    <a:solidFill>
                      <a:schemeClr val="bg1"/>
                    </a:solidFill>
                    <a:effectLst/>
                    <a:latin typeface="Lato Black" panose="020F0502020204030203" pitchFamily="34" charset="0"/>
                    <a:ea typeface="Lato Black" panose="020F0502020204030203" pitchFamily="34" charset="0"/>
                    <a:cs typeface="Lato Black" panose="020F0502020204030203" pitchFamily="34" charset="0"/>
                  </a:rPr>
                  <a:t> $2,86,397.02 </a:t>
                </a:fld>
                <a:endParaRPr lang="en-IN" sz="1400">
                  <a:solidFill>
                    <a:schemeClr val="bg1"/>
                  </a:solidFill>
                  <a:effectLst/>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22" name="Group 21">
              <a:extLst>
                <a:ext uri="{FF2B5EF4-FFF2-40B4-BE49-F238E27FC236}">
                  <a16:creationId xmlns:a16="http://schemas.microsoft.com/office/drawing/2014/main" id="{23DCD854-7F95-DB3B-184A-6CB2F4B3D421}"/>
                </a:ext>
              </a:extLst>
            </xdr:cNvPr>
            <xdr:cNvGrpSpPr/>
          </xdr:nvGrpSpPr>
          <xdr:grpSpPr>
            <a:xfrm>
              <a:off x="3361963" y="419648"/>
              <a:ext cx="1598581" cy="1350222"/>
              <a:chOff x="59663" y="423834"/>
              <a:chExt cx="1591174" cy="1345714"/>
            </a:xfrm>
          </xdr:grpSpPr>
          <xdr:sp macro="" textlink="">
            <xdr:nvSpPr>
              <xdr:cNvPr id="23" name="Rectangle: Rounded Corners 22">
                <a:extLst>
                  <a:ext uri="{FF2B5EF4-FFF2-40B4-BE49-F238E27FC236}">
                    <a16:creationId xmlns:a16="http://schemas.microsoft.com/office/drawing/2014/main" id="{0EC6C359-72BE-ED57-02AA-2D6AD780CA39}"/>
                  </a:ext>
                </a:extLst>
              </xdr:cNvPr>
              <xdr:cNvSpPr/>
            </xdr:nvSpPr>
            <xdr:spPr>
              <a:xfrm>
                <a:off x="59663" y="694807"/>
                <a:ext cx="1591174" cy="1074741"/>
              </a:xfrm>
              <a:prstGeom prst="roundRect">
                <a:avLst/>
              </a:prstGeom>
              <a:gradFill>
                <a:gsLst>
                  <a:gs pos="0">
                    <a:schemeClr val="tx1">
                      <a:lumMod val="95000"/>
                      <a:lumOff val="5000"/>
                    </a:schemeClr>
                  </a:gs>
                  <a:gs pos="100000">
                    <a:schemeClr val="tx1">
                      <a:lumMod val="65000"/>
                      <a:lumOff val="35000"/>
                      <a:alpha val="74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8">
            <xdr:nvSpPr>
              <xdr:cNvPr id="24" name="Rectangle: Rounded Corners 23">
                <a:extLst>
                  <a:ext uri="{FF2B5EF4-FFF2-40B4-BE49-F238E27FC236}">
                    <a16:creationId xmlns:a16="http://schemas.microsoft.com/office/drawing/2014/main" id="{58DCE179-8114-90F3-A056-210F1231E7D5}"/>
                  </a:ext>
                </a:extLst>
              </xdr:cNvPr>
              <xdr:cNvSpPr/>
            </xdr:nvSpPr>
            <xdr:spPr>
              <a:xfrm>
                <a:off x="117389" y="1481275"/>
                <a:ext cx="1501961" cy="214803"/>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Rectangle: Rounded Corners 24">
                <a:extLst>
                  <a:ext uri="{FF2B5EF4-FFF2-40B4-BE49-F238E27FC236}">
                    <a16:creationId xmlns:a16="http://schemas.microsoft.com/office/drawing/2014/main" id="{495FCB73-283B-3DD8-BEC9-3B0FF2955B43}"/>
                  </a:ext>
                </a:extLst>
              </xdr:cNvPr>
              <xdr:cNvSpPr/>
            </xdr:nvSpPr>
            <xdr:spPr>
              <a:xfrm>
                <a:off x="73470" y="423834"/>
                <a:ext cx="1572118" cy="228990"/>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KPI!$I$18">
            <xdr:nvSpPr>
              <xdr:cNvPr id="26" name="Rectangle: Rounded Corners 25">
                <a:extLst>
                  <a:ext uri="{FF2B5EF4-FFF2-40B4-BE49-F238E27FC236}">
                    <a16:creationId xmlns:a16="http://schemas.microsoft.com/office/drawing/2014/main" id="{71484BF1-EAD8-A154-0FB6-9109CC4CF1F6}"/>
                  </a:ext>
                </a:extLst>
              </xdr:cNvPr>
              <xdr:cNvSpPr/>
            </xdr:nvSpPr>
            <xdr:spPr>
              <a:xfrm>
                <a:off x="145810" y="798094"/>
                <a:ext cx="1383193" cy="233352"/>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98CBBD-6241-4E00-9129-F8719C76790E}" type="TxLink">
                  <a:rPr lang="en-US" sz="1400" b="0" i="0" u="none" strike="noStrike">
                    <a:solidFill>
                      <a:schemeClr val="bg1"/>
                    </a:solidFill>
                    <a:effectLst/>
                    <a:latin typeface="Lato Black" panose="020F0502020204030203" pitchFamily="34" charset="0"/>
                    <a:ea typeface="Lato Black" panose="020F0502020204030203" pitchFamily="34" charset="0"/>
                    <a:cs typeface="Lato Black" panose="020F0502020204030203" pitchFamily="34" charset="0"/>
                  </a:rPr>
                  <a:t> $37,873.00 </a:t>
                </a:fld>
                <a:endParaRPr lang="en-US" sz="1400" b="0" i="0" u="none" strike="noStrike">
                  <a:solidFill>
                    <a:schemeClr val="bg1"/>
                  </a:solidFill>
                  <a:effectLst/>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27" name="Group 26">
              <a:extLst>
                <a:ext uri="{FF2B5EF4-FFF2-40B4-BE49-F238E27FC236}">
                  <a16:creationId xmlns:a16="http://schemas.microsoft.com/office/drawing/2014/main" id="{10BBF7A6-3B72-5DE3-26DA-48C26BC85F6E}"/>
                </a:ext>
              </a:extLst>
            </xdr:cNvPr>
            <xdr:cNvGrpSpPr/>
          </xdr:nvGrpSpPr>
          <xdr:grpSpPr>
            <a:xfrm>
              <a:off x="5006137" y="425122"/>
              <a:ext cx="1596111" cy="1350222"/>
              <a:chOff x="59663" y="423834"/>
              <a:chExt cx="1591174" cy="1345714"/>
            </a:xfrm>
          </xdr:grpSpPr>
          <xdr:sp macro="" textlink="">
            <xdr:nvSpPr>
              <xdr:cNvPr id="28" name="Rectangle: Rounded Corners 27">
                <a:extLst>
                  <a:ext uri="{FF2B5EF4-FFF2-40B4-BE49-F238E27FC236}">
                    <a16:creationId xmlns:a16="http://schemas.microsoft.com/office/drawing/2014/main" id="{337D2B3F-665E-E597-DABE-1F164CC67167}"/>
                  </a:ext>
                </a:extLst>
              </xdr:cNvPr>
              <xdr:cNvSpPr/>
            </xdr:nvSpPr>
            <xdr:spPr>
              <a:xfrm>
                <a:off x="59663" y="694807"/>
                <a:ext cx="1591174" cy="1074741"/>
              </a:xfrm>
              <a:prstGeom prst="roundRect">
                <a:avLst/>
              </a:prstGeom>
              <a:gradFill>
                <a:gsLst>
                  <a:gs pos="0">
                    <a:schemeClr val="tx1">
                      <a:lumMod val="95000"/>
                      <a:lumOff val="5000"/>
                    </a:schemeClr>
                  </a:gs>
                  <a:gs pos="100000">
                    <a:schemeClr val="tx1">
                      <a:lumMod val="65000"/>
                      <a:lumOff val="35000"/>
                      <a:alpha val="74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8">
            <xdr:nvSpPr>
              <xdr:cNvPr id="29" name="Rectangle: Rounded Corners 28">
                <a:extLst>
                  <a:ext uri="{FF2B5EF4-FFF2-40B4-BE49-F238E27FC236}">
                    <a16:creationId xmlns:a16="http://schemas.microsoft.com/office/drawing/2014/main" id="{0180A22D-20EF-BD7F-AAAE-96AEB765ED11}"/>
                  </a:ext>
                </a:extLst>
              </xdr:cNvPr>
              <xdr:cNvSpPr/>
            </xdr:nvSpPr>
            <xdr:spPr>
              <a:xfrm>
                <a:off x="117389" y="1481275"/>
                <a:ext cx="1501961" cy="214803"/>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0" name="Rectangle: Rounded Corners 29">
                <a:extLst>
                  <a:ext uri="{FF2B5EF4-FFF2-40B4-BE49-F238E27FC236}">
                    <a16:creationId xmlns:a16="http://schemas.microsoft.com/office/drawing/2014/main" id="{D207F191-A16D-2A08-A696-E8DD49E5120F}"/>
                  </a:ext>
                </a:extLst>
              </xdr:cNvPr>
              <xdr:cNvSpPr/>
            </xdr:nvSpPr>
            <xdr:spPr>
              <a:xfrm>
                <a:off x="73470" y="423834"/>
                <a:ext cx="1572118" cy="228990"/>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NO</a:t>
                </a:r>
                <a:r>
                  <a:rPr lang="en-IN" sz="14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KPI!$L$18">
            <xdr:nvSpPr>
              <xdr:cNvPr id="31" name="Rectangle: Rounded Corners 30">
                <a:extLst>
                  <a:ext uri="{FF2B5EF4-FFF2-40B4-BE49-F238E27FC236}">
                    <a16:creationId xmlns:a16="http://schemas.microsoft.com/office/drawing/2014/main" id="{19894F15-5FA9-D4D8-3333-433C3DB95BB3}"/>
                  </a:ext>
                </a:extLst>
              </xdr:cNvPr>
              <xdr:cNvSpPr/>
            </xdr:nvSpPr>
            <xdr:spPr>
              <a:xfrm>
                <a:off x="167707" y="814516"/>
                <a:ext cx="1383193" cy="233352"/>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9180FD-A55D-4624-B9F4-DBFEDAD3378F}" type="TxLink">
                  <a:rPr lang="en-US" sz="1400" b="0" i="0" u="none" strike="noStrike">
                    <a:solidFill>
                      <a:schemeClr val="bg1"/>
                    </a:solidFill>
                    <a:effectLst/>
                    <a:latin typeface="Lato Black" panose="020F0502020204030203" pitchFamily="34" charset="0"/>
                    <a:ea typeface="Lato Black" panose="020F0502020204030203" pitchFamily="34" charset="0"/>
                    <a:cs typeface="Lato Black" panose="020F0502020204030203" pitchFamily="34" charset="0"/>
                  </a:rPr>
                  <a:t># 9994</a:t>
                </a:fld>
                <a:endParaRPr lang="en-IN" sz="1400">
                  <a:solidFill>
                    <a:schemeClr val="bg1"/>
                  </a:solidFill>
                  <a:effectLst/>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2" name="Group 31">
              <a:extLst>
                <a:ext uri="{FF2B5EF4-FFF2-40B4-BE49-F238E27FC236}">
                  <a16:creationId xmlns:a16="http://schemas.microsoft.com/office/drawing/2014/main" id="{3C810D48-63A8-BC8D-D305-395F986C0B1C}"/>
                </a:ext>
              </a:extLst>
            </xdr:cNvPr>
            <xdr:cNvGrpSpPr/>
          </xdr:nvGrpSpPr>
          <xdr:grpSpPr>
            <a:xfrm>
              <a:off x="6647842" y="408700"/>
              <a:ext cx="1598581" cy="1350222"/>
              <a:chOff x="59663" y="423834"/>
              <a:chExt cx="1591174" cy="1345714"/>
            </a:xfrm>
          </xdr:grpSpPr>
          <xdr:sp macro="" textlink="">
            <xdr:nvSpPr>
              <xdr:cNvPr id="33" name="Rectangle: Rounded Corners 32">
                <a:extLst>
                  <a:ext uri="{FF2B5EF4-FFF2-40B4-BE49-F238E27FC236}">
                    <a16:creationId xmlns:a16="http://schemas.microsoft.com/office/drawing/2014/main" id="{A6727FC2-CBD6-E0EB-9312-B21222A1FC3B}"/>
                  </a:ext>
                </a:extLst>
              </xdr:cNvPr>
              <xdr:cNvSpPr/>
            </xdr:nvSpPr>
            <xdr:spPr>
              <a:xfrm>
                <a:off x="59663" y="694807"/>
                <a:ext cx="1591174" cy="1074741"/>
              </a:xfrm>
              <a:prstGeom prst="roundRect">
                <a:avLst/>
              </a:prstGeom>
              <a:gradFill>
                <a:gsLst>
                  <a:gs pos="0">
                    <a:schemeClr val="tx1">
                      <a:lumMod val="95000"/>
                      <a:lumOff val="5000"/>
                    </a:schemeClr>
                  </a:gs>
                  <a:gs pos="100000">
                    <a:schemeClr val="tx1">
                      <a:lumMod val="65000"/>
                      <a:lumOff val="35000"/>
                      <a:alpha val="74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8">
            <xdr:nvSpPr>
              <xdr:cNvPr id="34" name="Rectangle: Rounded Corners 33">
                <a:extLst>
                  <a:ext uri="{FF2B5EF4-FFF2-40B4-BE49-F238E27FC236}">
                    <a16:creationId xmlns:a16="http://schemas.microsoft.com/office/drawing/2014/main" id="{6633C77C-D5BD-7651-0760-03C405DA8E1B}"/>
                  </a:ext>
                </a:extLst>
              </xdr:cNvPr>
              <xdr:cNvSpPr/>
            </xdr:nvSpPr>
            <xdr:spPr>
              <a:xfrm>
                <a:off x="117389" y="1481275"/>
                <a:ext cx="1501961" cy="214803"/>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5" name="Rectangle: Rounded Corners 34">
                <a:extLst>
                  <a:ext uri="{FF2B5EF4-FFF2-40B4-BE49-F238E27FC236}">
                    <a16:creationId xmlns:a16="http://schemas.microsoft.com/office/drawing/2014/main" id="{B9601B13-8A3C-5B98-5974-9A5106337400}"/>
                  </a:ext>
                </a:extLst>
              </xdr:cNvPr>
              <xdr:cNvSpPr/>
            </xdr:nvSpPr>
            <xdr:spPr>
              <a:xfrm>
                <a:off x="73470" y="423834"/>
                <a:ext cx="1572118" cy="228990"/>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a:t>
                </a:r>
                <a:r>
                  <a:rPr lang="en-IN" sz="1400" baseline="0">
                    <a:latin typeface="Lato Black" panose="020F0502020204030203" pitchFamily="34" charset="0"/>
                    <a:ea typeface="Lato Black" panose="020F0502020204030203" pitchFamily="34" charset="0"/>
                    <a:cs typeface="Lato Black" panose="020F0502020204030203" pitchFamily="34" charset="0"/>
                  </a:rPr>
                  <a:t>T  MARGIN</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KPI!$O$18">
            <xdr:nvSpPr>
              <xdr:cNvPr id="36" name="Rectangle: Rounded Corners 35">
                <a:extLst>
                  <a:ext uri="{FF2B5EF4-FFF2-40B4-BE49-F238E27FC236}">
                    <a16:creationId xmlns:a16="http://schemas.microsoft.com/office/drawing/2014/main" id="{2C30424D-114D-0C84-20AF-8AEAC666E9B7}"/>
                  </a:ext>
                </a:extLst>
              </xdr:cNvPr>
              <xdr:cNvSpPr/>
            </xdr:nvSpPr>
            <xdr:spPr>
              <a:xfrm>
                <a:off x="150686" y="832684"/>
                <a:ext cx="1383193" cy="233352"/>
              </a:xfrm>
              <a:prstGeom prst="roundRect">
                <a:avLst/>
              </a:prstGeom>
              <a:gradFill>
                <a:gsLst>
                  <a:gs pos="0">
                    <a:schemeClr val="tx1">
                      <a:lumMod val="95000"/>
                      <a:lumOff val="5000"/>
                      <a:alpha val="80000"/>
                    </a:schemeClr>
                  </a:gs>
                  <a:gs pos="100000">
                    <a:schemeClr val="tx1">
                      <a:lumMod val="75000"/>
                      <a:lumOff val="2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F59881-EF61-4535-A0AF-90B53D0259FC}" type="TxLink">
                  <a:rPr lang="en-US" sz="1400" b="0" i="0" u="none" strike="noStrike">
                    <a:solidFill>
                      <a:schemeClr val="bg1"/>
                    </a:solidFill>
                    <a:effectLst/>
                    <a:latin typeface="Lato Black" panose="020F0502020204030203" pitchFamily="34" charset="0"/>
                    <a:ea typeface="Lato Black" panose="020F0502020204030203" pitchFamily="34" charset="0"/>
                    <a:cs typeface="Lato Black" panose="020F0502020204030203" pitchFamily="34" charset="0"/>
                  </a:rPr>
                  <a:t>12.47%</a:t>
                </a:fld>
                <a:endParaRPr lang="en-IN" sz="1400">
                  <a:solidFill>
                    <a:schemeClr val="bg1"/>
                  </a:solidFill>
                  <a:effectLst/>
                  <a:latin typeface="Lato Black" panose="020F0502020204030203" pitchFamily="34" charset="0"/>
                  <a:ea typeface="Lato Black" panose="020F0502020204030203" pitchFamily="34" charset="0"/>
                  <a:cs typeface="Lato Black" panose="020F0502020204030203" pitchFamily="34" charset="0"/>
                </a:endParaRPr>
              </a:p>
            </xdr:txBody>
          </xdr:sp>
        </xdr:grpSp>
      </xdr:grpSp>
      <xdr:sp macro="" textlink="">
        <xdr:nvSpPr>
          <xdr:cNvPr id="3" name="Rectangle: Rounded Corners 2">
            <a:extLst>
              <a:ext uri="{FF2B5EF4-FFF2-40B4-BE49-F238E27FC236}">
                <a16:creationId xmlns:a16="http://schemas.microsoft.com/office/drawing/2014/main" id="{A1060C0A-C08E-DACC-B0E1-216D2ECF8423}"/>
              </a:ext>
            </a:extLst>
          </xdr:cNvPr>
          <xdr:cNvSpPr/>
        </xdr:nvSpPr>
        <xdr:spPr>
          <a:xfrm>
            <a:off x="57727" y="414450"/>
            <a:ext cx="1581502" cy="224298"/>
          </a:xfrm>
          <a:prstGeom prst="roundRect">
            <a:avLst/>
          </a:prstGeom>
          <a:gradFill>
            <a:gsLst>
              <a:gs pos="0">
                <a:schemeClr val="tx1">
                  <a:lumMod val="95000"/>
                  <a:lumOff val="5000"/>
                </a:schemeClr>
              </a:gs>
              <a:gs pos="100000">
                <a:schemeClr val="tx1">
                  <a:lumMod val="65000"/>
                  <a:lumOff val="35000"/>
                  <a:alpha val="74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KPI!F18">
        <xdr:nvSpPr>
          <xdr:cNvPr id="7" name="Rectangle: Rounded Corners 6">
            <a:extLst>
              <a:ext uri="{FF2B5EF4-FFF2-40B4-BE49-F238E27FC236}">
                <a16:creationId xmlns:a16="http://schemas.microsoft.com/office/drawing/2014/main" id="{7DB5CB0A-33C8-CA8F-5E7E-7A1B414B816C}"/>
              </a:ext>
            </a:extLst>
          </xdr:cNvPr>
          <xdr:cNvSpPr/>
        </xdr:nvSpPr>
        <xdr:spPr>
          <a:xfrm>
            <a:off x="157438" y="751954"/>
            <a:ext cx="1392577" cy="228661"/>
          </a:xfrm>
          <a:prstGeom prst="roundRect">
            <a:avLst/>
          </a:prstGeom>
          <a:gradFill>
            <a:gsLst>
              <a:gs pos="0">
                <a:schemeClr val="tx1">
                  <a:lumMod val="95000"/>
                  <a:lumOff val="5000"/>
                </a:schemeClr>
              </a:gs>
              <a:gs pos="100000">
                <a:schemeClr val="tx1">
                  <a:lumMod val="65000"/>
                  <a:lumOff val="35000"/>
                  <a:alpha val="74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E51D16-FB4D-4728-9B69-4DAFFDCED038}" type="TxLink">
              <a:rPr lang="en-US" sz="14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IN" sz="14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8" name="Chart 7">
            <a:extLst>
              <a:ext uri="{FF2B5EF4-FFF2-40B4-BE49-F238E27FC236}">
                <a16:creationId xmlns:a16="http://schemas.microsoft.com/office/drawing/2014/main" id="{77B9FAA9-1E6B-4C64-B1BA-F75CB8205FC9}"/>
              </a:ext>
            </a:extLst>
          </xdr:cNvPr>
          <xdr:cNvGraphicFramePr>
            <a:graphicFrameLocks/>
          </xdr:cNvGraphicFramePr>
        </xdr:nvGraphicFramePr>
        <xdr:xfrm>
          <a:off x="180365" y="1040409"/>
          <a:ext cx="1364402" cy="397524"/>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pic>
            <xdr:nvPicPr>
              <xdr:cNvPr id="12" name="Picture 11">
                <a:extLst>
                  <a:ext uri="{FF2B5EF4-FFF2-40B4-BE49-F238E27FC236}">
                    <a16:creationId xmlns:a16="http://schemas.microsoft.com/office/drawing/2014/main" id="{B2ED1781-F82C-44B7-9414-B9CE4F369207}"/>
                  </a:ext>
                </a:extLst>
              </xdr:cNvPr>
              <xdr:cNvPicPr>
                <a:picLocks noChangeAspect="1" noChangeArrowheads="1"/>
                <a:extLst>
                  <a:ext uri="{84589F7E-364E-4C9E-8A38-B11213B215E9}">
                    <a14:cameraTool cellRange="'KPI YOY'!$H$9" spid="_x0000_s18537"/>
                  </a:ext>
                </a:extLst>
              </xdr:cNvPicPr>
            </xdr:nvPicPr>
            <xdr:blipFill>
              <a:blip xmlns:r="http://schemas.openxmlformats.org/officeDocument/2006/relationships" r:embed="rId2"/>
              <a:srcRect/>
              <a:stretch>
                <a:fillRect/>
              </a:stretch>
            </xdr:blipFill>
            <xdr:spPr bwMode="auto">
              <a:xfrm>
                <a:off x="1013100" y="1488165"/>
                <a:ext cx="568753" cy="153110"/>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38" name="Picture 37">
                <a:extLst>
                  <a:ext uri="{FF2B5EF4-FFF2-40B4-BE49-F238E27FC236}">
                    <a16:creationId xmlns:a16="http://schemas.microsoft.com/office/drawing/2014/main" id="{76DEF9FD-1F5F-5DD1-EC14-B0ABD8C79A6F}"/>
                  </a:ext>
                </a:extLst>
              </xdr:cNvPr>
              <xdr:cNvPicPr>
                <a:picLocks noChangeAspect="1" noChangeArrowheads="1"/>
                <a:extLst>
                  <a:ext uri="{84589F7E-364E-4C9E-8A38-B11213B215E9}">
                    <a14:cameraTool cellRange="'KPI YOY'!$I$9" spid="_x0000_s18538"/>
                  </a:ext>
                </a:extLst>
              </xdr:cNvPicPr>
            </xdr:nvPicPr>
            <xdr:blipFill>
              <a:blip xmlns:r="http://schemas.openxmlformats.org/officeDocument/2006/relationships" r:embed="rId3"/>
              <a:srcRect/>
              <a:stretch>
                <a:fillRect/>
              </a:stretch>
            </xdr:blipFill>
            <xdr:spPr bwMode="auto">
              <a:xfrm>
                <a:off x="2691681" y="1454735"/>
                <a:ext cx="577943" cy="159459"/>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40" name="Picture 39">
                <a:extLst>
                  <a:ext uri="{FF2B5EF4-FFF2-40B4-BE49-F238E27FC236}">
                    <a16:creationId xmlns:a16="http://schemas.microsoft.com/office/drawing/2014/main" id="{AAF76008-A4F6-A09F-C80B-117EDDD44FE8}"/>
                  </a:ext>
                </a:extLst>
              </xdr:cNvPr>
              <xdr:cNvPicPr>
                <a:picLocks noChangeAspect="1" noChangeArrowheads="1"/>
                <a:extLst>
                  <a:ext uri="{84589F7E-364E-4C9E-8A38-B11213B215E9}">
                    <a14:cameraTool cellRange="'KPI YOY'!$J$9" spid="_x0000_s18539"/>
                  </a:ext>
                </a:extLst>
              </xdr:cNvPicPr>
            </xdr:nvPicPr>
            <xdr:blipFill>
              <a:blip xmlns:r="http://schemas.openxmlformats.org/officeDocument/2006/relationships" r:embed="rId4"/>
              <a:srcRect/>
              <a:stretch>
                <a:fillRect/>
              </a:stretch>
            </xdr:blipFill>
            <xdr:spPr bwMode="auto">
              <a:xfrm>
                <a:off x="4298048" y="1466478"/>
                <a:ext cx="644317" cy="172728"/>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42" name="Picture 41">
                <a:extLst>
                  <a:ext uri="{FF2B5EF4-FFF2-40B4-BE49-F238E27FC236}">
                    <a16:creationId xmlns:a16="http://schemas.microsoft.com/office/drawing/2014/main" id="{C2A68E99-5FFA-C70A-F082-33367785D52D}"/>
                  </a:ext>
                </a:extLst>
              </xdr:cNvPr>
              <xdr:cNvPicPr>
                <a:picLocks noChangeAspect="1" noChangeArrowheads="1"/>
                <a:extLst>
                  <a:ext uri="{84589F7E-364E-4C9E-8A38-B11213B215E9}">
                    <a14:cameraTool cellRange="'KPI YOY'!$K$9" spid="_x0000_s18540"/>
                  </a:ext>
                </a:extLst>
              </xdr:cNvPicPr>
            </xdr:nvPicPr>
            <xdr:blipFill>
              <a:blip xmlns:r="http://schemas.openxmlformats.org/officeDocument/2006/relationships" r:embed="rId5"/>
              <a:srcRect/>
              <a:stretch>
                <a:fillRect/>
              </a:stretch>
            </xdr:blipFill>
            <xdr:spPr bwMode="auto">
              <a:xfrm>
                <a:off x="6001056" y="1501708"/>
                <a:ext cx="572148" cy="154318"/>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43" name="Picture 42">
                <a:extLst>
                  <a:ext uri="{FF2B5EF4-FFF2-40B4-BE49-F238E27FC236}">
                    <a16:creationId xmlns:a16="http://schemas.microsoft.com/office/drawing/2014/main" id="{926BC571-90F0-7709-03FE-FAC7BC100F23}"/>
                  </a:ext>
                </a:extLst>
              </xdr:cNvPr>
              <xdr:cNvPicPr>
                <a:picLocks noChangeAspect="1" noChangeArrowheads="1"/>
                <a:extLst>
                  <a:ext uri="{84589F7E-364E-4C9E-8A38-B11213B215E9}">
                    <a14:cameraTool cellRange="'KPI YOY'!$L$9" spid="_x0000_s18541"/>
                  </a:ext>
                </a:extLst>
              </xdr:cNvPicPr>
            </xdr:nvPicPr>
            <xdr:blipFill>
              <a:blip xmlns:r="http://schemas.openxmlformats.org/officeDocument/2006/relationships" r:embed="rId6"/>
              <a:srcRect/>
              <a:stretch>
                <a:fillRect/>
              </a:stretch>
            </xdr:blipFill>
            <xdr:spPr bwMode="auto">
              <a:xfrm>
                <a:off x="7642417" y="1466478"/>
                <a:ext cx="553150" cy="160998"/>
              </a:xfrm>
              <a:prstGeom prst="rect">
                <a:avLst/>
              </a:prstGeom>
              <a:noFill/>
              <a:extLst>
                <a:ext uri="{909E8E84-426E-40DD-AFC4-6F175D3DCCD1}">
                  <a14:hiddenFill>
                    <a:solidFill>
                      <a:srgbClr val="FFFFFF"/>
                    </a:solidFill>
                  </a14:hiddenFill>
                </a:ext>
              </a:extLst>
            </xdr:spPr>
          </xdr:pic>
        </mc:Choice>
        <mc:Fallback/>
      </mc:AlternateContent>
      <xdr:graphicFrame macro="">
        <xdr:nvGraphicFramePr>
          <xdr:cNvPr id="44" name="Chart 43">
            <a:extLst>
              <a:ext uri="{FF2B5EF4-FFF2-40B4-BE49-F238E27FC236}">
                <a16:creationId xmlns:a16="http://schemas.microsoft.com/office/drawing/2014/main" id="{5AA3CD0E-1905-4E06-99E9-3D5194B009D6}"/>
              </a:ext>
            </a:extLst>
          </xdr:cNvPr>
          <xdr:cNvGraphicFramePr>
            <a:graphicFrameLocks/>
          </xdr:cNvGraphicFramePr>
        </xdr:nvGraphicFramePr>
        <xdr:xfrm>
          <a:off x="1852834" y="1049471"/>
          <a:ext cx="1407988" cy="36994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5" name="Chart 44">
            <a:extLst>
              <a:ext uri="{FF2B5EF4-FFF2-40B4-BE49-F238E27FC236}">
                <a16:creationId xmlns:a16="http://schemas.microsoft.com/office/drawing/2014/main" id="{5A19D714-07B0-489D-830F-76577CB45082}"/>
              </a:ext>
            </a:extLst>
          </xdr:cNvPr>
          <xdr:cNvGraphicFramePr>
            <a:graphicFrameLocks/>
          </xdr:cNvGraphicFramePr>
        </xdr:nvGraphicFramePr>
        <xdr:xfrm>
          <a:off x="3554279" y="1038522"/>
          <a:ext cx="1312230" cy="36264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6" name="Chart 45">
            <a:extLst>
              <a:ext uri="{FF2B5EF4-FFF2-40B4-BE49-F238E27FC236}">
                <a16:creationId xmlns:a16="http://schemas.microsoft.com/office/drawing/2014/main" id="{99E0021B-9BE5-4DEF-A79B-09C999FDE55A}"/>
              </a:ext>
            </a:extLst>
          </xdr:cNvPr>
          <xdr:cNvGraphicFramePr>
            <a:graphicFrameLocks/>
          </xdr:cNvGraphicFramePr>
        </xdr:nvGraphicFramePr>
        <xdr:xfrm>
          <a:off x="5216071" y="1069006"/>
          <a:ext cx="1174839" cy="35663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7" name="Chart 46">
            <a:extLst>
              <a:ext uri="{FF2B5EF4-FFF2-40B4-BE49-F238E27FC236}">
                <a16:creationId xmlns:a16="http://schemas.microsoft.com/office/drawing/2014/main" id="{70CC2C45-B5B5-4D5F-B059-0E87FA2EE722}"/>
              </a:ext>
            </a:extLst>
          </xdr:cNvPr>
          <xdr:cNvGraphicFramePr>
            <a:graphicFrameLocks/>
          </xdr:cNvGraphicFramePr>
        </xdr:nvGraphicFramePr>
        <xdr:xfrm>
          <a:off x="6853820" y="1012976"/>
          <a:ext cx="1318025" cy="39587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149116</xdr:colOff>
      <xdr:row>13</xdr:row>
      <xdr:rowOff>151071</xdr:rowOff>
    </xdr:from>
    <xdr:to>
      <xdr:col>19</xdr:col>
      <xdr:colOff>315744</xdr:colOff>
      <xdr:row>44</xdr:row>
      <xdr:rowOff>53912</xdr:rowOff>
    </xdr:to>
    <xdr:grpSp>
      <xdr:nvGrpSpPr>
        <xdr:cNvPr id="63" name="Group 62">
          <a:extLst>
            <a:ext uri="{FF2B5EF4-FFF2-40B4-BE49-F238E27FC236}">
              <a16:creationId xmlns:a16="http://schemas.microsoft.com/office/drawing/2014/main" id="{216BE426-A7BA-9481-9138-54C15A778193}"/>
            </a:ext>
          </a:extLst>
        </xdr:cNvPr>
        <xdr:cNvGrpSpPr/>
      </xdr:nvGrpSpPr>
      <xdr:grpSpPr>
        <a:xfrm>
          <a:off x="149116" y="2535316"/>
          <a:ext cx="11776345" cy="5474068"/>
          <a:chOff x="30239" y="1780574"/>
          <a:chExt cx="8620309" cy="3684554"/>
        </a:xfrm>
      </xdr:grpSpPr>
      <xdr:sp macro="" textlink="">
        <xdr:nvSpPr>
          <xdr:cNvPr id="49" name="Rectangle: Rounded Corners 48">
            <a:extLst>
              <a:ext uri="{FF2B5EF4-FFF2-40B4-BE49-F238E27FC236}">
                <a16:creationId xmlns:a16="http://schemas.microsoft.com/office/drawing/2014/main" id="{320F371D-071B-692A-F5D0-9A853BC48338}"/>
              </a:ext>
            </a:extLst>
          </xdr:cNvPr>
          <xdr:cNvSpPr/>
        </xdr:nvSpPr>
        <xdr:spPr>
          <a:xfrm>
            <a:off x="83155" y="1780574"/>
            <a:ext cx="3212593" cy="1785478"/>
          </a:xfrm>
          <a:prstGeom prst="roundRect">
            <a:avLst>
              <a:gd name="adj" fmla="val 8246"/>
            </a:avLst>
          </a:prstGeom>
          <a:gradFill>
            <a:gsLst>
              <a:gs pos="0">
                <a:schemeClr val="tx1">
                  <a:lumMod val="95000"/>
                  <a:lumOff val="5000"/>
                  <a:alpha val="80000"/>
                </a:schemeClr>
              </a:gs>
              <a:gs pos="76000">
                <a:schemeClr val="bg2">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E58C4C55-3929-4964-93B5-70107A9204B7}"/>
              </a:ext>
            </a:extLst>
          </xdr:cNvPr>
          <xdr:cNvSpPr/>
        </xdr:nvSpPr>
        <xdr:spPr>
          <a:xfrm>
            <a:off x="3333546" y="1788134"/>
            <a:ext cx="3061403" cy="1793037"/>
          </a:xfrm>
          <a:prstGeom prst="roundRect">
            <a:avLst>
              <a:gd name="adj" fmla="val 8246"/>
            </a:avLst>
          </a:prstGeom>
          <a:gradFill>
            <a:gsLst>
              <a:gs pos="0">
                <a:schemeClr val="tx1">
                  <a:lumMod val="95000"/>
                  <a:lumOff val="5000"/>
                  <a:alpha val="80000"/>
                </a:schemeClr>
              </a:gs>
              <a:gs pos="76000">
                <a:schemeClr val="bg2">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7D752F00-D514-4865-B25C-8C33803276CB}"/>
              </a:ext>
            </a:extLst>
          </xdr:cNvPr>
          <xdr:cNvSpPr/>
        </xdr:nvSpPr>
        <xdr:spPr>
          <a:xfrm>
            <a:off x="6449076" y="1795693"/>
            <a:ext cx="2149891" cy="1755240"/>
          </a:xfrm>
          <a:prstGeom prst="roundRect">
            <a:avLst>
              <a:gd name="adj" fmla="val 8246"/>
            </a:avLst>
          </a:prstGeom>
          <a:gradFill>
            <a:gsLst>
              <a:gs pos="0">
                <a:schemeClr val="tx1">
                  <a:lumMod val="95000"/>
                  <a:lumOff val="5000"/>
                  <a:alpha val="80000"/>
                </a:schemeClr>
              </a:gs>
              <a:gs pos="76000">
                <a:schemeClr val="bg2">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0109D0BC-89CD-424E-8BDA-4D465EC5E230}"/>
              </a:ext>
            </a:extLst>
          </xdr:cNvPr>
          <xdr:cNvSpPr/>
        </xdr:nvSpPr>
        <xdr:spPr>
          <a:xfrm>
            <a:off x="30239" y="3649207"/>
            <a:ext cx="3212593" cy="1779348"/>
          </a:xfrm>
          <a:prstGeom prst="roundRect">
            <a:avLst>
              <a:gd name="adj" fmla="val 8246"/>
            </a:avLst>
          </a:prstGeom>
          <a:gradFill>
            <a:gsLst>
              <a:gs pos="0">
                <a:schemeClr val="tx1">
                  <a:lumMod val="95000"/>
                  <a:lumOff val="5000"/>
                  <a:alpha val="80000"/>
                </a:schemeClr>
              </a:gs>
              <a:gs pos="76000">
                <a:schemeClr val="bg2">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3F1CD521-3A91-8317-0F19-76A139AE1DB5}"/>
              </a:ext>
            </a:extLst>
          </xdr:cNvPr>
          <xdr:cNvSpPr/>
        </xdr:nvSpPr>
        <xdr:spPr>
          <a:xfrm>
            <a:off x="3333547" y="3685779"/>
            <a:ext cx="2766581" cy="1779349"/>
          </a:xfrm>
          <a:prstGeom prst="roundRect">
            <a:avLst>
              <a:gd name="adj" fmla="val 3605"/>
            </a:avLst>
          </a:prstGeom>
          <a:gradFill>
            <a:gsLst>
              <a:gs pos="0">
                <a:schemeClr val="tx1">
                  <a:lumMod val="95000"/>
                  <a:lumOff val="5000"/>
                  <a:alpha val="80000"/>
                </a:schemeClr>
              </a:gs>
              <a:gs pos="76000">
                <a:schemeClr val="bg2">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A53AE9C9-7EFB-4D4F-B924-22AC528B2D58}"/>
              </a:ext>
            </a:extLst>
          </xdr:cNvPr>
          <xdr:cNvSpPr/>
        </xdr:nvSpPr>
        <xdr:spPr>
          <a:xfrm>
            <a:off x="6190843" y="3655541"/>
            <a:ext cx="2459705" cy="1780574"/>
          </a:xfrm>
          <a:prstGeom prst="roundRect">
            <a:avLst>
              <a:gd name="adj" fmla="val 8246"/>
            </a:avLst>
          </a:prstGeom>
          <a:gradFill>
            <a:gsLst>
              <a:gs pos="0">
                <a:schemeClr val="tx1">
                  <a:lumMod val="95000"/>
                  <a:lumOff val="5000"/>
                  <a:alpha val="80000"/>
                </a:schemeClr>
              </a:gs>
              <a:gs pos="76000">
                <a:schemeClr val="bg2">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7A27BFC5-504F-41A7-8A4B-23B845BDD3F2}"/>
              </a:ext>
            </a:extLst>
          </xdr:cNvPr>
          <xdr:cNvSpPr/>
        </xdr:nvSpPr>
        <xdr:spPr>
          <a:xfrm>
            <a:off x="120951" y="1854942"/>
            <a:ext cx="2115033" cy="240680"/>
          </a:xfrm>
          <a:prstGeom prst="roundRect">
            <a:avLst/>
          </a:prstGeom>
          <a:gradFill>
            <a:gsLst>
              <a:gs pos="0">
                <a:schemeClr val="tx1">
                  <a:lumMod val="95000"/>
                  <a:lumOff val="5000"/>
                </a:schemeClr>
              </a:gs>
              <a:gs pos="100000">
                <a:schemeClr val="bg2">
                  <a:lumMod val="7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r>
              <a:rPr lang="en-IN" sz="1400" baseline="0">
                <a:latin typeface="Lato Black" panose="020F0502020204030203" pitchFamily="34" charset="0"/>
                <a:ea typeface="Lato Black" panose="020F0502020204030203" pitchFamily="34" charset="0"/>
                <a:cs typeface="Lato Black" panose="020F0502020204030203" pitchFamily="34" charset="0"/>
              </a:rPr>
              <a:t> AND PROFIT ANALYSIS</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6" name="Rectangle: Rounded Corners 55">
            <a:extLst>
              <a:ext uri="{FF2B5EF4-FFF2-40B4-BE49-F238E27FC236}">
                <a16:creationId xmlns:a16="http://schemas.microsoft.com/office/drawing/2014/main" id="{C2089989-9CDD-4275-B0FE-0D0115CA766A}"/>
              </a:ext>
            </a:extLst>
          </xdr:cNvPr>
          <xdr:cNvSpPr/>
        </xdr:nvSpPr>
        <xdr:spPr>
          <a:xfrm>
            <a:off x="3333546" y="1863725"/>
            <a:ext cx="2115033" cy="239454"/>
          </a:xfrm>
          <a:prstGeom prst="roundRect">
            <a:avLst/>
          </a:prstGeom>
          <a:gradFill>
            <a:gsLst>
              <a:gs pos="0">
                <a:schemeClr val="tx1">
                  <a:lumMod val="95000"/>
                  <a:lumOff val="5000"/>
                </a:schemeClr>
              </a:gs>
              <a:gs pos="100000">
                <a:schemeClr val="bg2">
                  <a:lumMod val="7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CATEGORY</a:t>
            </a:r>
            <a:r>
              <a:rPr lang="en-IN" sz="1400" baseline="0">
                <a:latin typeface="Lato Black" panose="020F0502020204030203" pitchFamily="34" charset="0"/>
                <a:ea typeface="Lato Black" panose="020F0502020204030203" pitchFamily="34" charset="0"/>
                <a:cs typeface="Lato Black" panose="020F0502020204030203" pitchFamily="34" charset="0"/>
              </a:rPr>
              <a:t> WISE PROFIT </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7" name="Rectangle: Rounded Corners 56">
            <a:extLst>
              <a:ext uri="{FF2B5EF4-FFF2-40B4-BE49-F238E27FC236}">
                <a16:creationId xmlns:a16="http://schemas.microsoft.com/office/drawing/2014/main" id="{1B01F0D6-3D1E-46B7-8BE6-EDCA2CD43380}"/>
              </a:ext>
            </a:extLst>
          </xdr:cNvPr>
          <xdr:cNvSpPr/>
        </xdr:nvSpPr>
        <xdr:spPr>
          <a:xfrm>
            <a:off x="6456635" y="1854943"/>
            <a:ext cx="2117934" cy="241560"/>
          </a:xfrm>
          <a:prstGeom prst="roundRect">
            <a:avLst/>
          </a:prstGeom>
          <a:gradFill>
            <a:gsLst>
              <a:gs pos="0">
                <a:schemeClr val="tx1">
                  <a:lumMod val="95000"/>
                  <a:lumOff val="5000"/>
                </a:schemeClr>
              </a:gs>
              <a:gs pos="100000">
                <a:schemeClr val="bg2">
                  <a:lumMod val="7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Black" panose="020F0502020204030203" pitchFamily="34" charset="0"/>
                <a:ea typeface="Lato Black" panose="020F0502020204030203" pitchFamily="34" charset="0"/>
                <a:cs typeface="Lato Black" panose="020F0502020204030203" pitchFamily="34" charset="0"/>
              </a:rPr>
              <a:t>CATEGORY</a:t>
            </a:r>
            <a:r>
              <a:rPr lang="en-IN" sz="1400" b="1" baseline="0">
                <a:latin typeface="Lato Black" panose="020F0502020204030203" pitchFamily="34" charset="0"/>
                <a:ea typeface="Lato Black" panose="020F0502020204030203" pitchFamily="34" charset="0"/>
                <a:cs typeface="Lato Black" panose="020F0502020204030203" pitchFamily="34" charset="0"/>
              </a:rPr>
              <a:t> WISE SALES SHARE %</a:t>
            </a:r>
            <a:endParaRPr lang="en-IN" sz="1400" b="1">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8" name="Rectangle: Rounded Corners 57">
            <a:extLst>
              <a:ext uri="{FF2B5EF4-FFF2-40B4-BE49-F238E27FC236}">
                <a16:creationId xmlns:a16="http://schemas.microsoft.com/office/drawing/2014/main" id="{FD12284F-5C65-447D-8086-FC22A1D9259E}"/>
              </a:ext>
            </a:extLst>
          </xdr:cNvPr>
          <xdr:cNvSpPr/>
        </xdr:nvSpPr>
        <xdr:spPr>
          <a:xfrm>
            <a:off x="30239" y="3649207"/>
            <a:ext cx="2115033" cy="239453"/>
          </a:xfrm>
          <a:prstGeom prst="roundRect">
            <a:avLst/>
          </a:prstGeom>
          <a:gradFill>
            <a:gsLst>
              <a:gs pos="0">
                <a:schemeClr val="tx1">
                  <a:lumMod val="95000"/>
                  <a:lumOff val="5000"/>
                </a:schemeClr>
              </a:gs>
              <a:gs pos="100000">
                <a:schemeClr val="bg2">
                  <a:lumMod val="7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Lato Black" panose="020F0502020204030203" pitchFamily="34" charset="0"/>
                <a:ea typeface="Lato Black" panose="020F0502020204030203" pitchFamily="34" charset="0"/>
                <a:cs typeface="Lato Black" panose="020F0502020204030203" pitchFamily="34" charset="0"/>
              </a:rPr>
              <a:t>SALES BY STATE</a:t>
            </a:r>
          </a:p>
        </xdr:txBody>
      </xdr:sp>
      <xdr:sp macro="" textlink="">
        <xdr:nvSpPr>
          <xdr:cNvPr id="60" name="Rectangle: Rounded Corners 59">
            <a:extLst>
              <a:ext uri="{FF2B5EF4-FFF2-40B4-BE49-F238E27FC236}">
                <a16:creationId xmlns:a16="http://schemas.microsoft.com/office/drawing/2014/main" id="{F4AE7664-5DBA-4D75-B2E8-F4342506CB4F}"/>
              </a:ext>
            </a:extLst>
          </xdr:cNvPr>
          <xdr:cNvSpPr/>
        </xdr:nvSpPr>
        <xdr:spPr>
          <a:xfrm>
            <a:off x="6174577" y="3719524"/>
            <a:ext cx="2115032" cy="240679"/>
          </a:xfrm>
          <a:prstGeom prst="roundRect">
            <a:avLst/>
          </a:prstGeom>
          <a:gradFill>
            <a:gsLst>
              <a:gs pos="0">
                <a:schemeClr val="tx1">
                  <a:lumMod val="95000"/>
                  <a:lumOff val="5000"/>
                </a:schemeClr>
              </a:gs>
              <a:gs pos="100000">
                <a:schemeClr val="bg2">
                  <a:lumMod val="7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solidFill>
                <a:latin typeface="Lato Black" panose="020F0502020204030203" pitchFamily="34" charset="0"/>
                <a:ea typeface="Lato Black" panose="020F0502020204030203" pitchFamily="34" charset="0"/>
                <a:cs typeface="Lato Black" panose="020F0502020204030203" pitchFamily="34" charset="0"/>
              </a:rPr>
              <a:t>FILTERS</a:t>
            </a:r>
          </a:p>
        </xdr:txBody>
      </xdr:sp>
      <xdr:sp macro="" textlink="">
        <xdr:nvSpPr>
          <xdr:cNvPr id="71" name="Rectangle: Rounded Corners 70">
            <a:extLst>
              <a:ext uri="{FF2B5EF4-FFF2-40B4-BE49-F238E27FC236}">
                <a16:creationId xmlns:a16="http://schemas.microsoft.com/office/drawing/2014/main" id="{8D95FF66-AA79-7B3E-E7B1-89C2B580CCE4}"/>
              </a:ext>
            </a:extLst>
          </xdr:cNvPr>
          <xdr:cNvSpPr/>
        </xdr:nvSpPr>
        <xdr:spPr>
          <a:xfrm>
            <a:off x="3384651" y="3744201"/>
            <a:ext cx="2115033" cy="239453"/>
          </a:xfrm>
          <a:prstGeom prst="roundRect">
            <a:avLst/>
          </a:prstGeom>
          <a:gradFill>
            <a:gsLst>
              <a:gs pos="0">
                <a:schemeClr val="tx1">
                  <a:lumMod val="95000"/>
                  <a:lumOff val="5000"/>
                </a:schemeClr>
              </a:gs>
              <a:gs pos="100000">
                <a:schemeClr val="bg2">
                  <a:lumMod val="7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Lato Black" panose="020F0502020204030203" pitchFamily="34" charset="0"/>
                <a:ea typeface="Lato Black" panose="020F0502020204030203" pitchFamily="34" charset="0"/>
                <a:cs typeface="Lato Black" panose="020F0502020204030203" pitchFamily="34" charset="0"/>
              </a:rPr>
              <a:t>TOP</a:t>
            </a:r>
            <a:r>
              <a:rPr lang="en-IN" sz="1600" b="1" baseline="0">
                <a:latin typeface="Lato Black" panose="020F0502020204030203" pitchFamily="34" charset="0"/>
                <a:ea typeface="Lato Black" panose="020F0502020204030203" pitchFamily="34" charset="0"/>
                <a:cs typeface="Lato Black" panose="020F0502020204030203" pitchFamily="34" charset="0"/>
              </a:rPr>
              <a:t> 10 SUBCATEGORIES</a:t>
            </a:r>
            <a:endParaRPr lang="en-IN" sz="1600" b="1">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117594</xdr:colOff>
      <xdr:row>16</xdr:row>
      <xdr:rowOff>60890</xdr:rowOff>
    </xdr:from>
    <xdr:to>
      <xdr:col>7</xdr:col>
      <xdr:colOff>360618</xdr:colOff>
      <xdr:row>28</xdr:row>
      <xdr:rowOff>55702</xdr:rowOff>
    </xdr:to>
    <xdr:graphicFrame macro="">
      <xdr:nvGraphicFramePr>
        <xdr:cNvPr id="61" name="Chart 60">
          <a:extLst>
            <a:ext uri="{FF2B5EF4-FFF2-40B4-BE49-F238E27FC236}">
              <a16:creationId xmlns:a16="http://schemas.microsoft.com/office/drawing/2014/main" id="{797964B8-9AA5-4C67-B1DC-1B73A9570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366582</xdr:colOff>
      <xdr:row>16</xdr:row>
      <xdr:rowOff>60889</xdr:rowOff>
    </xdr:from>
    <xdr:to>
      <xdr:col>14</xdr:col>
      <xdr:colOff>113082</xdr:colOff>
      <xdr:row>27</xdr:row>
      <xdr:rowOff>92223</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2C432EB7-1D1F-43DE-A994-DB98F99AB9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628911" y="3027122"/>
              <a:ext cx="4008829" cy="20407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330546</xdr:colOff>
      <xdr:row>16</xdr:row>
      <xdr:rowOff>45600</xdr:rowOff>
    </xdr:from>
    <xdr:to>
      <xdr:col>19</xdr:col>
      <xdr:colOff>501315</xdr:colOff>
      <xdr:row>28</xdr:row>
      <xdr:rowOff>113393</xdr:rowOff>
    </xdr:to>
    <xdr:graphicFrame macro="">
      <xdr:nvGraphicFramePr>
        <xdr:cNvPr id="67" name="Chart 66">
          <a:extLst>
            <a:ext uri="{FF2B5EF4-FFF2-40B4-BE49-F238E27FC236}">
              <a16:creationId xmlns:a16="http://schemas.microsoft.com/office/drawing/2014/main" id="{9B8EEA6E-8541-4D91-BEE9-833D54358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113393</xdr:colOff>
      <xdr:row>31</xdr:row>
      <xdr:rowOff>147410</xdr:rowOff>
    </xdr:from>
    <xdr:to>
      <xdr:col>7</xdr:col>
      <xdr:colOff>68036</xdr:colOff>
      <xdr:row>42</xdr:row>
      <xdr:rowOff>90713</xdr:rowOff>
    </xdr:to>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F4A0A3AE-EACA-4870-9E83-176F4A779E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3393" y="5817053"/>
              <a:ext cx="4240893" cy="19390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341885</xdr:colOff>
      <xdr:row>32</xdr:row>
      <xdr:rowOff>113394</xdr:rowOff>
    </xdr:from>
    <xdr:to>
      <xdr:col>14</xdr:col>
      <xdr:colOff>317500</xdr:colOff>
      <xdr:row>42</xdr:row>
      <xdr:rowOff>45358</xdr:rowOff>
    </xdr:to>
    <xdr:graphicFrame macro="">
      <xdr:nvGraphicFramePr>
        <xdr:cNvPr id="69" name="Chart 68">
          <a:extLst>
            <a:ext uri="{FF2B5EF4-FFF2-40B4-BE49-F238E27FC236}">
              <a16:creationId xmlns:a16="http://schemas.microsoft.com/office/drawing/2014/main" id="{EB4832EF-0904-4CBD-8F38-0051B899C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149116</xdr:colOff>
      <xdr:row>13</xdr:row>
      <xdr:rowOff>151071</xdr:rowOff>
    </xdr:from>
    <xdr:to>
      <xdr:col>4</xdr:col>
      <xdr:colOff>592694</xdr:colOff>
      <xdr:row>15</xdr:row>
      <xdr:rowOff>147468</xdr:rowOff>
    </xdr:to>
    <xdr:sp macro="" textlink="">
      <xdr:nvSpPr>
        <xdr:cNvPr id="70" name="Rectangle: Rounded Corners 69">
          <a:extLst>
            <a:ext uri="{FF2B5EF4-FFF2-40B4-BE49-F238E27FC236}">
              <a16:creationId xmlns:a16="http://schemas.microsoft.com/office/drawing/2014/main" id="{5167ECEC-68F7-4233-B0EF-3F4B277C04F1}"/>
            </a:ext>
          </a:extLst>
        </xdr:cNvPr>
        <xdr:cNvSpPr/>
      </xdr:nvSpPr>
      <xdr:spPr>
        <a:xfrm>
          <a:off x="149116" y="2598467"/>
          <a:ext cx="2877745" cy="366814"/>
        </a:xfrm>
        <a:prstGeom prst="roundRect">
          <a:avLst/>
        </a:prstGeom>
        <a:gradFill>
          <a:gsLst>
            <a:gs pos="0">
              <a:schemeClr val="tx1">
                <a:lumMod val="95000"/>
                <a:lumOff val="5000"/>
              </a:schemeClr>
            </a:gs>
            <a:gs pos="100000">
              <a:schemeClr val="bg2">
                <a:lumMod val="7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Lato Black" panose="020F0502020204030203" pitchFamily="34" charset="0"/>
              <a:ea typeface="Lato Black" panose="020F0502020204030203" pitchFamily="34" charset="0"/>
              <a:cs typeface="Lato Black" panose="020F0502020204030203" pitchFamily="34" charset="0"/>
            </a:rPr>
            <a:t>SALES BY STATE</a:t>
          </a:r>
        </a:p>
      </xdr:txBody>
    </xdr:sp>
    <xdr:clientData/>
  </xdr:twoCellAnchor>
  <xdr:twoCellAnchor editAs="oneCell">
    <xdr:from>
      <xdr:col>14</xdr:col>
      <xdr:colOff>46938</xdr:colOff>
      <xdr:row>32</xdr:row>
      <xdr:rowOff>27621</xdr:rowOff>
    </xdr:from>
    <xdr:to>
      <xdr:col>15</xdr:col>
      <xdr:colOff>371193</xdr:colOff>
      <xdr:row>40</xdr:row>
      <xdr:rowOff>41133</xdr:rowOff>
    </xdr:to>
    <mc:AlternateContent xmlns:mc="http://schemas.openxmlformats.org/markup-compatibility/2006">
      <mc:Choice xmlns:a14="http://schemas.microsoft.com/office/drawing/2010/main" Requires="a14">
        <xdr:graphicFrame macro="">
          <xdr:nvGraphicFramePr>
            <xdr:cNvPr id="75" name="Year 1">
              <a:extLst>
                <a:ext uri="{FF2B5EF4-FFF2-40B4-BE49-F238E27FC236}">
                  <a16:creationId xmlns:a16="http://schemas.microsoft.com/office/drawing/2014/main" id="{87CEC4B7-E168-4E29-8711-360BA68158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601466" y="5826489"/>
              <a:ext cx="935293" cy="1451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434515</xdr:colOff>
      <xdr:row>32</xdr:row>
      <xdr:rowOff>16289</xdr:rowOff>
    </xdr:from>
    <xdr:to>
      <xdr:col>17</xdr:col>
      <xdr:colOff>272815</xdr:colOff>
      <xdr:row>40</xdr:row>
      <xdr:rowOff>53444</xdr:rowOff>
    </xdr:to>
    <mc:AlternateContent xmlns:mc="http://schemas.openxmlformats.org/markup-compatibility/2006">
      <mc:Choice xmlns:a14="http://schemas.microsoft.com/office/drawing/2010/main" Requires="a14">
        <xdr:graphicFrame macro="">
          <xdr:nvGraphicFramePr>
            <xdr:cNvPr id="76" name="Segment 1">
              <a:extLst>
                <a:ext uri="{FF2B5EF4-FFF2-40B4-BE49-F238E27FC236}">
                  <a16:creationId xmlns:a16="http://schemas.microsoft.com/office/drawing/2014/main" id="{DC06042C-ECD8-4311-83CC-AD2508C0A60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600081" y="5815157"/>
              <a:ext cx="1060376" cy="1474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368040</xdr:colOff>
      <xdr:row>32</xdr:row>
      <xdr:rowOff>4855</xdr:rowOff>
    </xdr:from>
    <xdr:to>
      <xdr:col>19</xdr:col>
      <xdr:colOff>150518</xdr:colOff>
      <xdr:row>40</xdr:row>
      <xdr:rowOff>51741</xdr:rowOff>
    </xdr:to>
    <mc:AlternateContent xmlns:mc="http://schemas.openxmlformats.org/markup-compatibility/2006">
      <mc:Choice xmlns:a14="http://schemas.microsoft.com/office/drawing/2010/main" Requires="a14">
        <xdr:graphicFrame macro="">
          <xdr:nvGraphicFramePr>
            <xdr:cNvPr id="77" name="Region 1">
              <a:extLst>
                <a:ext uri="{FF2B5EF4-FFF2-40B4-BE49-F238E27FC236}">
                  <a16:creationId xmlns:a16="http://schemas.microsoft.com/office/drawing/2014/main" id="{EFD04D4F-E488-4B40-A3F9-55B2D0037C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755682" y="5803723"/>
              <a:ext cx="1004553" cy="1484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ksha" refreshedDate="45995.677976388892" createdVersion="8" refreshedVersion="8" minRefreshableVersion="3" recordCount="9994" xr:uid="{6BB6BEC3-FB3C-48CD-8483-1BBEDC3145CC}">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625821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77626-C527-4B3D-8C3F-B5F40B57B68C}"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2">
      <pivotArea collapsedLevelsAreSubtotals="1" fieldPosition="0">
        <references count="1">
          <reference field="22" count="1">
            <x v="1"/>
          </reference>
        </references>
      </pivotArea>
    </format>
    <format dxfId="3">
      <pivotArea collapsedLevelsAreSubtotals="1" fieldPosition="0">
        <references count="1">
          <reference field="22" count="1">
            <x v="2"/>
          </reference>
        </references>
      </pivotArea>
    </format>
    <format dxfId="4">
      <pivotArea collapsedLevelsAreSubtotals="1" fieldPosition="0">
        <references count="1">
          <reference field="22" count="1">
            <x v="3"/>
          </reference>
        </references>
      </pivotArea>
    </format>
    <format dxfId="5">
      <pivotArea collapsedLevelsAreSubtotals="1" fieldPosition="0">
        <references count="1">
          <reference field="22" count="1">
            <x v="4"/>
          </reference>
        </references>
      </pivotArea>
    </format>
    <format dxfId="6">
      <pivotArea collapsedLevelsAreSubtotals="1" fieldPosition="0">
        <references count="1">
          <reference field="22" count="1">
            <x v="5"/>
          </reference>
        </references>
      </pivotArea>
    </format>
    <format dxfId="7">
      <pivotArea collapsedLevelsAreSubtotals="1" fieldPosition="0">
        <references count="1">
          <reference field="22" count="1">
            <x v="6"/>
          </reference>
        </references>
      </pivotArea>
    </format>
    <format dxfId="8">
      <pivotArea collapsedLevelsAreSubtotals="1" fieldPosition="0">
        <references count="1">
          <reference field="22" count="1">
            <x v="7"/>
          </reference>
        </references>
      </pivotArea>
    </format>
    <format dxfId="9">
      <pivotArea collapsedLevelsAreSubtotals="1" fieldPosition="0">
        <references count="1">
          <reference field="22" count="1">
            <x v="8"/>
          </reference>
        </references>
      </pivotArea>
    </format>
    <format dxfId="10">
      <pivotArea collapsedLevelsAreSubtotals="1" fieldPosition="0">
        <references count="1">
          <reference field="22" count="1">
            <x v="9"/>
          </reference>
        </references>
      </pivotArea>
    </format>
    <format dxfId="11">
      <pivotArea collapsedLevelsAreSubtotals="1" fieldPosition="0">
        <references count="1">
          <reference field="22" count="1">
            <x v="10"/>
          </reference>
        </references>
      </pivotArea>
    </format>
    <format dxfId="12">
      <pivotArea collapsedLevelsAreSubtotals="1" fieldPosition="0">
        <references count="1">
          <reference field="22" count="1">
            <x v="11"/>
          </reference>
        </references>
      </pivotArea>
    </format>
    <format dxfId="13">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2E593-2C68-4772-A9AA-5AF6E8F583EA}"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0474D1-0052-4C25-87BE-75DD505C8E92}"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7F735-39F2-4E47-9434-89A3393AFCE5}"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00F948-8160-4715-9F90-00BC47BFAE34}"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6"/>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11A27F-717C-432C-A581-33872237DA91}" name="PivotTable1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3:O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328575-A7E8-4B3D-9255-A77FFD0444F1}" name="PivotTable1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6E573C-6AF9-4580-A9B3-BB0BE8E5DA53}" name="PivotTable1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1B5FEF-D03F-4601-AD03-571722DDA4B6}" name="PivotTable1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2009EC-4D44-4D64-A998-24486B95E625}"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02DB6A-B7A8-4D73-BB76-385B01EB1CD2}" name="PivotTable16"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showAll="0"/>
    <pivotField showAll="0"/>
    <pivotField dataField="1"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Date" fld="3"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8298AF-06E3-4E38-A399-B38DFB1D5205}" sourceName="Year">
  <pivotTables>
    <pivotTable tabId="7" name="PivotTable7"/>
    <pivotTable tabId="3" name="PivotTable4"/>
    <pivotTable tabId="5" name="PivotTable6"/>
    <pivotTable tabId="10" name="PivotTable10"/>
    <pivotTable tabId="10" name="PivotTable12"/>
    <pivotTable tabId="10" name="PivotTable13"/>
    <pivotTable tabId="10" name="PivotTable14"/>
    <pivotTable tabId="10" name="PivotTable15"/>
    <pivotTable tabId="9" name="PivotTable9"/>
    <pivotTable tabId="4" name="PivotTable5"/>
  </pivotTables>
  <data>
    <tabular pivotCacheId="162582154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51D90A5-4D91-487C-9ACA-A741CDFF6ACD}" sourceName="Segment">
  <pivotTables>
    <pivotTable tabId="7" name="PivotTable7"/>
    <pivotTable tabId="3" name="PivotTable4"/>
    <pivotTable tabId="5" name="PivotTable6"/>
    <pivotTable tabId="10" name="PivotTable10"/>
    <pivotTable tabId="10" name="PivotTable12"/>
    <pivotTable tabId="10" name="PivotTable13"/>
    <pivotTable tabId="10" name="PivotTable14"/>
    <pivotTable tabId="9" name="PivotTable9"/>
    <pivotTable tabId="4" name="PivotTable5"/>
  </pivotTables>
  <data>
    <tabular pivotCacheId="162582154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03A070-3794-403A-A693-2D250CD4011D}" sourceName="Region">
  <pivotTables>
    <pivotTable tabId="7" name="PivotTable7"/>
    <pivotTable tabId="3" name="PivotTable4"/>
    <pivotTable tabId="5" name="PivotTable6"/>
    <pivotTable tabId="10" name="PivotTable10"/>
    <pivotTable tabId="10" name="PivotTable12"/>
    <pivotTable tabId="10" name="PivotTable13"/>
    <pivotTable tabId="10" name="PivotTable14"/>
    <pivotTable tabId="10" name="PivotTable15"/>
    <pivotTable tabId="9" name="PivotTable9"/>
    <pivotTable tabId="4" name="PivotTable5"/>
  </pivotTables>
  <data>
    <tabular pivotCacheId="162582154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DE818DD-A3BF-4939-A3F8-DF55C7C6D3C9}" cache="Slicer_Year" caption="Year" style="AB" rowHeight="241300"/>
  <slicer name="Segment" xr10:uid="{052CB04E-2179-452E-B87B-4E0F20C17F56}" cache="Slicer_Segment" caption="Segment" style="AB" rowHeight="241300"/>
  <slicer name="Region" xr10:uid="{EC166B85-D7B9-4741-9113-5FAD2FE7F093}" cache="Slicer_Region" caption="Region" style="AB"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C3BA0CE-C8F2-4F15-B21F-E47A9CDAE196}" cache="Slicer_Year" caption="Year" style="AB" rowHeight="241300"/>
  <slicer name="Segment 1" xr10:uid="{535AEA9A-B10F-484E-B5D5-30169795011B}" cache="Slicer_Segment" caption="Segment" style="AB" rowHeight="241300"/>
  <slicer name="Region 1" xr10:uid="{BF24026A-B133-43EB-9F66-4C18FBCAAACE}"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abSelected="1" topLeftCell="A4" zoomScale="56" workbookViewId="0">
      <selection activeCell="D10" sqref="D10"/>
    </sheetView>
  </sheetViews>
  <sheetFormatPr defaultColWidth="14.453125" defaultRowHeight="15" customHeight="1" x14ac:dyDescent="0.35"/>
  <cols>
    <col min="1" max="1" width="12.54296875" customWidth="1"/>
    <col min="2" max="2" width="14.453125" bestFit="1" customWidth="1"/>
    <col min="3" max="3" width="4.81640625" bestFit="1" customWidth="1"/>
    <col min="4" max="4" width="12.54296875" customWidth="1"/>
    <col min="5" max="5" width="13.7265625" customWidth="1"/>
    <col min="6" max="6" width="15" customWidth="1"/>
    <col min="7" max="7" width="11.81640625" bestFit="1"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3"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3"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3"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3"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3"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3"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3"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c r="W7" s="4"/>
    </row>
    <row r="8" spans="1:23"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3"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3"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c r="W10" s="5"/>
    </row>
    <row r="11" spans="1:23"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3"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3"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3"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3"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3"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honeticPr fontId="5"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1AB1-74D2-4F7F-BBE2-F4227E25AFE8}">
  <dimension ref="A3:C16"/>
  <sheetViews>
    <sheetView workbookViewId="0">
      <selection activeCell="E20" sqref="E20"/>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17" t="s">
        <v>10932</v>
      </c>
      <c r="B3" t="s">
        <v>10950</v>
      </c>
      <c r="C3" t="s">
        <v>10951</v>
      </c>
    </row>
    <row r="4" spans="1:3" x14ac:dyDescent="0.35">
      <c r="A4" s="18" t="s">
        <v>10938</v>
      </c>
      <c r="B4" s="20">
        <v>95365.937600000019</v>
      </c>
      <c r="C4" s="20">
        <v>9199.2699999999986</v>
      </c>
    </row>
    <row r="5" spans="1:3" x14ac:dyDescent="0.35">
      <c r="A5" s="18" t="s">
        <v>10939</v>
      </c>
      <c r="B5" s="20">
        <v>60172.649400000024</v>
      </c>
      <c r="C5" s="20">
        <v>10288.898699999991</v>
      </c>
    </row>
    <row r="6" spans="1:3" x14ac:dyDescent="0.35">
      <c r="A6" s="18" t="s">
        <v>10940</v>
      </c>
      <c r="B6" s="20">
        <v>199252.98399999991</v>
      </c>
      <c r="C6" s="20">
        <v>26806.573700000015</v>
      </c>
    </row>
    <row r="7" spans="1:3" x14ac:dyDescent="0.35">
      <c r="A7" s="18" t="s">
        <v>10941</v>
      </c>
      <c r="B7" s="20">
        <v>141851.5674</v>
      </c>
      <c r="C7" s="20">
        <v>13437.806799999998</v>
      </c>
    </row>
    <row r="8" spans="1:3" x14ac:dyDescent="0.35">
      <c r="A8" s="18" t="s">
        <v>10942</v>
      </c>
      <c r="B8" s="20">
        <v>156122.28669999994</v>
      </c>
      <c r="C8" s="20">
        <v>22308.51279999999</v>
      </c>
    </row>
    <row r="9" spans="1:3" x14ac:dyDescent="0.35">
      <c r="A9" s="18" t="s">
        <v>10943</v>
      </c>
      <c r="B9" s="20">
        <v>147082.61130000011</v>
      </c>
      <c r="C9" s="20">
        <v>20899.334500000012</v>
      </c>
    </row>
    <row r="10" spans="1:3" x14ac:dyDescent="0.35">
      <c r="A10" s="18" t="s">
        <v>10944</v>
      </c>
      <c r="B10" s="20">
        <v>149580.83800000031</v>
      </c>
      <c r="C10" s="20">
        <v>13535.38299999998</v>
      </c>
    </row>
    <row r="11" spans="1:3" x14ac:dyDescent="0.35">
      <c r="A11" s="18" t="s">
        <v>10945</v>
      </c>
      <c r="B11" s="20">
        <v>159589.45099999988</v>
      </c>
      <c r="C11" s="20">
        <v>21896.715399999972</v>
      </c>
    </row>
    <row r="12" spans="1:3" x14ac:dyDescent="0.35">
      <c r="A12" s="18" t="s">
        <v>10946</v>
      </c>
      <c r="B12" s="20">
        <v>309770.09970000025</v>
      </c>
      <c r="C12" s="20">
        <v>37293.192500000034</v>
      </c>
    </row>
    <row r="13" spans="1:3" x14ac:dyDescent="0.35">
      <c r="A13" s="18" t="s">
        <v>10947</v>
      </c>
      <c r="B13" s="20">
        <v>197115.20170000009</v>
      </c>
      <c r="C13" s="20">
        <v>31469.663800000035</v>
      </c>
    </row>
    <row r="14" spans="1:3" x14ac:dyDescent="0.35">
      <c r="A14" s="18" t="s">
        <v>10948</v>
      </c>
      <c r="B14" s="20">
        <v>349120.07400000008</v>
      </c>
      <c r="C14" s="20">
        <v>35825.536599999927</v>
      </c>
    </row>
    <row r="15" spans="1:3" x14ac:dyDescent="0.35">
      <c r="A15" s="18" t="s">
        <v>10949</v>
      </c>
      <c r="B15" s="20">
        <v>332177.15950000001</v>
      </c>
      <c r="C15" s="20">
        <v>43436.13390000003</v>
      </c>
    </row>
    <row r="16" spans="1:3" x14ac:dyDescent="0.35">
      <c r="A16" s="18" t="s">
        <v>10933</v>
      </c>
      <c r="B16" s="19">
        <v>2297200.8603000008</v>
      </c>
      <c r="C16" s="19">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3459-01A9-4BE4-BFA3-4B98661CE702}">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7CD1-1146-401D-9F66-007979CE94F0}">
  <dimension ref="A3:E8"/>
  <sheetViews>
    <sheetView topLeftCell="B1" workbookViewId="0">
      <selection activeCell="L19" sqref="L19"/>
    </sheetView>
  </sheetViews>
  <sheetFormatPr defaultRowHeight="14.5" x14ac:dyDescent="0.35"/>
  <cols>
    <col min="1" max="1" width="13.1796875" bestFit="1" customWidth="1"/>
    <col min="2" max="2" width="11.81640625" bestFit="1" customWidth="1"/>
    <col min="5" max="5" width="11.81640625" bestFit="1" customWidth="1"/>
  </cols>
  <sheetData>
    <row r="3" spans="1:5" x14ac:dyDescent="0.35">
      <c r="A3" s="8" t="s">
        <v>10932</v>
      </c>
      <c r="B3" s="9" t="s">
        <v>10951</v>
      </c>
    </row>
    <row r="4" spans="1:5" x14ac:dyDescent="0.35">
      <c r="A4" s="10" t="s">
        <v>32</v>
      </c>
      <c r="B4" s="11">
        <v>18451.272799999992</v>
      </c>
      <c r="D4" s="6" t="s">
        <v>15</v>
      </c>
      <c r="E4" s="6" t="s">
        <v>21</v>
      </c>
    </row>
    <row r="5" spans="1:5" x14ac:dyDescent="0.35">
      <c r="A5" s="21" t="s">
        <v>46</v>
      </c>
      <c r="B5" s="22">
        <v>122490.8008000001</v>
      </c>
      <c r="D5" t="str">
        <f>A4</f>
        <v>Furniture</v>
      </c>
      <c r="E5" s="20">
        <f>GETPIVOTDATA("Profit",$A$3,"Category",A4)</f>
        <v>18451.272799999992</v>
      </c>
    </row>
    <row r="6" spans="1:5" x14ac:dyDescent="0.35">
      <c r="A6" s="21" t="s">
        <v>71</v>
      </c>
      <c r="B6" s="22">
        <v>145454.9480999998</v>
      </c>
      <c r="D6" t="str">
        <f>A5</f>
        <v>Office Supplies</v>
      </c>
      <c r="E6" s="20">
        <f>GETPIVOTDATA("Profit",$A$3,"Category",A5)</f>
        <v>122490.8008000001</v>
      </c>
    </row>
    <row r="7" spans="1:5" x14ac:dyDescent="0.35">
      <c r="A7" s="12" t="s">
        <v>10933</v>
      </c>
      <c r="B7" s="13">
        <v>286397.02169999992</v>
      </c>
      <c r="D7" t="str">
        <f>A6</f>
        <v>Technology</v>
      </c>
      <c r="E7" s="20">
        <f>GETPIVOTDATA("Profit",$A$3,"Category",A6)</f>
        <v>145454.9480999998</v>
      </c>
    </row>
    <row r="8" spans="1:5" x14ac:dyDescent="0.35">
      <c r="D8" t="str">
        <f>A7</f>
        <v>Grand Total</v>
      </c>
      <c r="E8" s="20">
        <f>GETPIVOTDATA("Profit",$A$3)</f>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7C84-D790-4B75-B06A-63387F389119}">
  <dimension ref="A3:B7"/>
  <sheetViews>
    <sheetView workbookViewId="0">
      <selection activeCell="K20" sqref="K20"/>
    </sheetView>
  </sheetViews>
  <sheetFormatPr defaultRowHeight="14.5" x14ac:dyDescent="0.35"/>
  <cols>
    <col min="1" max="1" width="13.1796875" bestFit="1" customWidth="1"/>
    <col min="2" max="2" width="11.26953125" bestFit="1" customWidth="1"/>
  </cols>
  <sheetData>
    <row r="3" spans="1:2" x14ac:dyDescent="0.35">
      <c r="A3" s="8" t="s">
        <v>10932</v>
      </c>
      <c r="B3" s="9" t="s">
        <v>10950</v>
      </c>
    </row>
    <row r="4" spans="1:2" x14ac:dyDescent="0.35">
      <c r="A4" s="10" t="s">
        <v>32</v>
      </c>
      <c r="B4" s="23">
        <v>0.32300170530281774</v>
      </c>
    </row>
    <row r="5" spans="1:2" x14ac:dyDescent="0.35">
      <c r="A5" s="21" t="s">
        <v>46</v>
      </c>
      <c r="B5" s="24">
        <v>0.31301008302169103</v>
      </c>
    </row>
    <row r="6" spans="1:2" x14ac:dyDescent="0.35">
      <c r="A6" s="21" t="s">
        <v>71</v>
      </c>
      <c r="B6" s="24">
        <v>0.36398821167549117</v>
      </c>
    </row>
    <row r="7" spans="1:2" x14ac:dyDescent="0.35">
      <c r="A7" s="12" t="s">
        <v>10933</v>
      </c>
      <c r="B7" s="2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FE8D7-5A26-4C5B-A1F5-8B3E47ECBC2D}">
  <dimension ref="A3:F53"/>
  <sheetViews>
    <sheetView workbookViewId="0">
      <selection activeCell="J32" sqref="J32"/>
    </sheetView>
  </sheetViews>
  <sheetFormatPr defaultRowHeight="14.5" x14ac:dyDescent="0.35"/>
  <cols>
    <col min="1" max="1" width="17.36328125" bestFit="1" customWidth="1"/>
    <col min="2" max="2" width="11.81640625" bestFit="1" customWidth="1"/>
    <col min="6" max="6" width="9.36328125" bestFit="1" customWidth="1"/>
  </cols>
  <sheetData>
    <row r="3" spans="1:6" x14ac:dyDescent="0.35">
      <c r="A3" s="8" t="s">
        <v>10932</v>
      </c>
      <c r="B3" s="9" t="s">
        <v>10950</v>
      </c>
      <c r="E3" s="6" t="s">
        <v>11</v>
      </c>
      <c r="F3" s="26" t="s">
        <v>10952</v>
      </c>
    </row>
    <row r="4" spans="1:6" x14ac:dyDescent="0.35">
      <c r="A4" s="10" t="s">
        <v>358</v>
      </c>
      <c r="B4" s="11">
        <v>19510.639999999992</v>
      </c>
      <c r="E4" t="str">
        <f>A4</f>
        <v>Alabama</v>
      </c>
      <c r="F4" s="20">
        <f>GETPIVOTDATA("Sales",$A$3,"State",A4)</f>
        <v>19510.639999999992</v>
      </c>
    </row>
    <row r="5" spans="1:6" x14ac:dyDescent="0.35">
      <c r="A5" s="21" t="s">
        <v>310</v>
      </c>
      <c r="B5" s="22">
        <v>35282.000999999997</v>
      </c>
      <c r="E5" t="str">
        <f t="shared" ref="E5:E53" si="0">A5</f>
        <v>Arizona</v>
      </c>
      <c r="F5" s="20">
        <f t="shared" ref="F5:F53" si="1">GETPIVOTDATA("Sales",$A$3,"State",A5)</f>
        <v>35282.000999999997</v>
      </c>
    </row>
    <row r="6" spans="1:6" x14ac:dyDescent="0.35">
      <c r="A6" s="21" t="s">
        <v>1707</v>
      </c>
      <c r="B6" s="22">
        <v>11678.129999999997</v>
      </c>
      <c r="E6" t="str">
        <f t="shared" si="0"/>
        <v>Arkansas</v>
      </c>
      <c r="F6" s="20">
        <f t="shared" si="1"/>
        <v>11678.129999999997</v>
      </c>
    </row>
    <row r="7" spans="1:6" x14ac:dyDescent="0.35">
      <c r="A7" s="21" t="s">
        <v>43</v>
      </c>
      <c r="B7" s="22">
        <v>457687.63150000101</v>
      </c>
      <c r="E7" t="str">
        <f t="shared" si="0"/>
        <v>California</v>
      </c>
      <c r="F7" s="20">
        <f t="shared" si="1"/>
        <v>457687.63150000101</v>
      </c>
    </row>
    <row r="8" spans="1:6" x14ac:dyDescent="0.35">
      <c r="A8" s="21" t="s">
        <v>457</v>
      </c>
      <c r="B8" s="22">
        <v>32108.117999999995</v>
      </c>
      <c r="E8" t="str">
        <f t="shared" si="0"/>
        <v>Colorado</v>
      </c>
      <c r="F8" s="20">
        <f t="shared" si="1"/>
        <v>32108.117999999995</v>
      </c>
    </row>
    <row r="9" spans="1:6" x14ac:dyDescent="0.35">
      <c r="A9" s="21" t="s">
        <v>747</v>
      </c>
      <c r="B9" s="22">
        <v>13384.356999999996</v>
      </c>
      <c r="E9" t="str">
        <f t="shared" si="0"/>
        <v>Connecticut</v>
      </c>
      <c r="F9" s="20">
        <f t="shared" si="1"/>
        <v>13384.356999999996</v>
      </c>
    </row>
    <row r="10" spans="1:6" x14ac:dyDescent="0.35">
      <c r="A10" s="21" t="s">
        <v>245</v>
      </c>
      <c r="B10" s="22">
        <v>27451.068999999992</v>
      </c>
      <c r="E10" t="str">
        <f t="shared" si="0"/>
        <v>Delaware</v>
      </c>
      <c r="F10" s="20">
        <f t="shared" si="1"/>
        <v>27451.068999999992</v>
      </c>
    </row>
    <row r="11" spans="1:6" x14ac:dyDescent="0.35">
      <c r="A11" s="21" t="s">
        <v>3034</v>
      </c>
      <c r="B11" s="22">
        <v>2865.0199999999995</v>
      </c>
      <c r="E11" t="str">
        <f t="shared" si="0"/>
        <v>District of Columbia</v>
      </c>
      <c r="F11" s="20">
        <f t="shared" si="1"/>
        <v>2865.0199999999995</v>
      </c>
    </row>
    <row r="12" spans="1:6" x14ac:dyDescent="0.35">
      <c r="A12" s="21" t="s">
        <v>54</v>
      </c>
      <c r="B12" s="22">
        <v>89473.707999999999</v>
      </c>
      <c r="E12" t="str">
        <f t="shared" si="0"/>
        <v>Florida</v>
      </c>
      <c r="F12" s="20">
        <f t="shared" si="1"/>
        <v>89473.707999999999</v>
      </c>
    </row>
    <row r="13" spans="1:6" x14ac:dyDescent="0.35">
      <c r="A13" s="21" t="s">
        <v>1272</v>
      </c>
      <c r="B13" s="22">
        <v>49095.840000000004</v>
      </c>
      <c r="E13" t="str">
        <f t="shared" si="0"/>
        <v>Georgia</v>
      </c>
      <c r="F13" s="20">
        <f t="shared" si="1"/>
        <v>49095.840000000004</v>
      </c>
    </row>
    <row r="14" spans="1:6" x14ac:dyDescent="0.35">
      <c r="A14" s="21" t="s">
        <v>6260</v>
      </c>
      <c r="B14" s="22">
        <v>4382.4860000000017</v>
      </c>
      <c r="E14" t="str">
        <f t="shared" si="0"/>
        <v>Idaho</v>
      </c>
      <c r="F14" s="20">
        <f t="shared" si="1"/>
        <v>4382.4860000000017</v>
      </c>
    </row>
    <row r="15" spans="1:6" x14ac:dyDescent="0.35">
      <c r="A15" s="21" t="s">
        <v>211</v>
      </c>
      <c r="B15" s="22">
        <v>80166.10099999985</v>
      </c>
      <c r="E15" t="str">
        <f t="shared" si="0"/>
        <v>Illinois</v>
      </c>
      <c r="F15" s="20">
        <f t="shared" si="1"/>
        <v>80166.10099999985</v>
      </c>
    </row>
    <row r="16" spans="1:6" x14ac:dyDescent="0.35">
      <c r="A16" s="21" t="s">
        <v>254</v>
      </c>
      <c r="B16" s="22">
        <v>53555.360000000001</v>
      </c>
      <c r="E16" t="str">
        <f t="shared" si="0"/>
        <v>Indiana</v>
      </c>
      <c r="F16" s="20">
        <f t="shared" si="1"/>
        <v>53555.360000000001</v>
      </c>
    </row>
    <row r="17" spans="1:6" x14ac:dyDescent="0.35">
      <c r="A17" s="21" t="s">
        <v>489</v>
      </c>
      <c r="B17" s="22">
        <v>4579.7599999999993</v>
      </c>
      <c r="E17" t="str">
        <f t="shared" si="0"/>
        <v>Iowa</v>
      </c>
      <c r="F17" s="20">
        <f t="shared" si="1"/>
        <v>4579.7599999999993</v>
      </c>
    </row>
    <row r="18" spans="1:6" x14ac:dyDescent="0.35">
      <c r="A18" s="21" t="s">
        <v>4530</v>
      </c>
      <c r="B18" s="22">
        <v>2914.31</v>
      </c>
      <c r="E18" t="str">
        <f t="shared" si="0"/>
        <v>Kansas</v>
      </c>
      <c r="F18" s="20">
        <f t="shared" si="1"/>
        <v>2914.31</v>
      </c>
    </row>
    <row r="19" spans="1:6" x14ac:dyDescent="0.35">
      <c r="A19" s="21" t="s">
        <v>29</v>
      </c>
      <c r="B19" s="22">
        <v>36591.749999999971</v>
      </c>
      <c r="E19" t="str">
        <f t="shared" si="0"/>
        <v>Kentucky</v>
      </c>
      <c r="F19" s="20">
        <f t="shared" si="1"/>
        <v>36591.749999999971</v>
      </c>
    </row>
    <row r="20" spans="1:6" x14ac:dyDescent="0.35">
      <c r="A20" s="21" t="s">
        <v>736</v>
      </c>
      <c r="B20" s="22">
        <v>9217.0299999999988</v>
      </c>
      <c r="E20" t="str">
        <f t="shared" si="0"/>
        <v>Louisiana</v>
      </c>
      <c r="F20" s="20">
        <f t="shared" si="1"/>
        <v>9217.0299999999988</v>
      </c>
    </row>
    <row r="21" spans="1:6" x14ac:dyDescent="0.35">
      <c r="A21" s="21" t="s">
        <v>5235</v>
      </c>
      <c r="B21" s="22">
        <v>1270.53</v>
      </c>
      <c r="E21" t="str">
        <f t="shared" si="0"/>
        <v>Maine</v>
      </c>
      <c r="F21" s="20">
        <f t="shared" si="1"/>
        <v>1270.53</v>
      </c>
    </row>
    <row r="22" spans="1:6" x14ac:dyDescent="0.35">
      <c r="A22" s="21" t="s">
        <v>2735</v>
      </c>
      <c r="B22" s="22">
        <v>23705.523000000005</v>
      </c>
      <c r="E22" t="str">
        <f t="shared" si="0"/>
        <v>Maryland</v>
      </c>
      <c r="F22" s="20">
        <f t="shared" si="1"/>
        <v>23705.523000000005</v>
      </c>
    </row>
    <row r="23" spans="1:6" x14ac:dyDescent="0.35">
      <c r="A23" s="21" t="s">
        <v>1245</v>
      </c>
      <c r="B23" s="22">
        <v>28634.43399999999</v>
      </c>
      <c r="E23" t="str">
        <f t="shared" si="0"/>
        <v>Massachusetts</v>
      </c>
      <c r="F23" s="20">
        <f t="shared" si="1"/>
        <v>28634.43399999999</v>
      </c>
    </row>
    <row r="24" spans="1:6" x14ac:dyDescent="0.35">
      <c r="A24" s="21" t="s">
        <v>238</v>
      </c>
      <c r="B24" s="22">
        <v>76269.614000000016</v>
      </c>
      <c r="E24" t="str">
        <f t="shared" si="0"/>
        <v>Michigan</v>
      </c>
      <c r="F24" s="20">
        <f t="shared" si="1"/>
        <v>76269.614000000016</v>
      </c>
    </row>
    <row r="25" spans="1:6" x14ac:dyDescent="0.35">
      <c r="A25" s="21" t="s">
        <v>229</v>
      </c>
      <c r="B25" s="22">
        <v>29863.149999999994</v>
      </c>
      <c r="E25" t="str">
        <f t="shared" si="0"/>
        <v>Minnesota</v>
      </c>
      <c r="F25" s="20">
        <f t="shared" si="1"/>
        <v>29863.149999999994</v>
      </c>
    </row>
    <row r="26" spans="1:6" x14ac:dyDescent="0.35">
      <c r="A26" s="21" t="s">
        <v>1487</v>
      </c>
      <c r="B26" s="22">
        <v>10771.34</v>
      </c>
      <c r="E26" t="str">
        <f t="shared" si="0"/>
        <v>Mississippi</v>
      </c>
      <c r="F26" s="20">
        <f t="shared" si="1"/>
        <v>10771.34</v>
      </c>
    </row>
    <row r="27" spans="1:6" x14ac:dyDescent="0.35">
      <c r="A27" s="21" t="s">
        <v>596</v>
      </c>
      <c r="B27" s="22">
        <v>22205.149999999998</v>
      </c>
      <c r="E27" t="str">
        <f t="shared" si="0"/>
        <v>Missouri</v>
      </c>
      <c r="F27" s="20">
        <f t="shared" si="1"/>
        <v>22205.149999999998</v>
      </c>
    </row>
    <row r="28" spans="1:6" x14ac:dyDescent="0.35">
      <c r="A28" s="21" t="s">
        <v>1762</v>
      </c>
      <c r="B28" s="22">
        <v>5589.3519999999971</v>
      </c>
      <c r="E28" t="str">
        <f t="shared" si="0"/>
        <v>Montana</v>
      </c>
      <c r="F28" s="20">
        <f t="shared" si="1"/>
        <v>5589.3519999999971</v>
      </c>
    </row>
    <row r="29" spans="1:6" x14ac:dyDescent="0.35">
      <c r="A29" s="21" t="s">
        <v>138</v>
      </c>
      <c r="B29" s="22">
        <v>7464.9299999999985</v>
      </c>
      <c r="E29" t="str">
        <f>A29</f>
        <v>Nebraska</v>
      </c>
      <c r="F29" s="20">
        <f t="shared" si="1"/>
        <v>7464.9299999999985</v>
      </c>
    </row>
    <row r="30" spans="1:6" x14ac:dyDescent="0.35">
      <c r="A30" s="21" t="s">
        <v>1392</v>
      </c>
      <c r="B30" s="22">
        <v>16729.101999999999</v>
      </c>
      <c r="E30" t="str">
        <f t="shared" si="0"/>
        <v>Nevada</v>
      </c>
      <c r="F30" s="20">
        <f t="shared" si="1"/>
        <v>16729.101999999999</v>
      </c>
    </row>
    <row r="31" spans="1:6" x14ac:dyDescent="0.35">
      <c r="A31" s="21" t="s">
        <v>2694</v>
      </c>
      <c r="B31" s="22">
        <v>7292.5239999999994</v>
      </c>
      <c r="E31" t="str">
        <f t="shared" si="0"/>
        <v>New Hampshire</v>
      </c>
      <c r="F31" s="20">
        <f t="shared" si="1"/>
        <v>7292.5239999999994</v>
      </c>
    </row>
    <row r="32" spans="1:6" x14ac:dyDescent="0.35">
      <c r="A32" s="21" t="s">
        <v>788</v>
      </c>
      <c r="B32" s="22">
        <v>35764.312000000013</v>
      </c>
      <c r="E32" t="str">
        <f t="shared" si="0"/>
        <v>New Jersey</v>
      </c>
      <c r="F32" s="20">
        <f t="shared" si="1"/>
        <v>35764.312000000013</v>
      </c>
    </row>
    <row r="33" spans="1:6" x14ac:dyDescent="0.35">
      <c r="A33" s="21" t="s">
        <v>668</v>
      </c>
      <c r="B33" s="22">
        <v>4783.5220000000008</v>
      </c>
      <c r="E33" t="str">
        <f t="shared" si="0"/>
        <v>New Mexico</v>
      </c>
      <c r="F33" s="20">
        <f t="shared" si="1"/>
        <v>4783.5220000000008</v>
      </c>
    </row>
    <row r="34" spans="1:6" x14ac:dyDescent="0.35">
      <c r="A34" s="21" t="s">
        <v>267</v>
      </c>
      <c r="B34" s="22">
        <v>310876.27099999978</v>
      </c>
      <c r="E34" t="str">
        <f t="shared" si="0"/>
        <v>New York</v>
      </c>
      <c r="F34" s="20">
        <f t="shared" si="1"/>
        <v>310876.27099999978</v>
      </c>
    </row>
    <row r="35" spans="1:6" x14ac:dyDescent="0.35">
      <c r="A35" s="21" t="s">
        <v>88</v>
      </c>
      <c r="B35" s="22">
        <v>55603.163999999968</v>
      </c>
      <c r="E35" t="str">
        <f t="shared" si="0"/>
        <v>North Carolina</v>
      </c>
      <c r="F35" s="20">
        <f t="shared" si="1"/>
        <v>55603.163999999968</v>
      </c>
    </row>
    <row r="36" spans="1:6" x14ac:dyDescent="0.35">
      <c r="A36" s="21" t="s">
        <v>7449</v>
      </c>
      <c r="B36" s="22">
        <v>919.91</v>
      </c>
      <c r="E36" t="str">
        <f t="shared" si="0"/>
        <v>North Dakota</v>
      </c>
      <c r="F36" s="20">
        <f t="shared" si="1"/>
        <v>919.91</v>
      </c>
    </row>
    <row r="37" spans="1:6" x14ac:dyDescent="0.35">
      <c r="A37" s="21" t="s">
        <v>498</v>
      </c>
      <c r="B37" s="22">
        <v>78258.135999999926</v>
      </c>
      <c r="E37" t="str">
        <f t="shared" si="0"/>
        <v>Ohio</v>
      </c>
      <c r="F37" s="20">
        <f t="shared" si="1"/>
        <v>78258.135999999926</v>
      </c>
    </row>
    <row r="38" spans="1:6" x14ac:dyDescent="0.35">
      <c r="A38" s="21" t="s">
        <v>649</v>
      </c>
      <c r="B38" s="22">
        <v>19683.390000000003</v>
      </c>
      <c r="E38" t="str">
        <f t="shared" si="0"/>
        <v>Oklahoma</v>
      </c>
      <c r="F38" s="20">
        <f t="shared" si="1"/>
        <v>19683.390000000003</v>
      </c>
    </row>
    <row r="39" spans="1:6" x14ac:dyDescent="0.35">
      <c r="A39" s="21" t="s">
        <v>420</v>
      </c>
      <c r="B39" s="22">
        <v>17431.149999999991</v>
      </c>
      <c r="E39" t="str">
        <f t="shared" si="0"/>
        <v>Oregon</v>
      </c>
      <c r="F39" s="20">
        <f t="shared" si="1"/>
        <v>17431.149999999991</v>
      </c>
    </row>
    <row r="40" spans="1:6" x14ac:dyDescent="0.35">
      <c r="A40" s="21" t="s">
        <v>147</v>
      </c>
      <c r="B40" s="22">
        <v>116511.91400000003</v>
      </c>
      <c r="E40" t="str">
        <f t="shared" si="0"/>
        <v>Pennsylvania</v>
      </c>
      <c r="F40" s="20">
        <f t="shared" si="1"/>
        <v>116511.91400000003</v>
      </c>
    </row>
    <row r="41" spans="1:6" x14ac:dyDescent="0.35">
      <c r="A41" s="21" t="s">
        <v>1399</v>
      </c>
      <c r="B41" s="22">
        <v>22627.955999999995</v>
      </c>
      <c r="E41" t="str">
        <f t="shared" si="0"/>
        <v>Rhode Island</v>
      </c>
      <c r="F41" s="20">
        <f t="shared" si="1"/>
        <v>22627.955999999995</v>
      </c>
    </row>
    <row r="42" spans="1:6" x14ac:dyDescent="0.35">
      <c r="A42" s="21" t="s">
        <v>383</v>
      </c>
      <c r="B42" s="22">
        <v>8481.7099999999991</v>
      </c>
      <c r="E42" t="str">
        <f t="shared" si="0"/>
        <v>South Carolina</v>
      </c>
      <c r="F42" s="20">
        <f t="shared" si="1"/>
        <v>8481.7099999999991</v>
      </c>
    </row>
    <row r="43" spans="1:6" x14ac:dyDescent="0.35">
      <c r="A43" s="21" t="s">
        <v>5326</v>
      </c>
      <c r="B43" s="22">
        <v>1315.5600000000002</v>
      </c>
      <c r="E43" t="str">
        <f t="shared" si="0"/>
        <v>South Dakota</v>
      </c>
      <c r="F43" s="20">
        <f t="shared" si="1"/>
        <v>1315.5600000000002</v>
      </c>
    </row>
    <row r="44" spans="1:6" x14ac:dyDescent="0.35">
      <c r="A44" s="21" t="s">
        <v>335</v>
      </c>
      <c r="B44" s="22">
        <v>30661.872999999981</v>
      </c>
      <c r="E44" t="str">
        <f t="shared" si="0"/>
        <v>Tennessee</v>
      </c>
      <c r="F44" s="20">
        <f t="shared" si="1"/>
        <v>30661.872999999981</v>
      </c>
    </row>
    <row r="45" spans="1:6" x14ac:dyDescent="0.35">
      <c r="A45" s="21" t="s">
        <v>104</v>
      </c>
      <c r="B45" s="22">
        <v>170188.04580000002</v>
      </c>
      <c r="E45" t="str">
        <f t="shared" si="0"/>
        <v>Texas</v>
      </c>
      <c r="F45" s="20">
        <f t="shared" si="1"/>
        <v>170188.04580000002</v>
      </c>
    </row>
    <row r="46" spans="1:6" x14ac:dyDescent="0.35">
      <c r="A46" s="21" t="s">
        <v>121</v>
      </c>
      <c r="B46" s="22">
        <v>11220.055999999999</v>
      </c>
      <c r="E46" t="str">
        <f t="shared" si="0"/>
        <v>Utah</v>
      </c>
      <c r="F46" s="20">
        <f t="shared" si="1"/>
        <v>11220.055999999999</v>
      </c>
    </row>
    <row r="47" spans="1:6" x14ac:dyDescent="0.35">
      <c r="A47" s="21" t="s">
        <v>5203</v>
      </c>
      <c r="B47" s="22">
        <v>8929.369999999999</v>
      </c>
      <c r="E47" t="str">
        <f t="shared" si="0"/>
        <v>Vermont</v>
      </c>
      <c r="F47" s="20">
        <f t="shared" si="1"/>
        <v>8929.369999999999</v>
      </c>
    </row>
    <row r="48" spans="1:6" x14ac:dyDescent="0.35">
      <c r="A48" s="21" t="s">
        <v>319</v>
      </c>
      <c r="B48" s="22">
        <v>70636.719999999987</v>
      </c>
      <c r="E48" t="str">
        <f t="shared" si="0"/>
        <v>Virginia</v>
      </c>
      <c r="F48" s="20">
        <f t="shared" si="1"/>
        <v>70636.719999999987</v>
      </c>
    </row>
    <row r="49" spans="1:6" x14ac:dyDescent="0.35">
      <c r="A49" s="21" t="s">
        <v>96</v>
      </c>
      <c r="B49" s="22">
        <v>138641.26999999993</v>
      </c>
      <c r="E49" t="str">
        <f t="shared" si="0"/>
        <v>Washington</v>
      </c>
      <c r="F49" s="20">
        <f t="shared" si="1"/>
        <v>138641.26999999993</v>
      </c>
    </row>
    <row r="50" spans="1:6" x14ac:dyDescent="0.35">
      <c r="A50" s="21" t="s">
        <v>9726</v>
      </c>
      <c r="B50" s="22">
        <v>1209.8240000000001</v>
      </c>
      <c r="E50" t="str">
        <f t="shared" si="0"/>
        <v>West Virginia</v>
      </c>
      <c r="F50" s="20">
        <f t="shared" si="1"/>
        <v>1209.8240000000001</v>
      </c>
    </row>
    <row r="51" spans="1:6" x14ac:dyDescent="0.35">
      <c r="A51" s="21" t="s">
        <v>114</v>
      </c>
      <c r="B51" s="22">
        <v>32114.610000000019</v>
      </c>
      <c r="E51" t="str">
        <f t="shared" si="0"/>
        <v>Wisconsin</v>
      </c>
      <c r="F51" s="20">
        <f t="shared" si="1"/>
        <v>32114.610000000019</v>
      </c>
    </row>
    <row r="52" spans="1:6" x14ac:dyDescent="0.35">
      <c r="A52" s="21" t="s">
        <v>8542</v>
      </c>
      <c r="B52" s="22">
        <v>1603.1360000000002</v>
      </c>
      <c r="E52" t="str">
        <f t="shared" si="0"/>
        <v>Wyoming</v>
      </c>
      <c r="F52" s="20">
        <f t="shared" si="1"/>
        <v>1603.1360000000002</v>
      </c>
    </row>
    <row r="53" spans="1:6" x14ac:dyDescent="0.35">
      <c r="A53" s="12" t="s">
        <v>10933</v>
      </c>
      <c r="B53" s="13">
        <v>2297200.8603000003</v>
      </c>
      <c r="F53" s="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DB4FA-1626-4795-BEF7-F8E42471993E}">
  <dimension ref="A3:B9"/>
  <sheetViews>
    <sheetView workbookViewId="0">
      <selection activeCell="M13" sqref="M13"/>
    </sheetView>
  </sheetViews>
  <sheetFormatPr defaultRowHeight="14.5" x14ac:dyDescent="0.35"/>
  <cols>
    <col min="1" max="1" width="12.36328125" bestFit="1" customWidth="1"/>
    <col min="2" max="2" width="11.26953125" bestFit="1" customWidth="1"/>
  </cols>
  <sheetData>
    <row r="3" spans="1:2" x14ac:dyDescent="0.35">
      <c r="A3" s="8" t="s">
        <v>10932</v>
      </c>
      <c r="B3" s="9" t="s">
        <v>10950</v>
      </c>
    </row>
    <row r="4" spans="1:2" x14ac:dyDescent="0.35">
      <c r="A4" s="10" t="s">
        <v>75</v>
      </c>
      <c r="B4" s="11">
        <v>203412.73300000009</v>
      </c>
    </row>
    <row r="5" spans="1:2" x14ac:dyDescent="0.35">
      <c r="A5" s="21" t="s">
        <v>56</v>
      </c>
      <c r="B5" s="22">
        <v>206965.53200000009</v>
      </c>
    </row>
    <row r="6" spans="1:2" x14ac:dyDescent="0.35">
      <c r="A6" s="21" t="s">
        <v>59</v>
      </c>
      <c r="B6" s="22">
        <v>223843.60800000012</v>
      </c>
    </row>
    <row r="7" spans="1:2" x14ac:dyDescent="0.35">
      <c r="A7" s="21" t="s">
        <v>36</v>
      </c>
      <c r="B7" s="22">
        <v>328449.1030000007</v>
      </c>
    </row>
    <row r="8" spans="1:2" x14ac:dyDescent="0.35">
      <c r="A8" s="21" t="s">
        <v>72</v>
      </c>
      <c r="B8" s="22">
        <v>330007.05400000012</v>
      </c>
    </row>
    <row r="9" spans="1:2" x14ac:dyDescent="0.35">
      <c r="A9" s="12" t="s">
        <v>10933</v>
      </c>
      <c r="B9" s="13">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0429-9CDC-42A9-B113-C3BD91E5E435}">
  <dimension ref="A3:O18"/>
  <sheetViews>
    <sheetView zoomScale="60" workbookViewId="0">
      <selection activeCell="H33" sqref="H33"/>
    </sheetView>
  </sheetViews>
  <sheetFormatPr defaultRowHeight="14.5" x14ac:dyDescent="0.35"/>
  <cols>
    <col min="1" max="1" width="14" bestFit="1" customWidth="1"/>
    <col min="2" max="2" width="12.6328125" bestFit="1" customWidth="1"/>
    <col min="5" max="5" width="14" bestFit="1" customWidth="1"/>
    <col min="6" max="6" width="12.6328125" bestFit="1" customWidth="1"/>
    <col min="7" max="7" width="11.81640625" bestFit="1" customWidth="1"/>
    <col min="8" max="8" width="14" bestFit="1" customWidth="1"/>
    <col min="9" max="10" width="14.453125" bestFit="1" customWidth="1"/>
    <col min="11" max="11" width="14" bestFit="1" customWidth="1"/>
    <col min="12" max="12" width="15.7265625" bestFit="1" customWidth="1"/>
    <col min="14" max="14" width="14" bestFit="1" customWidth="1"/>
    <col min="15" max="15" width="18.54296875" bestFit="1" customWidth="1"/>
  </cols>
  <sheetData>
    <row r="3" spans="1:15" x14ac:dyDescent="0.35">
      <c r="A3" s="8" t="s">
        <v>10932</v>
      </c>
      <c r="B3" s="9" t="s">
        <v>10950</v>
      </c>
      <c r="E3" s="8" t="s">
        <v>10932</v>
      </c>
      <c r="F3" s="9" t="s">
        <v>10951</v>
      </c>
      <c r="H3" s="8" t="s">
        <v>10932</v>
      </c>
      <c r="I3" s="9" t="s">
        <v>10953</v>
      </c>
      <c r="K3" s="8" t="s">
        <v>10932</v>
      </c>
      <c r="L3" s="9" t="s">
        <v>10954</v>
      </c>
      <c r="N3" s="8" t="s">
        <v>10932</v>
      </c>
      <c r="O3" s="9" t="s">
        <v>10955</v>
      </c>
    </row>
    <row r="4" spans="1:15" x14ac:dyDescent="0.35">
      <c r="A4" s="10" t="s">
        <v>10938</v>
      </c>
      <c r="B4" s="11">
        <v>95365.937600000019</v>
      </c>
      <c r="E4" s="10" t="s">
        <v>10938</v>
      </c>
      <c r="F4" s="11">
        <v>9199.2699999999986</v>
      </c>
      <c r="H4" s="10" t="s">
        <v>10938</v>
      </c>
      <c r="I4" s="11">
        <v>1500</v>
      </c>
      <c r="K4" s="10" t="s">
        <v>10938</v>
      </c>
      <c r="L4" s="11">
        <v>387</v>
      </c>
      <c r="N4" s="10" t="s">
        <v>10938</v>
      </c>
      <c r="O4" s="11">
        <v>9.6462848596792869E-2</v>
      </c>
    </row>
    <row r="5" spans="1:15" x14ac:dyDescent="0.35">
      <c r="A5" s="10" t="s">
        <v>10939</v>
      </c>
      <c r="B5" s="11">
        <v>60172.649400000024</v>
      </c>
      <c r="E5" s="10" t="s">
        <v>10939</v>
      </c>
      <c r="F5" s="11">
        <v>10288.898699999991</v>
      </c>
      <c r="H5" s="10" t="s">
        <v>10939</v>
      </c>
      <c r="I5" s="11">
        <v>1068</v>
      </c>
      <c r="K5" s="10" t="s">
        <v>10939</v>
      </c>
      <c r="L5" s="11">
        <v>301</v>
      </c>
      <c r="N5" s="10" t="s">
        <v>10939</v>
      </c>
      <c r="O5" s="11">
        <v>0.17098962406664425</v>
      </c>
    </row>
    <row r="6" spans="1:15" x14ac:dyDescent="0.35">
      <c r="A6" s="10" t="s">
        <v>10940</v>
      </c>
      <c r="B6" s="11">
        <v>199252.98399999991</v>
      </c>
      <c r="E6" s="10" t="s">
        <v>10940</v>
      </c>
      <c r="F6" s="11">
        <v>26806.573700000015</v>
      </c>
      <c r="H6" s="10" t="s">
        <v>10940</v>
      </c>
      <c r="I6" s="11">
        <v>2491</v>
      </c>
      <c r="K6" s="10" t="s">
        <v>10940</v>
      </c>
      <c r="L6" s="11">
        <v>680</v>
      </c>
      <c r="N6" s="10" t="s">
        <v>10940</v>
      </c>
      <c r="O6" s="11">
        <v>0.13453536886554246</v>
      </c>
    </row>
    <row r="7" spans="1:15" x14ac:dyDescent="0.35">
      <c r="A7" s="10" t="s">
        <v>10941</v>
      </c>
      <c r="B7" s="11">
        <v>141851.5674</v>
      </c>
      <c r="E7" s="10" t="s">
        <v>10941</v>
      </c>
      <c r="F7" s="11">
        <v>13437.806799999998</v>
      </c>
      <c r="H7" s="10" t="s">
        <v>10941</v>
      </c>
      <c r="I7" s="11">
        <v>2441</v>
      </c>
      <c r="K7" s="10" t="s">
        <v>10941</v>
      </c>
      <c r="L7" s="11">
        <v>663</v>
      </c>
      <c r="N7" s="10" t="s">
        <v>10941</v>
      </c>
      <c r="O7" s="11">
        <v>9.4731465053942004E-2</v>
      </c>
    </row>
    <row r="8" spans="1:15" x14ac:dyDescent="0.35">
      <c r="A8" s="10" t="s">
        <v>10942</v>
      </c>
      <c r="B8" s="11">
        <v>156122.28669999994</v>
      </c>
      <c r="E8" s="10" t="s">
        <v>10942</v>
      </c>
      <c r="F8" s="11">
        <v>22308.51279999999</v>
      </c>
      <c r="H8" s="10" t="s">
        <v>10942</v>
      </c>
      <c r="I8" s="11">
        <v>2850</v>
      </c>
      <c r="K8" s="10" t="s">
        <v>10942</v>
      </c>
      <c r="L8" s="11">
        <v>750</v>
      </c>
      <c r="N8" s="10" t="s">
        <v>10942</v>
      </c>
      <c r="O8" s="11">
        <v>0.14289127626517142</v>
      </c>
    </row>
    <row r="9" spans="1:15" x14ac:dyDescent="0.35">
      <c r="A9" s="10" t="s">
        <v>10943</v>
      </c>
      <c r="B9" s="11">
        <v>147082.61130000011</v>
      </c>
      <c r="E9" s="10" t="s">
        <v>10943</v>
      </c>
      <c r="F9" s="11">
        <v>20899.334500000012</v>
      </c>
      <c r="H9" s="10" t="s">
        <v>10943</v>
      </c>
      <c r="I9" s="11">
        <v>2644</v>
      </c>
      <c r="K9" s="10" t="s">
        <v>10943</v>
      </c>
      <c r="L9" s="11">
        <v>709</v>
      </c>
      <c r="N9" s="10" t="s">
        <v>10943</v>
      </c>
      <c r="O9" s="11">
        <v>0.1420924901678027</v>
      </c>
    </row>
    <row r="10" spans="1:15" x14ac:dyDescent="0.35">
      <c r="A10" s="10" t="s">
        <v>10944</v>
      </c>
      <c r="B10" s="11">
        <v>149580.83800000031</v>
      </c>
      <c r="E10" s="10" t="s">
        <v>10944</v>
      </c>
      <c r="F10" s="11">
        <v>13535.38299999998</v>
      </c>
      <c r="H10" s="10" t="s">
        <v>10944</v>
      </c>
      <c r="I10" s="11">
        <v>2705</v>
      </c>
      <c r="K10" s="10" t="s">
        <v>10944</v>
      </c>
      <c r="L10" s="11">
        <v>708</v>
      </c>
      <c r="N10" s="10" t="s">
        <v>10944</v>
      </c>
      <c r="O10" s="11">
        <v>9.0488749635163512E-2</v>
      </c>
    </row>
    <row r="11" spans="1:15" x14ac:dyDescent="0.35">
      <c r="A11" s="10" t="s">
        <v>10945</v>
      </c>
      <c r="B11" s="11">
        <v>159589.45099999988</v>
      </c>
      <c r="E11" s="10" t="s">
        <v>10945</v>
      </c>
      <c r="F11" s="11">
        <v>21896.715399999972</v>
      </c>
      <c r="H11" s="10" t="s">
        <v>10945</v>
      </c>
      <c r="I11" s="11">
        <v>2796</v>
      </c>
      <c r="K11" s="10" t="s">
        <v>10945</v>
      </c>
      <c r="L11" s="11">
        <v>710</v>
      </c>
      <c r="N11" s="10" t="s">
        <v>10945</v>
      </c>
      <c r="O11" s="11">
        <v>0.13720653378273723</v>
      </c>
    </row>
    <row r="12" spans="1:15" x14ac:dyDescent="0.35">
      <c r="A12" s="10" t="s">
        <v>10946</v>
      </c>
      <c r="B12" s="11">
        <v>309770.09970000025</v>
      </c>
      <c r="E12" s="10" t="s">
        <v>10946</v>
      </c>
      <c r="F12" s="11">
        <v>37293.192500000034</v>
      </c>
      <c r="H12" s="10" t="s">
        <v>10946</v>
      </c>
      <c r="I12" s="11">
        <v>5073</v>
      </c>
      <c r="K12" s="10" t="s">
        <v>10946</v>
      </c>
      <c r="L12" s="11">
        <v>1386</v>
      </c>
      <c r="N12" s="10" t="s">
        <v>10946</v>
      </c>
      <c r="O12" s="11">
        <v>0.12038990379031732</v>
      </c>
    </row>
    <row r="13" spans="1:15" x14ac:dyDescent="0.35">
      <c r="A13" s="10" t="s">
        <v>10947</v>
      </c>
      <c r="B13" s="11">
        <v>197115.20170000009</v>
      </c>
      <c r="E13" s="10" t="s">
        <v>10947</v>
      </c>
      <c r="F13" s="11">
        <v>31469.663800000035</v>
      </c>
      <c r="H13" s="10" t="s">
        <v>10947</v>
      </c>
      <c r="I13" s="11">
        <v>3095</v>
      </c>
      <c r="K13" s="10" t="s">
        <v>10947</v>
      </c>
      <c r="L13" s="11">
        <v>817</v>
      </c>
      <c r="N13" s="10" t="s">
        <v>10947</v>
      </c>
      <c r="O13" s="11">
        <v>0.15965112547684351</v>
      </c>
    </row>
    <row r="14" spans="1:15" x14ac:dyDescent="0.35">
      <c r="A14" s="10" t="s">
        <v>10948</v>
      </c>
      <c r="B14" s="11">
        <v>349120.07400000008</v>
      </c>
      <c r="E14" s="10" t="s">
        <v>10948</v>
      </c>
      <c r="F14" s="11">
        <v>35825.536599999927</v>
      </c>
      <c r="H14" s="10" t="s">
        <v>10948</v>
      </c>
      <c r="I14" s="11">
        <v>5741</v>
      </c>
      <c r="K14" s="10" t="s">
        <v>10948</v>
      </c>
      <c r="L14" s="11">
        <v>1462</v>
      </c>
      <c r="N14" s="10" t="s">
        <v>10948</v>
      </c>
      <c r="O14" s="11">
        <v>0.10261666191099604</v>
      </c>
    </row>
    <row r="15" spans="1:15" x14ac:dyDescent="0.35">
      <c r="A15" s="10" t="s">
        <v>10949</v>
      </c>
      <c r="B15" s="11">
        <v>332177.15950000001</v>
      </c>
      <c r="E15" s="10" t="s">
        <v>10949</v>
      </c>
      <c r="F15" s="11">
        <v>43436.13390000003</v>
      </c>
      <c r="H15" s="10" t="s">
        <v>10949</v>
      </c>
      <c r="I15" s="11">
        <v>5469</v>
      </c>
      <c r="K15" s="10" t="s">
        <v>10949</v>
      </c>
      <c r="L15" s="11">
        <v>1421</v>
      </c>
      <c r="N15" s="10" t="s">
        <v>10949</v>
      </c>
      <c r="O15" s="11">
        <v>0.13076195234308405</v>
      </c>
    </row>
    <row r="16" spans="1:15" x14ac:dyDescent="0.35">
      <c r="A16" s="12" t="s">
        <v>10933</v>
      </c>
      <c r="B16" s="13">
        <v>2297200.8603000008</v>
      </c>
      <c r="E16" s="12" t="s">
        <v>10933</v>
      </c>
      <c r="F16" s="13">
        <v>286397.02169999998</v>
      </c>
      <c r="H16" s="12" t="s">
        <v>10933</v>
      </c>
      <c r="I16" s="13">
        <v>37873</v>
      </c>
      <c r="K16" s="12" t="s">
        <v>10933</v>
      </c>
      <c r="L16" s="13">
        <v>9994</v>
      </c>
      <c r="N16" s="12" t="s">
        <v>10933</v>
      </c>
      <c r="O16" s="13">
        <v>0.12467217240315856</v>
      </c>
    </row>
    <row r="18" spans="2:15" x14ac:dyDescent="0.35">
      <c r="B18" s="27">
        <f>GETPIVOTDATA("Sales",$A$3)</f>
        <v>2297200.8603000008</v>
      </c>
      <c r="F18" s="27">
        <f>GETPIVOTDATA("Profit",$E$3)</f>
        <v>286397.02169999998</v>
      </c>
      <c r="I18" s="27">
        <f>GETPIVOTDATA("Quantity",$H$3)</f>
        <v>37873</v>
      </c>
      <c r="L18" s="28">
        <f>GETPIVOTDATA("Order ID",$K$3)</f>
        <v>9994</v>
      </c>
      <c r="O18" s="29">
        <f>GETPIVOTDATA("Profit Margin",$N$3)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2839-AC8B-4F9A-8DC7-25C716028B0A}">
  <dimension ref="A3:L10"/>
  <sheetViews>
    <sheetView topLeftCell="E1" workbookViewId="0">
      <selection activeCell="L9" sqref="L9"/>
    </sheetView>
  </sheetViews>
  <sheetFormatPr defaultRowHeight="14.5" x14ac:dyDescent="0.35"/>
  <cols>
    <col min="1" max="1" width="12.36328125" bestFit="1" customWidth="1"/>
    <col min="2" max="2" width="11.81640625" bestFit="1" customWidth="1"/>
    <col min="3" max="3" width="11.6328125" bestFit="1" customWidth="1"/>
    <col min="4" max="4" width="14.36328125" bestFit="1" customWidth="1"/>
    <col min="5" max="5" width="17.90625" bestFit="1" customWidth="1"/>
    <col min="6" max="6" width="18.1796875" bestFit="1" customWidth="1"/>
    <col min="8" max="11" width="9.81640625" bestFit="1" customWidth="1"/>
    <col min="12" max="12" width="9.08984375" bestFit="1" customWidth="1"/>
  </cols>
  <sheetData>
    <row r="3" spans="1:12" x14ac:dyDescent="0.35">
      <c r="A3" s="8" t="s">
        <v>10932</v>
      </c>
      <c r="B3" s="7" t="s">
        <v>10950</v>
      </c>
      <c r="C3" s="32" t="s">
        <v>10951</v>
      </c>
      <c r="D3" s="32" t="s">
        <v>10953</v>
      </c>
      <c r="E3" s="32" t="s">
        <v>10956</v>
      </c>
      <c r="F3" s="14" t="s">
        <v>10955</v>
      </c>
    </row>
    <row r="4" spans="1:12" x14ac:dyDescent="0.35">
      <c r="A4" s="10" t="s">
        <v>10934</v>
      </c>
      <c r="B4" s="15">
        <v>484247.49810000096</v>
      </c>
      <c r="C4" s="33">
        <v>49543.974100000007</v>
      </c>
      <c r="D4" s="33">
        <v>7581</v>
      </c>
      <c r="E4" s="33">
        <v>1993</v>
      </c>
      <c r="F4" s="16">
        <v>0.10231126499236715</v>
      </c>
    </row>
    <row r="5" spans="1:12" x14ac:dyDescent="0.35">
      <c r="A5" s="21" t="s">
        <v>10935</v>
      </c>
      <c r="B5" s="30">
        <v>470532.50899999985</v>
      </c>
      <c r="C5" s="34">
        <v>61618.603700000051</v>
      </c>
      <c r="D5" s="34">
        <v>7979</v>
      </c>
      <c r="E5" s="34">
        <v>2102</v>
      </c>
      <c r="F5" s="31">
        <v>0.13095504034557592</v>
      </c>
    </row>
    <row r="6" spans="1:12" x14ac:dyDescent="0.35">
      <c r="A6" s="21" t="s">
        <v>10936</v>
      </c>
      <c r="B6" s="30">
        <v>608473.83000000066</v>
      </c>
      <c r="C6" s="34">
        <v>81726.930800000177</v>
      </c>
      <c r="D6" s="34">
        <v>9810</v>
      </c>
      <c r="E6" s="34">
        <v>2580</v>
      </c>
      <c r="F6" s="31">
        <v>0.13431461924993568</v>
      </c>
    </row>
    <row r="7" spans="1:12" x14ac:dyDescent="0.35">
      <c r="A7" s="35" t="s">
        <v>10937</v>
      </c>
      <c r="B7" s="36">
        <v>733947.0231999997</v>
      </c>
      <c r="C7" s="37">
        <v>93507.513099999967</v>
      </c>
      <c r="D7" s="37">
        <v>12503</v>
      </c>
      <c r="E7" s="37">
        <v>3319</v>
      </c>
      <c r="F7" s="38">
        <v>0.12740362743390987</v>
      </c>
    </row>
    <row r="9" spans="1:12" x14ac:dyDescent="0.35">
      <c r="H9" s="39">
        <f>(GETPIVOTDATA("Sum of Sales",$A$3,"Years (Order Date)",2014)/GETPIVOTDATA("Sum of Sales",$A$3,"Years (Order Date)",2013))-1</f>
        <v>0.20620967905883303</v>
      </c>
      <c r="I9" s="39">
        <f>(GETPIVOTDATA("Sum of Profit",$A$3,"Years (Order Date)",2014)/GETPIVOTDATA("Sum of Profit",$A$3,"Years (Order Date)",2013))-1</f>
        <v>0.14414565902185772</v>
      </c>
      <c r="J9" s="39">
        <f>(GETPIVOTDATA("Sum of Quantity",$A$3,"Years (Order Date)",2014)/GETPIVOTDATA("Sum of Quantity",$A$3,"Years (Order Date)",2013))-1</f>
        <v>0.27451580020387367</v>
      </c>
      <c r="K9" s="39">
        <f>(GETPIVOTDATA("Count of Order Date",$A$3,"Years (Order Date)",2014)/GETPIVOTDATA("Count of Order Date",$A$3,"Years (Order Date)",2013))-1</f>
        <v>0.2864341085271318</v>
      </c>
      <c r="L9" s="39">
        <f>(GETPIVOTDATA("Sum of Profit Margin",$A$3,"Years (Order Date)",2014)/GETPIVOTDATA("Sum of Profit Margin",$A$3,"Years (Order Date)",2013))-1</f>
        <v>-5.1453757264990463E-2</v>
      </c>
    </row>
    <row r="10" spans="1:12" x14ac:dyDescent="0.35">
      <c r="H10" s="6"/>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E807-F7AF-492C-85A0-29CF6EF863B0}">
  <dimension ref="D9:E12"/>
  <sheetViews>
    <sheetView showGridLines="0" showRowColHeaders="0" zoomScale="53" zoomScaleNormal="44" workbookViewId="0">
      <selection activeCell="Z25" sqref="Z25"/>
    </sheetView>
  </sheetViews>
  <sheetFormatPr defaultRowHeight="14.5" x14ac:dyDescent="0.35"/>
  <sheetData>
    <row r="9" spans="4:5" x14ac:dyDescent="0.35">
      <c r="E9" s="6" t="s">
        <v>10957</v>
      </c>
    </row>
    <row r="12" spans="4:5" ht="18" x14ac:dyDescent="0.55000000000000004">
      <c r="D12" s="39"/>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Combo Chart</vt:lpstr>
      <vt:lpstr>Sheet17</vt:lpstr>
      <vt:lpstr>Waterfall Chart</vt:lpstr>
      <vt:lpstr>Donut chart</vt:lpstr>
      <vt:lpstr>Map Chart</vt:lpstr>
      <vt:lpstr>Top 5</vt:lpstr>
      <vt:lpstr>KPI</vt:lpstr>
      <vt:lpstr>KPI YOY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Samiksha Kamath</cp:lastModifiedBy>
  <dcterms:created xsi:type="dcterms:W3CDTF">2015-06-05T18:17:20Z</dcterms:created>
  <dcterms:modified xsi:type="dcterms:W3CDTF">2025-12-04T16:10:09Z</dcterms:modified>
</cp:coreProperties>
</file>