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een\Desktop\Personal Files\Projects\DIY\Loft\"/>
    </mc:Choice>
  </mc:AlternateContent>
  <xr:revisionPtr revIDLastSave="0" documentId="13_ncr:1_{FBD75CE1-27BD-4F6F-BA75-B336E7C40D2F}" xr6:coauthVersionLast="47" xr6:coauthVersionMax="47" xr10:uidLastSave="{00000000-0000-0000-0000-000000000000}"/>
  <bookViews>
    <workbookView xWindow="-108" yWindow="-108" windowWidth="23256" windowHeight="12456" xr2:uid="{B1DBB73C-4237-42FD-BF7A-C1EC86F49C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H22" i="1" s="1"/>
  <c r="L22" i="1"/>
  <c r="E23" i="1"/>
  <c r="H23" i="1" s="1"/>
  <c r="L23" i="1"/>
  <c r="E29" i="1"/>
  <c r="H29" i="1" s="1"/>
  <c r="D18" i="1"/>
  <c r="E27" i="1" l="1"/>
  <c r="E25" i="1" l="1"/>
  <c r="H25" i="1" s="1"/>
  <c r="E24" i="1"/>
  <c r="H24" i="1" s="1"/>
  <c r="H33" i="1"/>
  <c r="E28" i="1"/>
  <c r="H28" i="1" s="1"/>
  <c r="E32" i="1"/>
  <c r="H32" i="1" s="1"/>
  <c r="L33" i="1"/>
  <c r="E30" i="1"/>
  <c r="H30" i="1" s="1"/>
  <c r="H27" i="1"/>
  <c r="L32" i="1"/>
  <c r="E26" i="1"/>
  <c r="H26" i="1" s="1"/>
  <c r="L26" i="1"/>
  <c r="E10" i="1"/>
  <c r="H10" i="1" s="1"/>
  <c r="E20" i="1"/>
  <c r="H20" i="1" s="1"/>
  <c r="L20" i="1"/>
  <c r="E19" i="1"/>
  <c r="H19" i="1" s="1"/>
  <c r="L19" i="1"/>
  <c r="E18" i="1"/>
  <c r="H18" i="1" s="1"/>
  <c r="L18" i="1"/>
  <c r="E17" i="1"/>
  <c r="H17" i="1" s="1"/>
  <c r="L17" i="1"/>
  <c r="E4" i="1"/>
  <c r="H4" i="1" s="1"/>
  <c r="E2" i="1"/>
  <c r="H2" i="1" s="1"/>
  <c r="L2" i="1"/>
  <c r="E3" i="1"/>
  <c r="H3" i="1" s="1"/>
  <c r="L3" i="1"/>
  <c r="L4" i="1"/>
  <c r="E5" i="1"/>
  <c r="H5" i="1" s="1"/>
  <c r="L5" i="1"/>
  <c r="E6" i="1"/>
  <c r="H6" i="1" s="1"/>
  <c r="L6" i="1"/>
  <c r="E7" i="1"/>
  <c r="H7" i="1" s="1"/>
  <c r="L7" i="1"/>
  <c r="E8" i="1"/>
  <c r="H8" i="1" s="1"/>
  <c r="L8" i="1"/>
  <c r="E9" i="1"/>
  <c r="H9" i="1" s="1"/>
  <c r="L9" i="1"/>
  <c r="E11" i="1"/>
  <c r="H11" i="1" s="1"/>
  <c r="L11" i="1"/>
  <c r="E12" i="1"/>
  <c r="H12" i="1" s="1"/>
  <c r="L12" i="1"/>
  <c r="E13" i="1"/>
  <c r="H13" i="1" s="1"/>
  <c r="L13" i="1"/>
  <c r="E14" i="1"/>
  <c r="H14" i="1" s="1"/>
  <c r="L14" i="1"/>
  <c r="E15" i="1"/>
  <c r="H15" i="1" s="1"/>
  <c r="L15" i="1"/>
  <c r="E16" i="1"/>
  <c r="H16" i="1" s="1"/>
  <c r="L16" i="1"/>
  <c r="E21" i="1"/>
  <c r="H21" i="1" s="1"/>
  <c r="L21" i="1"/>
  <c r="L30" i="1"/>
  <c r="H37" i="1" l="1"/>
  <c r="L35" i="1"/>
  <c r="G35" i="1"/>
  <c r="H35" i="1" l="1"/>
  <c r="E35" i="1"/>
</calcChain>
</file>

<file path=xl/sharedStrings.xml><?xml version="1.0" encoding="utf-8"?>
<sst xmlns="http://schemas.openxmlformats.org/spreadsheetml/2006/main" count="106" uniqueCount="104">
  <si>
    <t>Name</t>
  </si>
  <si>
    <t>Size</t>
  </si>
  <si>
    <t>QTY</t>
  </si>
  <si>
    <t>Unit Price</t>
  </si>
  <si>
    <t>Link</t>
  </si>
  <si>
    <t>Floor joist</t>
  </si>
  <si>
    <t>Sub Total (£)</t>
  </si>
  <si>
    <t>Shipping (£)</t>
  </si>
  <si>
    <t>Total (£)</t>
  </si>
  <si>
    <t>Noggings</t>
  </si>
  <si>
    <t>Total</t>
  </si>
  <si>
    <t>18mm 4' x 8' sheets</t>
  </si>
  <si>
    <t>OSB Flooring</t>
  </si>
  <si>
    <t>Carpet Underlay</t>
  </si>
  <si>
    <t>12mm 40m2</t>
  </si>
  <si>
    <t>12mm Thick PU Foam Carpet Underlay Cushion Soft Luxury Feel - Etsy UK</t>
  </si>
  <si>
    <t xml:space="preserve">Carpet </t>
  </si>
  <si>
    <t>10.8m x 4m</t>
  </si>
  <si>
    <t>Cord Carpet | Exhibition Carpet | Buy Cheap Budget Carpet Online | OnlineCarpets.co.uk – Online Carpets</t>
  </si>
  <si>
    <t>Loft Ladder</t>
  </si>
  <si>
    <t>120cm x 70cm</t>
  </si>
  <si>
    <t>DJM Eco Wooden Timber Folding Loft Ladder Frame Attic Access Hatch 120 x 70cm | eBay</t>
  </si>
  <si>
    <t>Walls</t>
  </si>
  <si>
    <t>18mm OSB 3 Board 2440mm x 1220mm (8' x 4') (builderdepot.co.uk)</t>
  </si>
  <si>
    <t>Alternative</t>
  </si>
  <si>
    <t>Shipping</t>
  </si>
  <si>
    <t>https://www.builderdepot.co.uk/47mm-x-175mm-structural-graded-c24-treated-carcassing-timber-4800mm-7in-x-2in</t>
  </si>
  <si>
    <t>47mm x 100mm Structural Graded C24 Treated Carcassing Timber 4800mm (4'' x 2'') (builderdepot.co.uk)</t>
  </si>
  <si>
    <t>3mm 4' x 8' sheets</t>
  </si>
  <si>
    <t>3mm Standard Hardboard 2440mm x 1220mm (8' x 4') (builderdepot.co.uk)</t>
  </si>
  <si>
    <t>Roof Support</t>
  </si>
  <si>
    <t>3" x 2" 3m</t>
  </si>
  <si>
    <t>https://www.builderdepot.co.uk/38mm-x-63mm-cls-sawn-timber-c16-graded-3000mm-3in-x-2in</t>
  </si>
  <si>
    <t>Metal Handrail</t>
  </si>
  <si>
    <t>780mm x 2</t>
  </si>
  <si>
    <t>Metal Railing for Stairs | Dolle Loft Ladders | Loft Centre</t>
  </si>
  <si>
    <t>Grab Rail - Step Access Strong Hand Rail in Silver (bisonproducts.co.uk)</t>
  </si>
  <si>
    <t>Grab Rail</t>
  </si>
  <si>
    <t>Black</t>
  </si>
  <si>
    <t>Gray Paint</t>
  </si>
  <si>
    <t>5L</t>
  </si>
  <si>
    <t>Wilko Walls &amp; Ceilings Pure Grey Matt Emulsion Paint 5L | Wilko</t>
  </si>
  <si>
    <t>Wilko Walls &amp; Ceilings Pure Brilliant White Matt Emulsion Paint 10L | Wilko</t>
  </si>
  <si>
    <t>White Paint</t>
  </si>
  <si>
    <t>10L</t>
  </si>
  <si>
    <t>Black Mixing Paint</t>
  </si>
  <si>
    <t>75ml</t>
  </si>
  <si>
    <t>PPE</t>
  </si>
  <si>
    <t>Painters Tape</t>
  </si>
  <si>
    <t>48mm*100m</t>
  </si>
  <si>
    <t>NEW BLUE PAINTERS CLEAN PEEL MASKING TAPE 24MM-48MM x 50M UV RESISTANT LONG LAST 7091049461474 | eBay</t>
  </si>
  <si>
    <t>Wilko Tester Pot Supernova Emulsion Paint 75ml | Wilko</t>
  </si>
  <si>
    <t>Plaster</t>
  </si>
  <si>
    <t>Sawn Treated Easi Edge Kiln Dried C16 FSC (7in x 2in) | Selco (selcobw.com)</t>
  </si>
  <si>
    <t>Sawn Treated Easi Edge 100 x 47mm (4" x 2") Kiln Dried | Selco (selcobw.com)</t>
  </si>
  <si>
    <t>SterlingOSB Zero OSB3 Board 2440 x 1220 x 18mm FSC® | Selco (selcobw.com)</t>
  </si>
  <si>
    <t>Sawn Treated Easi Edge 75 x 47mm (3" x 2") Kiln Dried FSC® | Selco (selcobw.com)</t>
  </si>
  <si>
    <t>Hardboard Sheet 1220 x 2440 x 3.2mm | Selco (selcobw.com)</t>
  </si>
  <si>
    <t>Electrical Wire</t>
  </si>
  <si>
    <t>Prysmian 6242Y Grey 2.5mm² Twin &amp; Earth Cable 50m Drum | Cable | Screwfix.com</t>
  </si>
  <si>
    <t>6x 2 gang</t>
  </si>
  <si>
    <t>British Gypsum Thistle Multi Finish Plaster - 25kg | Wickes.co.uk</t>
  </si>
  <si>
    <t>25kg</t>
  </si>
  <si>
    <t xml:space="preserve">            </t>
  </si>
  <si>
    <t>Fuse box</t>
  </si>
  <si>
    <t>4 Way</t>
  </si>
  <si>
    <t>4 Way Garage Caravan Consumer(2×6A+20A+32A) Circuit Breaker Panel Garage Shed Caravan Leakage Circuit Breaker Box Fuse Board Plastic Garage Caravan Consumer (4 Way), white : Amazon.co.uk: DIY &amp; Tools</t>
  </si>
  <si>
    <t>Nails</t>
  </si>
  <si>
    <t>4" x 2" x 5.4m</t>
  </si>
  <si>
    <t>Roof battens</t>
  </si>
  <si>
    <t>2" x 1"</t>
  </si>
  <si>
    <t>25mm x 50mm Treated Timber Batten (2'' x 1'') (builderdepot.co.uk)</t>
  </si>
  <si>
    <t>55cm x 78cm</t>
  </si>
  <si>
    <t>https://sunluxroofwindows.co.uk/timber-roof-windows/311-sunlux-pine-55cm-x-78cm-top-hung-roof-window-0634158464652.html</t>
  </si>
  <si>
    <t>Spent</t>
  </si>
  <si>
    <t>Bought? 1/0</t>
  </si>
  <si>
    <t>7" x 2" x 5.4m</t>
  </si>
  <si>
    <t>2200 75mm x 3.1mm</t>
  </si>
  <si>
    <t>Firmahold Framing Gun Nails fit Paslode IM350+ 50mm 63mm 75mm 90mm No Gas 24HR* | eBay</t>
  </si>
  <si>
    <t>Window Labour</t>
  </si>
  <si>
    <t>-</t>
  </si>
  <si>
    <t>Upright Labour</t>
  </si>
  <si>
    <t>Windows</t>
  </si>
  <si>
    <t>V-barrier, floor felt, tape</t>
  </si>
  <si>
    <t>BnQ</t>
  </si>
  <si>
    <t>Floorboard Screws</t>
  </si>
  <si>
    <t>https://www.amazon.co.uk/gp/product/B0983NS7BX/ref=ppx_yo_dt_b_search_asin_title?ie=UTF8&amp;psc=1</t>
  </si>
  <si>
    <t>Pipe bender profile</t>
  </si>
  <si>
    <t>15mm and 22mm</t>
  </si>
  <si>
    <t>2PC PIPE BENDER GUIDES ALUMINIUM PROFILES 15MM 22MM PLUMBING COPPER TUBES NEW : Amazon.co.uk: DIY &amp; Tools</t>
  </si>
  <si>
    <t>Sockets + Box</t>
  </si>
  <si>
    <t>UK Double Wall Plug Socket 2 Gang 13A with 2 USB Charger Port Outlets Plate | eBay</t>
  </si>
  <si>
    <t>Amazon</t>
  </si>
  <si>
    <t>Adhesive, pen, stapler</t>
  </si>
  <si>
    <t>50m x 2.5mm2, 10m x 4mm2</t>
  </si>
  <si>
    <t>Roof PIR insulation</t>
  </si>
  <si>
    <t>4x8ftx50mm PIR x 14, 25mm PIR x 3, 12.5 plasterboard x17</t>
  </si>
  <si>
    <t>London Building Supplies - Shopping Cart</t>
  </si>
  <si>
    <t>Plasterboard screws, wall plugs</t>
  </si>
  <si>
    <t>38mm x 1000, 6mm x 100</t>
  </si>
  <si>
    <t>Screwfix | The UK's Leading Retailer of Trade Tools &amp; Hardware | Screwfix</t>
  </si>
  <si>
    <t>Lighting test</t>
  </si>
  <si>
    <t>PSU, FCOB WW, peripherals</t>
  </si>
  <si>
    <t>AliExpress - Affordable Prices on Top Brands with Free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</si>
</sst>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164" fontId="2" fillId="0" borderId="0" xfId="1" applyNumberFormat="1"/>
    <xf numFmtId="164" fontId="1" fillId="0" borderId="0" xfId="0" applyNumberFormat="1" applyFont="1"/>
    <xf numFmtId="0" fontId="0" fillId="2" borderId="0" xfId="0" applyFill="1"/>
    <xf numFmtId="0" fontId="3" fillId="0" borderId="0" xfId="1" applyFont="1"/>
    <xf numFmtId="0" fontId="0" fillId="3" borderId="0" xfId="0" applyFill="1"/>
    <xf numFmtId="1" fontId="1" fillId="0" borderId="0" xfId="0" applyNumberFormat="1" applyFont="1"/>
    <xf numFmtId="1" fontId="0" fillId="0" borderId="0" xfId="0" applyNumberFormat="1"/>
    <xf numFmtId="0" fontId="0" fillId="4" borderId="0" xfId="0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ilderdepot.co.uk/38mm-x-63mm-cls-sawn-timber-c16-graded-3000mm-3in-x-2in" TargetMode="External"/><Relationship Id="rId13" Type="http://schemas.openxmlformats.org/officeDocument/2006/relationships/hyperlink" Target="https://www.ebay.co.uk/itm/222720572891?epid=2280672142&amp;hash=item33db2e3ddb:g:8rMAAOSwAHBaDFQN&amp;amdata=enc%3AAQAHAAAA4N3m%2BuGGYHFtl8jbr9Q1xcMGaGeeds2x%2BEpUo4x3Qmu1r62phhn4nDiVsoUAKU8qjVGG6UOj7SkKeiUP7Fox%2FJRKrI5IftIIoVPK9gFLjJ%2F2keW7Xx6rlqGgWMQUTZLvqn%2BAEkfmyt%2BykwglotFKVkiZraim6FQiczoVfjOL6SLpGyyMjFUy%2FbogCFnuXHUx04D2L7XKBNoJPpXll2S2eym1oin9Nji4W%2Bnc0m1Ep1lQXTu9rkV5VeqQLwSDQWD4u8BnaV0eEUG%2B2ki0rGpxx7UfaeJZu%2FW6q%2Bei%2Btwibkrw%7Ctkp%3ABFBMnKbfmvBg" TargetMode="External"/><Relationship Id="rId18" Type="http://schemas.openxmlformats.org/officeDocument/2006/relationships/hyperlink" Target="https://www.selcobw.com/sawn-treated-easi-edge-75-x-47mm-3-x-2-kiln-dried-fscr?length_metric=1054" TargetMode="External"/><Relationship Id="rId26" Type="http://schemas.openxmlformats.org/officeDocument/2006/relationships/hyperlink" Target="https://www.amazon.co.uk/dp/B0B9Y8M5DH?psc=1&amp;ref=ppx_yo2ov_dt_b_product_details" TargetMode="External"/><Relationship Id="rId3" Type="http://schemas.openxmlformats.org/officeDocument/2006/relationships/hyperlink" Target="https://www.ebay.co.uk/itm/323936526076" TargetMode="External"/><Relationship Id="rId21" Type="http://schemas.openxmlformats.org/officeDocument/2006/relationships/hyperlink" Target="https://www.wickes.co.uk/British-Gypsum-Thistle-Multi-Finish-Plaster---25kg/p/220056?fix" TargetMode="External"/><Relationship Id="rId7" Type="http://schemas.openxmlformats.org/officeDocument/2006/relationships/hyperlink" Target="https://www.builderdepot.co.uk/47mm-x-100mm-structural-graded-c24-treated-carcassing-timber-4800mm-4in-x-2in" TargetMode="External"/><Relationship Id="rId12" Type="http://schemas.openxmlformats.org/officeDocument/2006/relationships/hyperlink" Target="https://www.wilko.com/en-uk/wilko-walls-ceilings-pure-brilliant-white-matt-emulsion-paint-10l/p/0479210" TargetMode="External"/><Relationship Id="rId17" Type="http://schemas.openxmlformats.org/officeDocument/2006/relationships/hyperlink" Target="https://www.selcobw.com/sterlingosb-zero-osb3-board-2440-x-1220-x-18mm-fscr" TargetMode="External"/><Relationship Id="rId25" Type="http://schemas.openxmlformats.org/officeDocument/2006/relationships/hyperlink" Target="https://www.amazon.co.uk/gp/product/B0983NS7BX/ref=ppx_yo_dt_b_search_asin_title?ie=UTF8&amp;psc=1" TargetMode="External"/><Relationship Id="rId2" Type="http://schemas.openxmlformats.org/officeDocument/2006/relationships/hyperlink" Target="https://www.builderdepot.co.uk/18mm-osb-3-board-2440mm-x-1220mm-8ft-x-4ft" TargetMode="External"/><Relationship Id="rId16" Type="http://schemas.openxmlformats.org/officeDocument/2006/relationships/hyperlink" Target="https://www.selcobw.com/sawn-treated-easi-edge-100-x-47mm-4-x-2-kiln-dried?size=61235" TargetMode="External"/><Relationship Id="rId20" Type="http://schemas.openxmlformats.org/officeDocument/2006/relationships/hyperlink" Target="https://www.screwfix.com/p/prysmian-6242y-grey-2-5mm-twin-earth-cable-50m-drum/83956" TargetMode="External"/><Relationship Id="rId29" Type="http://schemas.openxmlformats.org/officeDocument/2006/relationships/hyperlink" Target="https://www.screwfix.com/" TargetMode="External"/><Relationship Id="rId1" Type="http://schemas.openxmlformats.org/officeDocument/2006/relationships/hyperlink" Target="https://www.builderdepot.co.uk/3mm-standard-hardboard-2440mm-x-1220mm-8ft-x-4ft?___store=default&amp;nosto=productcategory-nosto-1" TargetMode="External"/><Relationship Id="rId6" Type="http://schemas.openxmlformats.org/officeDocument/2006/relationships/hyperlink" Target="https://www.builderdepot.co.uk/47mm-x-175mm-structural-graded-c24-treated-carcassing-timber-4800mm-7in-x-2in" TargetMode="External"/><Relationship Id="rId11" Type="http://schemas.openxmlformats.org/officeDocument/2006/relationships/hyperlink" Target="https://www.wilko.com/en-uk/wilko-walls-ceilings-pure-grey-matt-emulsion-paint-5l/p/0509647" TargetMode="External"/><Relationship Id="rId24" Type="http://schemas.openxmlformats.org/officeDocument/2006/relationships/hyperlink" Target="https://www.ebay.co.uk/itm/274931075609?var=575206302167" TargetMode="External"/><Relationship Id="rId5" Type="http://schemas.openxmlformats.org/officeDocument/2006/relationships/hyperlink" Target="https://www.etsy.com/uk/listing/1085830391/12mm-thick-pu-foam-carpet-underlay?ref=cart" TargetMode="External"/><Relationship Id="rId15" Type="http://schemas.openxmlformats.org/officeDocument/2006/relationships/hyperlink" Target="https://www.selcobw.com/sawn-treated-easi-edge-175-x-47mm-7-x-2-kiln-dried-c16-fscr?length_metric=3509" TargetMode="External"/><Relationship Id="rId23" Type="http://schemas.openxmlformats.org/officeDocument/2006/relationships/hyperlink" Target="https://www.builderdepot.co.uk/25mm-x-50mm-treated-timber-batten-2in-x-1in" TargetMode="External"/><Relationship Id="rId28" Type="http://schemas.openxmlformats.org/officeDocument/2006/relationships/hyperlink" Target="https://londonbuildingsupplies.co.uk/cart.php" TargetMode="External"/><Relationship Id="rId10" Type="http://schemas.openxmlformats.org/officeDocument/2006/relationships/hyperlink" Target="https://bisonproducts.co.uk/strong-step-access-grab-rail-in-silver/?sku=GrabrS-1" TargetMode="External"/><Relationship Id="rId19" Type="http://schemas.openxmlformats.org/officeDocument/2006/relationships/hyperlink" Target="https://www.selcobw.com/hardboard-sheet-1220-x-2440-x-3-2m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onlinecarpets.co.uk/products/cord-carpet" TargetMode="External"/><Relationship Id="rId9" Type="http://schemas.openxmlformats.org/officeDocument/2006/relationships/hyperlink" Target="https://www.loftcentre.co.uk/dolle-metal-handrail" TargetMode="External"/><Relationship Id="rId14" Type="http://schemas.openxmlformats.org/officeDocument/2006/relationships/hyperlink" Target="https://www.wilko.com/en-uk/wilko-tester-pot-supernova-emulsion-paint-75ml/p/0283324" TargetMode="External"/><Relationship Id="rId22" Type="http://schemas.openxmlformats.org/officeDocument/2006/relationships/hyperlink" Target="https://www.amazon.co.uk/gp/product/B09YRSHJHD/ref=ppx_yo_dt_b_asin_title_o00_s00?ie=UTF8&amp;psc=1" TargetMode="External"/><Relationship Id="rId27" Type="http://schemas.openxmlformats.org/officeDocument/2006/relationships/hyperlink" Target="https://www.ebay.co.uk/itm/305641339151?var=604604633435" TargetMode="External"/><Relationship Id="rId30" Type="http://schemas.openxmlformats.org/officeDocument/2006/relationships/hyperlink" Target="https://www.aliexpress.com/?spm=a2g0o.order_list.logo.1.308c1802XklH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8F8C-0B2B-42DE-9718-817986CDD612}">
  <dimension ref="A1:M42"/>
  <sheetViews>
    <sheetView tabSelected="1" workbookViewId="0">
      <selection activeCell="D23" sqref="D23"/>
    </sheetView>
  </sheetViews>
  <sheetFormatPr defaultRowHeight="14.4" x14ac:dyDescent="0.3"/>
  <cols>
    <col min="1" max="1" width="23.5546875" customWidth="1"/>
    <col min="2" max="2" width="23" customWidth="1"/>
    <col min="4" max="4" width="13.109375" customWidth="1"/>
    <col min="5" max="5" width="11.5546875" customWidth="1"/>
    <col min="6" max="6" width="23.88671875" customWidth="1"/>
    <col min="7" max="7" width="22.6640625" customWidth="1"/>
    <col min="8" max="8" width="15.6640625" customWidth="1"/>
    <col min="9" max="9" width="15.6640625" style="10" customWidth="1"/>
    <col min="10" max="10" width="22.44140625" customWidth="1"/>
    <col min="11" max="11" width="13.88671875" customWidth="1"/>
    <col min="12" max="12" width="16.21875" customWidth="1"/>
    <col min="13" max="13" width="15.66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7</v>
      </c>
      <c r="H1" s="1" t="s">
        <v>8</v>
      </c>
      <c r="I1" s="9" t="s">
        <v>75</v>
      </c>
      <c r="J1" s="1" t="s">
        <v>24</v>
      </c>
      <c r="K1" s="1" t="s">
        <v>3</v>
      </c>
      <c r="L1" s="1" t="s">
        <v>10</v>
      </c>
      <c r="M1" s="1" t="s">
        <v>25</v>
      </c>
    </row>
    <row r="2" spans="1:13" x14ac:dyDescent="0.3">
      <c r="A2" s="8" t="s">
        <v>5</v>
      </c>
      <c r="B2" t="s">
        <v>76</v>
      </c>
      <c r="C2">
        <v>16</v>
      </c>
      <c r="D2" s="3">
        <v>22.46</v>
      </c>
      <c r="E2" s="3">
        <f>C2*D2</f>
        <v>359.36</v>
      </c>
      <c r="F2" s="2" t="s">
        <v>26</v>
      </c>
      <c r="G2" s="3">
        <v>0</v>
      </c>
      <c r="H2" s="3">
        <f t="shared" ref="H2:H33" si="0">SUM(G2+E2)</f>
        <v>359.36</v>
      </c>
      <c r="I2" s="10">
        <v>1</v>
      </c>
      <c r="J2" s="2" t="s">
        <v>53</v>
      </c>
      <c r="K2" s="3">
        <v>27.59</v>
      </c>
      <c r="L2" s="3">
        <f t="shared" ref="L2:L9" si="1">K2*C2</f>
        <v>441.44</v>
      </c>
      <c r="M2" s="6"/>
    </row>
    <row r="3" spans="1:13" x14ac:dyDescent="0.3">
      <c r="A3" s="8" t="s">
        <v>9</v>
      </c>
      <c r="B3" t="s">
        <v>68</v>
      </c>
      <c r="C3">
        <v>5</v>
      </c>
      <c r="D3" s="3">
        <v>12.98</v>
      </c>
      <c r="E3" s="3">
        <f t="shared" ref="E3:E32" si="2">C3*D3</f>
        <v>64.900000000000006</v>
      </c>
      <c r="F3" s="2" t="s">
        <v>27</v>
      </c>
      <c r="G3" s="3">
        <v>0</v>
      </c>
      <c r="H3" s="3">
        <f t="shared" si="0"/>
        <v>64.900000000000006</v>
      </c>
      <c r="I3" s="10">
        <v>1</v>
      </c>
      <c r="J3" s="2" t="s">
        <v>54</v>
      </c>
      <c r="K3" s="3">
        <v>19.12</v>
      </c>
      <c r="L3" s="3">
        <f t="shared" si="1"/>
        <v>95.600000000000009</v>
      </c>
      <c r="M3" s="6"/>
    </row>
    <row r="4" spans="1:13" x14ac:dyDescent="0.3">
      <c r="A4" s="8" t="s">
        <v>12</v>
      </c>
      <c r="B4" t="s">
        <v>11</v>
      </c>
      <c r="C4">
        <v>14</v>
      </c>
      <c r="D4" s="3">
        <v>27.9</v>
      </c>
      <c r="E4" s="3">
        <f t="shared" si="2"/>
        <v>390.59999999999997</v>
      </c>
      <c r="F4" s="2" t="s">
        <v>23</v>
      </c>
      <c r="G4" s="3">
        <v>0</v>
      </c>
      <c r="H4" s="3">
        <f t="shared" si="0"/>
        <v>390.59999999999997</v>
      </c>
      <c r="I4" s="10">
        <v>1</v>
      </c>
      <c r="J4" s="2" t="s">
        <v>55</v>
      </c>
      <c r="K4">
        <v>29.82</v>
      </c>
      <c r="L4" s="3">
        <f t="shared" si="1"/>
        <v>417.48</v>
      </c>
    </row>
    <row r="5" spans="1:13" x14ac:dyDescent="0.3">
      <c r="A5" t="s">
        <v>13</v>
      </c>
      <c r="B5" t="s">
        <v>14</v>
      </c>
      <c r="C5">
        <v>1</v>
      </c>
      <c r="D5" s="3">
        <v>140</v>
      </c>
      <c r="E5" s="3">
        <f t="shared" si="2"/>
        <v>140</v>
      </c>
      <c r="F5" s="2" t="s">
        <v>15</v>
      </c>
      <c r="G5" s="3">
        <v>0</v>
      </c>
      <c r="H5" s="3">
        <f t="shared" si="0"/>
        <v>140</v>
      </c>
      <c r="I5" s="10">
        <v>0</v>
      </c>
      <c r="L5" s="3">
        <f t="shared" si="1"/>
        <v>0</v>
      </c>
    </row>
    <row r="6" spans="1:13" x14ac:dyDescent="0.3">
      <c r="A6" t="s">
        <v>16</v>
      </c>
      <c r="B6" t="s">
        <v>17</v>
      </c>
      <c r="C6">
        <v>1</v>
      </c>
      <c r="D6" s="3">
        <v>150.77000000000001</v>
      </c>
      <c r="E6" s="3">
        <f t="shared" si="2"/>
        <v>150.77000000000001</v>
      </c>
      <c r="F6" s="2" t="s">
        <v>18</v>
      </c>
      <c r="G6" s="3">
        <v>0</v>
      </c>
      <c r="H6" s="3">
        <f t="shared" si="0"/>
        <v>150.77000000000001</v>
      </c>
      <c r="I6" s="10">
        <v>0</v>
      </c>
      <c r="L6" s="3">
        <f t="shared" si="1"/>
        <v>0</v>
      </c>
    </row>
    <row r="7" spans="1:13" x14ac:dyDescent="0.3">
      <c r="A7" s="8" t="s">
        <v>19</v>
      </c>
      <c r="B7" t="s">
        <v>20</v>
      </c>
      <c r="C7">
        <v>1</v>
      </c>
      <c r="D7" s="3">
        <v>159.94999999999999</v>
      </c>
      <c r="E7" s="3">
        <f t="shared" si="2"/>
        <v>159.94999999999999</v>
      </c>
      <c r="F7" s="2" t="s">
        <v>21</v>
      </c>
      <c r="G7" s="3">
        <v>0</v>
      </c>
      <c r="H7" s="3">
        <f t="shared" si="0"/>
        <v>159.94999999999999</v>
      </c>
      <c r="I7" s="10">
        <v>1</v>
      </c>
      <c r="L7" s="3">
        <f t="shared" si="1"/>
        <v>0</v>
      </c>
    </row>
    <row r="8" spans="1:13" x14ac:dyDescent="0.3">
      <c r="A8" s="8" t="s">
        <v>22</v>
      </c>
      <c r="B8" t="s">
        <v>28</v>
      </c>
      <c r="C8">
        <v>22</v>
      </c>
      <c r="D8" s="3">
        <v>8.34</v>
      </c>
      <c r="E8" s="3">
        <f t="shared" si="2"/>
        <v>183.48</v>
      </c>
      <c r="F8" s="2" t="s">
        <v>29</v>
      </c>
      <c r="G8" s="3">
        <v>0</v>
      </c>
      <c r="H8" s="3">
        <f t="shared" si="0"/>
        <v>183.48</v>
      </c>
      <c r="I8" s="10">
        <v>1</v>
      </c>
      <c r="J8" s="2" t="s">
        <v>57</v>
      </c>
      <c r="K8">
        <v>8.4600000000000009</v>
      </c>
      <c r="L8" s="3">
        <f t="shared" si="1"/>
        <v>186.12</v>
      </c>
    </row>
    <row r="9" spans="1:13" x14ac:dyDescent="0.3">
      <c r="A9" s="8" t="s">
        <v>30</v>
      </c>
      <c r="B9" t="s">
        <v>31</v>
      </c>
      <c r="C9">
        <v>9</v>
      </c>
      <c r="D9" s="3">
        <v>5.4</v>
      </c>
      <c r="E9" s="3">
        <f t="shared" si="2"/>
        <v>48.6</v>
      </c>
      <c r="F9" s="2" t="s">
        <v>32</v>
      </c>
      <c r="G9" s="3">
        <v>0</v>
      </c>
      <c r="H9" s="3">
        <f t="shared" si="0"/>
        <v>48.6</v>
      </c>
      <c r="I9" s="10">
        <v>1</v>
      </c>
      <c r="J9" s="2" t="s">
        <v>56</v>
      </c>
      <c r="K9">
        <v>7.98</v>
      </c>
      <c r="L9" s="3">
        <f t="shared" si="1"/>
        <v>71.820000000000007</v>
      </c>
    </row>
    <row r="10" spans="1:13" x14ac:dyDescent="0.3">
      <c r="A10" s="8" t="s">
        <v>69</v>
      </c>
      <c r="B10" t="s">
        <v>70</v>
      </c>
      <c r="C10">
        <v>115</v>
      </c>
      <c r="D10" s="3">
        <v>0.96</v>
      </c>
      <c r="E10" s="3">
        <f t="shared" si="2"/>
        <v>110.39999999999999</v>
      </c>
      <c r="F10" s="2" t="s">
        <v>71</v>
      </c>
      <c r="G10" s="3">
        <v>0</v>
      </c>
      <c r="H10" s="3">
        <f t="shared" si="0"/>
        <v>110.39999999999999</v>
      </c>
      <c r="I10" s="10">
        <v>1</v>
      </c>
      <c r="J10" s="2"/>
      <c r="L10" s="3"/>
    </row>
    <row r="11" spans="1:13" x14ac:dyDescent="0.3">
      <c r="A11" s="8" t="s">
        <v>82</v>
      </c>
      <c r="B11" t="s">
        <v>72</v>
      </c>
      <c r="C11">
        <v>2</v>
      </c>
      <c r="D11" s="3">
        <v>162</v>
      </c>
      <c r="E11" s="3">
        <f t="shared" si="2"/>
        <v>324</v>
      </c>
      <c r="F11" s="2" t="s">
        <v>73</v>
      </c>
      <c r="G11" s="3">
        <v>15</v>
      </c>
      <c r="H11" s="3">
        <f t="shared" si="0"/>
        <v>339</v>
      </c>
      <c r="I11" s="10">
        <v>1</v>
      </c>
      <c r="L11" s="3">
        <f t="shared" ref="L11:L26" si="3">K11*C11</f>
        <v>0</v>
      </c>
    </row>
    <row r="12" spans="1:13" x14ac:dyDescent="0.3">
      <c r="A12" t="s">
        <v>33</v>
      </c>
      <c r="B12" t="s">
        <v>34</v>
      </c>
      <c r="C12">
        <v>1</v>
      </c>
      <c r="D12" s="3">
        <v>34</v>
      </c>
      <c r="E12" s="3">
        <f t="shared" si="2"/>
        <v>34</v>
      </c>
      <c r="F12" s="2" t="s">
        <v>35</v>
      </c>
      <c r="G12" s="3">
        <v>0</v>
      </c>
      <c r="H12" s="3">
        <f t="shared" si="0"/>
        <v>34</v>
      </c>
      <c r="I12" s="10">
        <v>0</v>
      </c>
      <c r="L12" s="3">
        <f t="shared" si="3"/>
        <v>0</v>
      </c>
    </row>
    <row r="13" spans="1:13" x14ac:dyDescent="0.3">
      <c r="A13" t="s">
        <v>37</v>
      </c>
      <c r="B13" t="s">
        <v>38</v>
      </c>
      <c r="C13">
        <v>2</v>
      </c>
      <c r="D13" s="3">
        <v>29.99</v>
      </c>
      <c r="E13" s="3">
        <f t="shared" si="2"/>
        <v>59.98</v>
      </c>
      <c r="F13" s="2" t="s">
        <v>36</v>
      </c>
      <c r="G13" s="3">
        <v>8</v>
      </c>
      <c r="H13" s="3">
        <f t="shared" si="0"/>
        <v>67.97999999999999</v>
      </c>
      <c r="I13" s="10">
        <v>0</v>
      </c>
      <c r="L13" s="3">
        <f t="shared" si="3"/>
        <v>0</v>
      </c>
    </row>
    <row r="14" spans="1:13" x14ac:dyDescent="0.3">
      <c r="A14" t="s">
        <v>39</v>
      </c>
      <c r="B14" t="s">
        <v>40</v>
      </c>
      <c r="C14">
        <v>1</v>
      </c>
      <c r="D14" s="3">
        <v>21</v>
      </c>
      <c r="E14" s="3">
        <f t="shared" si="2"/>
        <v>21</v>
      </c>
      <c r="F14" s="2" t="s">
        <v>41</v>
      </c>
      <c r="G14" s="3">
        <v>2.95</v>
      </c>
      <c r="H14" s="3">
        <f t="shared" si="0"/>
        <v>23.95</v>
      </c>
      <c r="I14" s="10">
        <v>0</v>
      </c>
      <c r="L14" s="3">
        <f t="shared" si="3"/>
        <v>0</v>
      </c>
    </row>
    <row r="15" spans="1:13" x14ac:dyDescent="0.3">
      <c r="A15" s="7" t="s">
        <v>43</v>
      </c>
      <c r="B15" t="s">
        <v>44</v>
      </c>
      <c r="C15">
        <v>1</v>
      </c>
      <c r="D15" s="3">
        <v>18</v>
      </c>
      <c r="E15" s="3">
        <f t="shared" si="2"/>
        <v>18</v>
      </c>
      <c r="F15" s="2" t="s">
        <v>42</v>
      </c>
      <c r="G15" s="3">
        <v>0</v>
      </c>
      <c r="H15" s="3">
        <f t="shared" si="0"/>
        <v>18</v>
      </c>
      <c r="I15" s="10">
        <v>0</v>
      </c>
      <c r="L15" s="3">
        <f t="shared" si="3"/>
        <v>0</v>
      </c>
    </row>
    <row r="16" spans="1:13" x14ac:dyDescent="0.3">
      <c r="A16" t="s">
        <v>45</v>
      </c>
      <c r="B16" t="s">
        <v>46</v>
      </c>
      <c r="C16">
        <v>3</v>
      </c>
      <c r="D16" s="3">
        <v>1.5</v>
      </c>
      <c r="E16" s="3">
        <f t="shared" si="2"/>
        <v>4.5</v>
      </c>
      <c r="F16" s="2" t="s">
        <v>51</v>
      </c>
      <c r="G16" s="3">
        <v>0</v>
      </c>
      <c r="H16" s="3">
        <f t="shared" si="0"/>
        <v>4.5</v>
      </c>
      <c r="I16" s="10">
        <v>0</v>
      </c>
      <c r="L16" s="3">
        <f t="shared" si="3"/>
        <v>0</v>
      </c>
    </row>
    <row r="17" spans="1:12" x14ac:dyDescent="0.3">
      <c r="A17" t="s">
        <v>48</v>
      </c>
      <c r="B17" t="s">
        <v>49</v>
      </c>
      <c r="C17">
        <v>1</v>
      </c>
      <c r="D17" s="3">
        <v>9.4499999999999993</v>
      </c>
      <c r="E17" s="3">
        <f t="shared" si="2"/>
        <v>9.4499999999999993</v>
      </c>
      <c r="F17" s="2" t="s">
        <v>50</v>
      </c>
      <c r="G17" s="3">
        <v>0</v>
      </c>
      <c r="H17" s="3">
        <f t="shared" si="0"/>
        <v>9.4499999999999993</v>
      </c>
      <c r="I17" s="10">
        <v>0</v>
      </c>
      <c r="L17" s="3">
        <f t="shared" si="3"/>
        <v>0</v>
      </c>
    </row>
    <row r="18" spans="1:12" x14ac:dyDescent="0.3">
      <c r="A18" s="8" t="s">
        <v>58</v>
      </c>
      <c r="B18" t="s">
        <v>94</v>
      </c>
      <c r="C18">
        <v>1</v>
      </c>
      <c r="D18" s="3">
        <f>45+23</f>
        <v>68</v>
      </c>
      <c r="E18" s="3">
        <f t="shared" si="2"/>
        <v>68</v>
      </c>
      <c r="F18" s="2" t="s">
        <v>59</v>
      </c>
      <c r="G18" s="3">
        <v>0</v>
      </c>
      <c r="H18" s="3">
        <f t="shared" si="0"/>
        <v>68</v>
      </c>
      <c r="I18" s="10">
        <v>1</v>
      </c>
      <c r="L18" s="3">
        <f t="shared" si="3"/>
        <v>0</v>
      </c>
    </row>
    <row r="19" spans="1:12" x14ac:dyDescent="0.3">
      <c r="A19" s="8" t="s">
        <v>90</v>
      </c>
      <c r="B19" t="s">
        <v>60</v>
      </c>
      <c r="C19">
        <v>1</v>
      </c>
      <c r="D19" s="3">
        <v>59.9</v>
      </c>
      <c r="E19" s="3">
        <f t="shared" si="2"/>
        <v>59.9</v>
      </c>
      <c r="F19" s="2" t="s">
        <v>91</v>
      </c>
      <c r="G19" s="3">
        <v>0</v>
      </c>
      <c r="H19" s="3">
        <f t="shared" si="0"/>
        <v>59.9</v>
      </c>
      <c r="I19" s="10">
        <v>1</v>
      </c>
      <c r="L19" s="3">
        <f t="shared" si="3"/>
        <v>0</v>
      </c>
    </row>
    <row r="20" spans="1:12" x14ac:dyDescent="0.3">
      <c r="A20" s="8" t="s">
        <v>64</v>
      </c>
      <c r="B20" t="s">
        <v>65</v>
      </c>
      <c r="C20">
        <v>1</v>
      </c>
      <c r="D20" s="3">
        <v>25.26</v>
      </c>
      <c r="E20" s="3">
        <f t="shared" si="2"/>
        <v>25.26</v>
      </c>
      <c r="F20" s="2" t="s">
        <v>66</v>
      </c>
      <c r="G20" s="3">
        <v>0</v>
      </c>
      <c r="H20" s="3">
        <f t="shared" si="0"/>
        <v>25.26</v>
      </c>
      <c r="I20" s="10">
        <v>1</v>
      </c>
      <c r="L20" s="3">
        <f t="shared" si="3"/>
        <v>0</v>
      </c>
    </row>
    <row r="21" spans="1:12" x14ac:dyDescent="0.3">
      <c r="A21" t="s">
        <v>52</v>
      </c>
      <c r="B21" t="s">
        <v>62</v>
      </c>
      <c r="C21">
        <v>1</v>
      </c>
      <c r="D21" s="3">
        <v>8.9</v>
      </c>
      <c r="E21" s="3">
        <f t="shared" si="2"/>
        <v>8.9</v>
      </c>
      <c r="F21" s="2" t="s">
        <v>61</v>
      </c>
      <c r="G21" s="3">
        <v>0</v>
      </c>
      <c r="H21" s="3">
        <f t="shared" si="0"/>
        <v>8.9</v>
      </c>
      <c r="I21" s="10">
        <v>0</v>
      </c>
      <c r="L21" s="3">
        <f t="shared" si="3"/>
        <v>0</v>
      </c>
    </row>
    <row r="22" spans="1:12" x14ac:dyDescent="0.3">
      <c r="A22" s="8" t="s">
        <v>101</v>
      </c>
      <c r="B22" t="s">
        <v>102</v>
      </c>
      <c r="C22">
        <v>1</v>
      </c>
      <c r="D22" s="3">
        <v>36</v>
      </c>
      <c r="E22" s="3">
        <f t="shared" si="2"/>
        <v>36</v>
      </c>
      <c r="F22" s="2" t="s">
        <v>103</v>
      </c>
      <c r="G22" s="3">
        <v>0</v>
      </c>
      <c r="H22" s="3">
        <f t="shared" si="0"/>
        <v>36</v>
      </c>
      <c r="I22" s="10">
        <v>1</v>
      </c>
      <c r="L22" s="3">
        <f t="shared" si="3"/>
        <v>0</v>
      </c>
    </row>
    <row r="23" spans="1:12" x14ac:dyDescent="0.3">
      <c r="A23" s="8" t="s">
        <v>98</v>
      </c>
      <c r="B23" t="s">
        <v>99</v>
      </c>
      <c r="C23">
        <v>1</v>
      </c>
      <c r="D23" s="3">
        <v>21</v>
      </c>
      <c r="E23" s="3">
        <f t="shared" si="2"/>
        <v>21</v>
      </c>
      <c r="F23" s="2" t="s">
        <v>100</v>
      </c>
      <c r="G23" s="3">
        <v>0</v>
      </c>
      <c r="H23" s="3">
        <f t="shared" si="0"/>
        <v>21</v>
      </c>
      <c r="I23" s="10">
        <v>1</v>
      </c>
      <c r="L23" s="3">
        <f t="shared" si="3"/>
        <v>0</v>
      </c>
    </row>
    <row r="24" spans="1:12" x14ac:dyDescent="0.3">
      <c r="A24" s="8" t="s">
        <v>85</v>
      </c>
      <c r="B24" s="12">
        <v>200</v>
      </c>
      <c r="C24">
        <v>2</v>
      </c>
      <c r="D24" s="3">
        <v>7.02</v>
      </c>
      <c r="E24" s="3">
        <f t="shared" ref="E24:E25" si="4">C24*D24</f>
        <v>14.04</v>
      </c>
      <c r="F24" s="2" t="s">
        <v>86</v>
      </c>
      <c r="G24" s="3">
        <v>0</v>
      </c>
      <c r="H24" s="3">
        <f t="shared" ref="H24:H25" si="5">SUM(G24+E24)</f>
        <v>14.04</v>
      </c>
      <c r="I24" s="10">
        <v>1</v>
      </c>
      <c r="L24" s="3"/>
    </row>
    <row r="25" spans="1:12" x14ac:dyDescent="0.3">
      <c r="A25" s="8" t="s">
        <v>87</v>
      </c>
      <c r="B25" s="12" t="s">
        <v>88</v>
      </c>
      <c r="C25">
        <v>1</v>
      </c>
      <c r="D25" s="3">
        <v>6.95</v>
      </c>
      <c r="E25" s="3">
        <f t="shared" si="4"/>
        <v>6.95</v>
      </c>
      <c r="F25" s="2" t="s">
        <v>89</v>
      </c>
      <c r="G25" s="3">
        <v>0</v>
      </c>
      <c r="H25" s="3">
        <f t="shared" si="5"/>
        <v>6.95</v>
      </c>
      <c r="I25" s="10">
        <v>1</v>
      </c>
      <c r="L25" s="3"/>
    </row>
    <row r="26" spans="1:12" x14ac:dyDescent="0.3">
      <c r="A26" s="8" t="s">
        <v>67</v>
      </c>
      <c r="B26" t="s">
        <v>77</v>
      </c>
      <c r="C26">
        <v>1</v>
      </c>
      <c r="D26" s="3">
        <v>37</v>
      </c>
      <c r="E26" s="3">
        <f t="shared" si="2"/>
        <v>37</v>
      </c>
      <c r="F26" s="2" t="s">
        <v>78</v>
      </c>
      <c r="G26" s="3">
        <v>0</v>
      </c>
      <c r="H26" s="3">
        <f t="shared" si="0"/>
        <v>37</v>
      </c>
      <c r="I26" s="10">
        <v>1</v>
      </c>
      <c r="L26" s="3">
        <f t="shared" si="3"/>
        <v>0</v>
      </c>
    </row>
    <row r="27" spans="1:12" x14ac:dyDescent="0.3">
      <c r="A27" s="8" t="s">
        <v>93</v>
      </c>
      <c r="C27">
        <v>1</v>
      </c>
      <c r="D27" s="3">
        <v>16</v>
      </c>
      <c r="E27" s="3">
        <f t="shared" si="2"/>
        <v>16</v>
      </c>
      <c r="F27" s="2" t="s">
        <v>92</v>
      </c>
      <c r="G27" s="3">
        <v>0</v>
      </c>
      <c r="H27" s="3">
        <f t="shared" si="0"/>
        <v>16</v>
      </c>
      <c r="I27" s="10">
        <v>1</v>
      </c>
      <c r="L27" s="3"/>
    </row>
    <row r="28" spans="1:12" x14ac:dyDescent="0.3">
      <c r="A28" s="8" t="s">
        <v>83</v>
      </c>
      <c r="C28">
        <v>1</v>
      </c>
      <c r="D28" s="3">
        <v>89</v>
      </c>
      <c r="E28" s="3">
        <f t="shared" si="2"/>
        <v>89</v>
      </c>
      <c r="F28" s="2" t="s">
        <v>84</v>
      </c>
      <c r="G28" s="3">
        <v>0</v>
      </c>
      <c r="H28" s="3">
        <f t="shared" si="0"/>
        <v>89</v>
      </c>
      <c r="I28" s="10">
        <v>1</v>
      </c>
      <c r="L28" s="3"/>
    </row>
    <row r="29" spans="1:12" x14ac:dyDescent="0.3">
      <c r="A29" s="8" t="s">
        <v>95</v>
      </c>
      <c r="B29" t="s">
        <v>96</v>
      </c>
      <c r="C29">
        <v>1</v>
      </c>
      <c r="D29" s="3">
        <v>494</v>
      </c>
      <c r="E29" s="3">
        <f t="shared" si="2"/>
        <v>494</v>
      </c>
      <c r="F29" s="2" t="s">
        <v>97</v>
      </c>
      <c r="G29" s="3">
        <v>0</v>
      </c>
      <c r="H29" s="3">
        <f t="shared" si="0"/>
        <v>494</v>
      </c>
      <c r="I29" s="10">
        <v>1</v>
      </c>
      <c r="L29" s="3"/>
    </row>
    <row r="30" spans="1:12" x14ac:dyDescent="0.3">
      <c r="A30" s="8" t="s">
        <v>47</v>
      </c>
      <c r="B30" t="s">
        <v>63</v>
      </c>
      <c r="C30">
        <v>1</v>
      </c>
      <c r="D30" s="3">
        <v>35</v>
      </c>
      <c r="E30" s="3">
        <f t="shared" si="2"/>
        <v>35</v>
      </c>
      <c r="F30" s="3"/>
      <c r="G30" s="3">
        <v>0</v>
      </c>
      <c r="H30" s="3">
        <f t="shared" si="0"/>
        <v>35</v>
      </c>
      <c r="I30" s="10">
        <v>1</v>
      </c>
      <c r="L30" s="3">
        <f>K30*C30</f>
        <v>0</v>
      </c>
    </row>
    <row r="31" spans="1:12" x14ac:dyDescent="0.3">
      <c r="A31" s="11"/>
      <c r="D31" s="3"/>
      <c r="E31" s="3"/>
      <c r="F31" s="3"/>
      <c r="G31" s="3"/>
      <c r="H31" s="3"/>
      <c r="L31" s="3"/>
    </row>
    <row r="32" spans="1:12" x14ac:dyDescent="0.3">
      <c r="A32" s="8" t="s">
        <v>79</v>
      </c>
      <c r="B32" t="s">
        <v>80</v>
      </c>
      <c r="C32">
        <v>1</v>
      </c>
      <c r="D32" s="3">
        <v>560</v>
      </c>
      <c r="E32" s="3">
        <f t="shared" si="2"/>
        <v>560</v>
      </c>
      <c r="F32" s="3"/>
      <c r="G32" s="3"/>
      <c r="H32" s="3">
        <f t="shared" si="0"/>
        <v>560</v>
      </c>
      <c r="I32" s="10">
        <v>1</v>
      </c>
      <c r="L32" s="3">
        <f>K32*C32</f>
        <v>0</v>
      </c>
    </row>
    <row r="33" spans="1:12" x14ac:dyDescent="0.3">
      <c r="A33" s="8" t="s">
        <v>81</v>
      </c>
      <c r="C33">
        <v>1</v>
      </c>
      <c r="D33" s="3">
        <v>365</v>
      </c>
      <c r="E33" s="3">
        <v>365</v>
      </c>
      <c r="F33" s="3"/>
      <c r="G33" s="3"/>
      <c r="H33" s="3">
        <f t="shared" si="0"/>
        <v>365</v>
      </c>
      <c r="I33" s="10">
        <v>1</v>
      </c>
      <c r="L33" s="3">
        <f>K33*C33</f>
        <v>0</v>
      </c>
    </row>
    <row r="34" spans="1:12" x14ac:dyDescent="0.3">
      <c r="D34" s="5"/>
      <c r="E34" s="3"/>
      <c r="F34" s="3"/>
      <c r="G34" s="3"/>
      <c r="H34" s="3"/>
    </row>
    <row r="35" spans="1:12" x14ac:dyDescent="0.3">
      <c r="D35" s="5" t="s">
        <v>10</v>
      </c>
      <c r="E35" s="5">
        <f>SUM(E2:E34)</f>
        <v>3915.04</v>
      </c>
      <c r="F35" s="3"/>
      <c r="G35" s="5">
        <f>SUM(G2:G34)</f>
        <v>25.95</v>
      </c>
      <c r="H35" s="5">
        <f>SUM(H2:H34)</f>
        <v>3940.99</v>
      </c>
      <c r="I35" s="9"/>
      <c r="L35" s="3">
        <f>SUM(L2:L33)</f>
        <v>1212.4599999999998</v>
      </c>
    </row>
    <row r="37" spans="1:12" x14ac:dyDescent="0.3">
      <c r="D37" s="1" t="s">
        <v>74</v>
      </c>
      <c r="H37" s="5">
        <f>SUMIF(I2:I34, "=1", H2:H34)</f>
        <v>3483.44</v>
      </c>
    </row>
    <row r="42" spans="1:12" x14ac:dyDescent="0.3">
      <c r="G42" s="4"/>
    </row>
  </sheetData>
  <hyperlinks>
    <hyperlink ref="F8" r:id="rId1" display="https://www.builderdepot.co.uk/3mm-standard-hardboard-2440mm-x-1220mm-8ft-x-4ft?___store=default&amp;nosto=productcategory-nosto-1" xr:uid="{6128333D-753C-4717-9C47-E2F0665A9469}"/>
    <hyperlink ref="F4" r:id="rId2" display="https://www.builderdepot.co.uk/18mm-osb-3-board-2440mm-x-1220mm-8ft-x-4ft" xr:uid="{2FE1C0EF-3271-46C3-A6CE-F3530CC03239}"/>
    <hyperlink ref="F7" r:id="rId3" display="https://www.ebay.co.uk/itm/323936526076" xr:uid="{A5BDB2BE-7D90-4B24-B62C-1CCA35E81D95}"/>
    <hyperlink ref="F6" r:id="rId4" display="https://www.onlinecarpets.co.uk/products/cord-carpet" xr:uid="{950525FA-D0F5-4295-B51D-40C891B8F2A9}"/>
    <hyperlink ref="F5" r:id="rId5" display="https://www.etsy.com/uk/listing/1085830391/12mm-thick-pu-foam-carpet-underlay?ref=cart" xr:uid="{2AEE7F3A-BF68-484A-94AD-FEDFFA24AF8A}"/>
    <hyperlink ref="F2" r:id="rId6" xr:uid="{A391E6DC-0E9A-40B4-BC61-B1D3B2E4B246}"/>
    <hyperlink ref="F3" r:id="rId7" display="https://www.builderdepot.co.uk/47mm-x-100mm-structural-graded-c24-treated-carcassing-timber-4800mm-4in-x-2in" xr:uid="{87A57DEF-5D97-4765-B0FD-D3495C7311B4}"/>
    <hyperlink ref="F9" r:id="rId8" xr:uid="{C01DAE62-0093-4BCD-B3E4-94BAA6F9C3C7}"/>
    <hyperlink ref="F12" r:id="rId9" display="https://www.loftcentre.co.uk/dolle-metal-handrail" xr:uid="{F96AFC39-A4FB-4D2D-8D89-E2CD23EBEC4F}"/>
    <hyperlink ref="F13" r:id="rId10" display="https://bisonproducts.co.uk/strong-step-access-grab-rail-in-silver/?sku=GrabrS-1" xr:uid="{D0C3B5ED-7498-479B-9DA3-A9D9D85B36C2}"/>
    <hyperlink ref="F14" r:id="rId11" display="https://www.wilko.com/en-uk/wilko-walls-ceilings-pure-grey-matt-emulsion-paint-5l/p/0509647" xr:uid="{1E695EBC-CF6E-4579-9597-FEFB14BB298F}"/>
    <hyperlink ref="F15" r:id="rId12" display="https://www.wilko.com/en-uk/wilko-walls-ceilings-pure-brilliant-white-matt-emulsion-paint-10l/p/0479210" xr:uid="{1482D671-E815-497A-BB5A-0A840A505D0E}"/>
    <hyperlink ref="F17" r:id="rId13" display="https://www.ebay.co.uk/itm/222720572891?epid=2280672142&amp;hash=item33db2e3ddb:g:8rMAAOSwAHBaDFQN&amp;amdata=enc%3AAQAHAAAA4N3m%2BuGGYHFtl8jbr9Q1xcMGaGeeds2x%2BEpUo4x3Qmu1r62phhn4nDiVsoUAKU8qjVGG6UOj7SkKeiUP7Fox%2FJRKrI5IftIIoVPK9gFLjJ%2F2keW7Xx6rlqGgWMQUTZLvqn%2BAEkfmyt%2BykwglotFKVkiZraim6FQiczoVfjOL6SLpGyyMjFUy%2FbogCFnuXHUx04D2L7XKBNoJPpXll2S2eym1oin9Nji4W%2Bnc0m1Ep1lQXTu9rkV5VeqQLwSDQWD4u8BnaV0eEUG%2B2ki0rGpxx7UfaeJZu%2FW6q%2Bei%2Btwibkrw%7Ctkp%3ABFBMnKbfmvBg" xr:uid="{537817A3-D26E-478A-8BB1-738EB3A7B1E7}"/>
    <hyperlink ref="F16" r:id="rId14" display="https://www.wilko.com/en-uk/wilko-tester-pot-supernova-emulsion-paint-75ml/p/0283324" xr:uid="{71FD6519-2381-4B5F-9424-92811DE4B3A2}"/>
    <hyperlink ref="J2" r:id="rId15" display="https://www.selcobw.com/sawn-treated-easi-edge-175-x-47mm-7-x-2-kiln-dried-c16-fscr?length_metric=3509" xr:uid="{2E6CAFAC-A028-4C15-AD66-B5650D71C003}"/>
    <hyperlink ref="J3" r:id="rId16" display="https://www.selcobw.com/sawn-treated-easi-edge-100-x-47mm-4-x-2-kiln-dried?size=61235" xr:uid="{D582B84C-10D1-4884-8D54-1244CF56865E}"/>
    <hyperlink ref="J4" r:id="rId17" display="https://www.selcobw.com/sterlingosb-zero-osb3-board-2440-x-1220-x-18mm-fscr" xr:uid="{EB48C333-ED89-4CD9-895A-C66885A143B4}"/>
    <hyperlink ref="J9" r:id="rId18" display="https://www.selcobw.com/sawn-treated-easi-edge-75-x-47mm-3-x-2-kiln-dried-fscr?length_metric=1054" xr:uid="{CAF1BD2D-DF9C-4DB7-BA44-9A3038836DE9}"/>
    <hyperlink ref="J8" r:id="rId19" display="https://www.selcobw.com/hardboard-sheet-1220-x-2440-x-3-2mm" xr:uid="{D3BCCE9B-353C-4E68-A5A5-148145A7A692}"/>
    <hyperlink ref="F18" r:id="rId20" display="https://www.screwfix.com/p/prysmian-6242y-grey-2-5mm-twin-earth-cable-50m-drum/83956" xr:uid="{891A36C3-6750-4796-A741-CE67F3D100F5}"/>
    <hyperlink ref="F21" r:id="rId21" display="https://www.wickes.co.uk/British-Gypsum-Thistle-Multi-Finish-Plaster---25kg/p/220056?fix" xr:uid="{B1A2A18B-42CB-4528-927F-D690B08518FA}"/>
    <hyperlink ref="F20" r:id="rId22" display="https://www.amazon.co.uk/gp/product/B09YRSHJHD/ref=ppx_yo_dt_b_asin_title_o00_s00?ie=UTF8&amp;psc=1" xr:uid="{675FC52E-2E10-49C4-B473-E3F396765F2A}"/>
    <hyperlink ref="F10" r:id="rId23" display="https://www.builderdepot.co.uk/25mm-x-50mm-treated-timber-batten-2in-x-1in" xr:uid="{B42898EA-B073-4310-8AB5-24409EB40217}"/>
    <hyperlink ref="F26" r:id="rId24" display="https://www.ebay.co.uk/itm/274931075609?var=575206302167" xr:uid="{1E4B8DCA-1AD5-4CB6-8661-703D2E96093B}"/>
    <hyperlink ref="F24" r:id="rId25" xr:uid="{D3DC1369-1E06-4A4F-B36A-337ED69015DF}"/>
    <hyperlink ref="F25" r:id="rId26" display="https://www.amazon.co.uk/dp/B0B9Y8M5DH?psc=1&amp;ref=ppx_yo2ov_dt_b_product_details" xr:uid="{644F30DC-1029-4C0E-9BBF-15B8292280A3}"/>
    <hyperlink ref="F19" r:id="rId27" display="https://www.ebay.co.uk/itm/305641339151?var=604604633435" xr:uid="{C0D5D55E-2880-4A88-A150-DD24D7394D4A}"/>
    <hyperlink ref="F29" r:id="rId28" display="https://londonbuildingsupplies.co.uk/cart.php" xr:uid="{3485DAC4-C28C-49E2-A65B-DCB8A8D64281}"/>
    <hyperlink ref="F23" r:id="rId29" display="https://www.screwfix.com/" xr:uid="{41FD89DE-C14B-4884-9C66-7BE9936E37EC}"/>
    <hyperlink ref="F22" r:id="rId30" display="https://www.aliexpress.com/?spm=a2g0o.order_list.logo.1.308c1802XklHnz" xr:uid="{9E15483E-EB9B-4086-B148-14ED2D5DE4B5}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Shaheen</dc:creator>
  <cp:lastModifiedBy>Shaheen Amin</cp:lastModifiedBy>
  <dcterms:created xsi:type="dcterms:W3CDTF">2022-09-26T02:32:21Z</dcterms:created>
  <dcterms:modified xsi:type="dcterms:W3CDTF">2024-10-20T00:27:53Z</dcterms:modified>
</cp:coreProperties>
</file>