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/>
  <c r="F20"/>
  <c r="F19"/>
  <c r="F18"/>
  <c r="F17"/>
  <c r="F16"/>
  <c r="F8"/>
  <c r="F15"/>
  <c r="F13"/>
  <c r="C8"/>
  <c r="F14"/>
  <c r="F12"/>
  <c r="D8"/>
  <c r="D2"/>
  <c r="H4"/>
  <c r="H5"/>
  <c r="H6" s="1"/>
  <c r="H7" s="1"/>
  <c r="H3"/>
  <c r="H2"/>
  <c r="G4"/>
  <c r="G5" s="1"/>
  <c r="G6" s="1"/>
  <c r="G7" s="1"/>
  <c r="G3"/>
  <c r="G2"/>
  <c r="F3"/>
  <c r="F4"/>
  <c r="F5"/>
  <c r="F6"/>
  <c r="F7"/>
  <c r="F2"/>
  <c r="E3"/>
  <c r="E4"/>
  <c r="E5"/>
  <c r="E6"/>
  <c r="E7"/>
  <c r="E2"/>
  <c r="E8" s="1"/>
  <c r="D3"/>
  <c r="D4"/>
  <c r="D5"/>
  <c r="D6"/>
  <c r="D7"/>
  <c r="B8"/>
</calcChain>
</file>

<file path=xl/sharedStrings.xml><?xml version="1.0" encoding="utf-8"?>
<sst xmlns="http://schemas.openxmlformats.org/spreadsheetml/2006/main" count="21" uniqueCount="21">
  <si>
    <t>Year</t>
  </si>
  <si>
    <t>Net Cost</t>
  </si>
  <si>
    <t>Net Benefit</t>
  </si>
  <si>
    <t>Total</t>
  </si>
  <si>
    <t>Net Cash Flow</t>
  </si>
  <si>
    <t>Discounted Factor</t>
  </si>
  <si>
    <t>Discounted Cashflow</t>
  </si>
  <si>
    <t>Cumulative Cashflow</t>
  </si>
  <si>
    <t>Discounted Cumulative Cashflow</t>
  </si>
  <si>
    <t xml:space="preserve">Net Cash Flow </t>
  </si>
  <si>
    <t xml:space="preserve">Net Profit </t>
  </si>
  <si>
    <t>Discounted ROI</t>
  </si>
  <si>
    <t>ROI</t>
  </si>
  <si>
    <t xml:space="preserve">Discounted Rate </t>
  </si>
  <si>
    <t xml:space="preserve">Number of Year </t>
  </si>
  <si>
    <t>Payback Period</t>
  </si>
  <si>
    <t>Discounted Payback Period</t>
  </si>
  <si>
    <t>NPV</t>
  </si>
  <si>
    <t>BCR</t>
  </si>
  <si>
    <t>IRR</t>
  </si>
  <si>
    <t>Discounted Cash Flow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</si>
</sst>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="85" zoomScaleNormal="85" workbookViewId="0">
      <selection activeCell="E14" sqref="E14"/>
    </sheetView>
  </sheetViews>
  <sheetFormatPr defaultRowHeight="15"/>
  <cols>
    <col min="3" max="3" width="11.28515625" bestFit="1" customWidth="1"/>
    <col min="4" max="4" width="13.7109375" bestFit="1" customWidth="1"/>
    <col min="5" max="5" width="25.28515625" bestFit="1" customWidth="1"/>
    <col min="6" max="6" width="19.85546875" bestFit="1" customWidth="1"/>
    <col min="7" max="7" width="20" bestFit="1" customWidth="1"/>
    <col min="8" max="8" width="30.85546875" bestFit="1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1"/>
      <c r="J1" s="1"/>
    </row>
    <row r="2" spans="1:10">
      <c r="A2" s="1">
        <v>0</v>
      </c>
      <c r="B2" s="1">
        <v>100000</v>
      </c>
      <c r="C2" s="1">
        <v>0</v>
      </c>
      <c r="D2" s="1">
        <f>(C2-B2)</f>
        <v>-100000</v>
      </c>
      <c r="E2" s="1">
        <f>1/(1+0.1)^A2</f>
        <v>1</v>
      </c>
      <c r="F2" s="1">
        <f>E2*D2</f>
        <v>-100000</v>
      </c>
      <c r="G2" s="1">
        <f>D2</f>
        <v>-100000</v>
      </c>
      <c r="H2" s="1">
        <f>F2</f>
        <v>-100000</v>
      </c>
      <c r="I2" s="1"/>
      <c r="J2" s="1"/>
    </row>
    <row r="3" spans="1:10">
      <c r="A3" s="1">
        <v>1</v>
      </c>
      <c r="B3" s="1">
        <v>20000</v>
      </c>
      <c r="C3" s="1">
        <v>50000</v>
      </c>
      <c r="D3" s="1">
        <f t="shared" ref="D3:D7" si="0">(C3-B3)</f>
        <v>30000</v>
      </c>
      <c r="E3" s="1">
        <f t="shared" ref="E3:E7" si="1">1/(1+0.1)^A3</f>
        <v>0.90909090909090906</v>
      </c>
      <c r="F3" s="1">
        <f t="shared" ref="F3:F7" si="2">E3*D3</f>
        <v>27272.727272727272</v>
      </c>
      <c r="G3" s="1">
        <f>G2+D3</f>
        <v>-70000</v>
      </c>
      <c r="H3" s="1">
        <f>H2+F3</f>
        <v>-72727.272727272735</v>
      </c>
      <c r="I3" s="1"/>
      <c r="J3" s="1"/>
    </row>
    <row r="4" spans="1:10">
      <c r="A4" s="1">
        <v>2</v>
      </c>
      <c r="B4" s="1">
        <v>20000</v>
      </c>
      <c r="C4" s="1">
        <v>60000</v>
      </c>
      <c r="D4" s="1">
        <f t="shared" si="0"/>
        <v>40000</v>
      </c>
      <c r="E4" s="1">
        <f t="shared" si="1"/>
        <v>0.82644628099173545</v>
      </c>
      <c r="F4" s="1">
        <f t="shared" si="2"/>
        <v>33057.85123966942</v>
      </c>
      <c r="G4" s="1">
        <f t="shared" ref="G4:G7" si="3">G3+D4</f>
        <v>-30000</v>
      </c>
      <c r="H4" s="1">
        <f t="shared" ref="H4:H7" si="4">H3+F4</f>
        <v>-39669.421487603315</v>
      </c>
      <c r="I4" s="1"/>
      <c r="J4" s="1"/>
    </row>
    <row r="5" spans="1:10">
      <c r="A5" s="1">
        <v>3</v>
      </c>
      <c r="B5" s="1">
        <v>5000</v>
      </c>
      <c r="C5" s="1">
        <v>45000</v>
      </c>
      <c r="D5" s="1">
        <f t="shared" si="0"/>
        <v>40000</v>
      </c>
      <c r="E5" s="1">
        <f t="shared" si="1"/>
        <v>0.75131480090157754</v>
      </c>
      <c r="F5" s="1">
        <f t="shared" si="2"/>
        <v>30052.592036063103</v>
      </c>
      <c r="G5" s="1">
        <f t="shared" si="3"/>
        <v>10000</v>
      </c>
      <c r="H5" s="1">
        <f t="shared" si="4"/>
        <v>-9616.8294515402122</v>
      </c>
      <c r="I5" s="1"/>
      <c r="J5" s="1"/>
    </row>
    <row r="6" spans="1:10">
      <c r="A6" s="1">
        <v>4</v>
      </c>
      <c r="B6" s="1">
        <v>10000</v>
      </c>
      <c r="C6" s="1">
        <v>55000</v>
      </c>
      <c r="D6" s="1">
        <f t="shared" si="0"/>
        <v>45000</v>
      </c>
      <c r="E6" s="1">
        <f t="shared" si="1"/>
        <v>0.68301345536507052</v>
      </c>
      <c r="F6" s="1">
        <f t="shared" si="2"/>
        <v>30735.605491428174</v>
      </c>
      <c r="G6" s="1">
        <f t="shared" si="3"/>
        <v>55000</v>
      </c>
      <c r="H6" s="1">
        <f t="shared" si="4"/>
        <v>21118.776039887962</v>
      </c>
      <c r="I6" s="1"/>
      <c r="J6" s="1"/>
    </row>
    <row r="7" spans="1:10">
      <c r="A7" s="1">
        <v>5</v>
      </c>
      <c r="B7" s="1">
        <v>8000</v>
      </c>
      <c r="C7" s="1">
        <v>40000</v>
      </c>
      <c r="D7" s="1">
        <f t="shared" si="0"/>
        <v>32000</v>
      </c>
      <c r="E7" s="1">
        <f t="shared" si="1"/>
        <v>0.62092132305915493</v>
      </c>
      <c r="F7" s="1">
        <f t="shared" si="2"/>
        <v>19869.482337892958</v>
      </c>
      <c r="G7" s="1">
        <f t="shared" si="3"/>
        <v>87000</v>
      </c>
      <c r="H7" s="1">
        <f t="shared" si="4"/>
        <v>40988.25837778092</v>
      </c>
      <c r="I7" s="1"/>
      <c r="J7" s="1"/>
    </row>
    <row r="8" spans="1:10">
      <c r="A8" s="4" t="s">
        <v>3</v>
      </c>
      <c r="B8" s="4">
        <f>SUM(B2:B7)</f>
        <v>163000</v>
      </c>
      <c r="C8" s="4">
        <f>SUM(C2:C7)</f>
        <v>250000</v>
      </c>
      <c r="D8" s="4">
        <f>SUM(D2:D7)</f>
        <v>87000</v>
      </c>
      <c r="E8" s="4">
        <f>SUM(E2:E7)</f>
        <v>4.7907867694084478</v>
      </c>
      <c r="F8" s="2">
        <f>SUM(F2:F7)</f>
        <v>40988.25837778092</v>
      </c>
      <c r="G8" s="2"/>
      <c r="H8" s="2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3" t="s">
        <v>14</v>
      </c>
      <c r="F10" s="5">
        <v>5</v>
      </c>
      <c r="G10" s="1"/>
      <c r="H10" s="1"/>
      <c r="I10" s="1"/>
      <c r="J10" s="1"/>
    </row>
    <row r="11" spans="1:10">
      <c r="A11" s="1"/>
      <c r="B11" s="1"/>
      <c r="C11" s="1"/>
      <c r="D11" s="1"/>
      <c r="E11" s="3" t="s">
        <v>13</v>
      </c>
      <c r="F11" s="6">
        <v>0.1</v>
      </c>
      <c r="G11" s="1"/>
      <c r="H11" s="1"/>
      <c r="I11" s="1"/>
      <c r="J11" s="1"/>
    </row>
    <row r="12" spans="1:10">
      <c r="A12" s="1"/>
      <c r="B12" s="1"/>
      <c r="C12" s="1"/>
      <c r="D12" s="1"/>
      <c r="E12" s="3" t="s">
        <v>9</v>
      </c>
      <c r="F12" s="5">
        <f>SUM(D2:D7)</f>
        <v>87000</v>
      </c>
      <c r="G12" s="1"/>
      <c r="H12" s="1"/>
      <c r="I12" s="1"/>
      <c r="J12" s="1"/>
    </row>
    <row r="13" spans="1:10">
      <c r="A13" s="1"/>
      <c r="B13" s="1"/>
      <c r="C13" s="1"/>
      <c r="D13" s="1"/>
      <c r="E13" s="3" t="s">
        <v>10</v>
      </c>
      <c r="F13" s="5">
        <f>C8-B8</f>
        <v>87000</v>
      </c>
      <c r="G13" s="1"/>
      <c r="H13" s="1"/>
      <c r="I13" s="1"/>
      <c r="J13" s="1"/>
    </row>
    <row r="14" spans="1:10">
      <c r="A14" s="1"/>
      <c r="B14" s="1"/>
      <c r="C14" s="1"/>
      <c r="D14" s="1"/>
      <c r="E14" s="3" t="s">
        <v>20</v>
      </c>
      <c r="F14" s="5">
        <f>SUM(F2:F7)</f>
        <v>40988.25837778092</v>
      </c>
      <c r="G14" s="1"/>
      <c r="H14" s="1"/>
      <c r="I14" s="1"/>
      <c r="J14" s="1"/>
    </row>
    <row r="15" spans="1:10">
      <c r="A15" s="1"/>
      <c r="B15" s="1"/>
      <c r="C15" s="1"/>
      <c r="D15" s="1"/>
      <c r="E15" s="3" t="s">
        <v>12</v>
      </c>
      <c r="F15" s="5">
        <f>(F13/5)/B2*100</f>
        <v>17.399999999999999</v>
      </c>
      <c r="G15" s="1"/>
      <c r="H15" s="1"/>
      <c r="I15" s="1"/>
      <c r="J15" s="1"/>
    </row>
    <row r="16" spans="1:10">
      <c r="A16" s="1"/>
      <c r="B16" s="1"/>
      <c r="C16" s="1"/>
      <c r="D16" s="1"/>
      <c r="E16" s="3" t="s">
        <v>11</v>
      </c>
      <c r="F16" s="5">
        <f>(F8/5)/B2*100</f>
        <v>8.1976516755561857</v>
      </c>
      <c r="G16" s="1"/>
      <c r="H16" s="1"/>
      <c r="I16" s="1"/>
      <c r="J16" s="1"/>
    </row>
    <row r="17" spans="1:10">
      <c r="A17" s="1"/>
      <c r="B17" s="1"/>
      <c r="C17" s="1"/>
      <c r="D17" s="1"/>
      <c r="E17" s="3" t="s">
        <v>15</v>
      </c>
      <c r="F17" s="5">
        <f>A4+(-G4/D4)</f>
        <v>2.75</v>
      </c>
      <c r="G17" s="1"/>
      <c r="H17" s="1"/>
      <c r="I17" s="1"/>
      <c r="J17" s="1"/>
    </row>
    <row r="18" spans="1:10">
      <c r="A18" s="1"/>
      <c r="B18" s="1"/>
      <c r="C18" s="1"/>
      <c r="D18" s="1"/>
      <c r="E18" s="3" t="s">
        <v>16</v>
      </c>
      <c r="F18" s="5">
        <f>A5+(-H5/F6)</f>
        <v>3.3128888888888897</v>
      </c>
      <c r="G18" s="1"/>
      <c r="H18" s="1"/>
      <c r="I18" s="1"/>
      <c r="J18" s="1"/>
    </row>
    <row r="19" spans="1:10">
      <c r="A19" s="1"/>
      <c r="B19" s="1"/>
      <c r="C19" s="1"/>
      <c r="D19" s="1"/>
      <c r="E19" s="3" t="s">
        <v>17</v>
      </c>
      <c r="F19" s="5">
        <f>F8</f>
        <v>40988.25837778092</v>
      </c>
      <c r="G19" s="1"/>
      <c r="H19" s="1"/>
      <c r="I19" s="1"/>
      <c r="J19" s="1"/>
    </row>
    <row r="20" spans="1:10">
      <c r="A20" s="1"/>
      <c r="B20" s="1"/>
      <c r="C20" s="1"/>
      <c r="D20" s="1"/>
      <c r="E20" s="3" t="s">
        <v>18</v>
      </c>
      <c r="F20" s="5">
        <f>C8/B8</f>
        <v>1.5337423312883436</v>
      </c>
      <c r="G20" s="1"/>
      <c r="H20" s="1"/>
      <c r="I20" s="1"/>
      <c r="J20" s="1"/>
    </row>
    <row r="21" spans="1:10">
      <c r="A21" s="1"/>
      <c r="B21" s="1"/>
      <c r="C21" s="1"/>
      <c r="D21" s="1"/>
      <c r="E21" s="3" t="s">
        <v>19</v>
      </c>
      <c r="F21" s="6">
        <f>IRR(D2:D7)</f>
        <v>0.24527156958864516</v>
      </c>
      <c r="G21" s="5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</dc:creator>
  <cp:lastModifiedBy>Dell</cp:lastModifiedBy>
  <dcterms:created xsi:type="dcterms:W3CDTF">2024-08-27T01:23:15Z</dcterms:created>
  <dcterms:modified xsi:type="dcterms:W3CDTF">2024-08-29T12:44:57Z</dcterms:modified>
</cp:coreProperties>
</file>