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<sst xmlns="http://schemas.openxmlformats.org/spreadsheetml/2006/main" count="48" uniqueCount="13">
  <si>
    <t>Pré teste Controle</t>
  </si>
  <si>
    <t>Pré teste gpt</t>
  </si>
  <si>
    <t>Atividade 1 Controle</t>
  </si>
  <si>
    <t>Atividade 1 GPT</t>
  </si>
  <si>
    <t>Atividade 2 Controle</t>
  </si>
  <si>
    <t>Atividade 2 GPT</t>
  </si>
  <si>
    <t>Pós teste controle</t>
  </si>
  <si>
    <t>Pós teste GPT</t>
  </si>
  <si>
    <t>média</t>
  </si>
  <si>
    <t>moda</t>
  </si>
  <si>
    <t>mediana</t>
  </si>
  <si>
    <t>desvio padrão</t>
  </si>
  <si>
    <t>amplitude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</si>
</sst>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Font="1"/>
    <xf borderId="0" fillId="3" fontId="2" numFmtId="0" xfId="0" applyFont="1"/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2.25"/>
    <col customWidth="1" min="3" max="3" width="17.25"/>
    <col customWidth="1" min="4" max="4" width="13.13"/>
    <col customWidth="1" min="5" max="5" width="17.25"/>
    <col customWidth="1" min="6" max="6" width="13.75"/>
    <col customWidth="1" min="7" max="7" width="15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>
        <f t="shared" ref="A2:B2" si="1">1.43*2</f>
        <v>2.86</v>
      </c>
      <c r="B2" s="4">
        <f t="shared" si="1"/>
        <v>2.86</v>
      </c>
      <c r="C2" s="3">
        <v>5.3</v>
      </c>
      <c r="D2" s="4">
        <v>7.0</v>
      </c>
      <c r="E2" s="3">
        <v>5.0</v>
      </c>
      <c r="F2" s="4">
        <v>8.2</v>
      </c>
      <c r="G2" s="3">
        <f>2.2*1.67</f>
        <v>3.674</v>
      </c>
      <c r="H2" s="4">
        <f>1.67*1</f>
        <v>1.67</v>
      </c>
    </row>
    <row r="3">
      <c r="A3" s="3">
        <f>1.43*3.2 </f>
        <v>4.576</v>
      </c>
      <c r="B3" s="4">
        <f>1.43*3</f>
        <v>4.29</v>
      </c>
      <c r="C3" s="3">
        <v>5.8</v>
      </c>
      <c r="D3" s="4">
        <v>7.0</v>
      </c>
      <c r="E3" s="3">
        <v>5.8</v>
      </c>
      <c r="F3" s="4">
        <v>8.3</v>
      </c>
      <c r="G3" s="3">
        <f>1.67*4.4</f>
        <v>7.348</v>
      </c>
      <c r="H3" s="4">
        <f>1.67*1.2</f>
        <v>2.004</v>
      </c>
    </row>
    <row r="4">
      <c r="A4" s="3">
        <f t="shared" ref="A4:A5" si="2">4 * 1.43</f>
        <v>5.72</v>
      </c>
      <c r="B4" s="4">
        <f>1.43*4</f>
        <v>5.72</v>
      </c>
      <c r="C4" s="3">
        <v>6.2</v>
      </c>
      <c r="D4" s="4">
        <v>7.0</v>
      </c>
      <c r="E4" s="3">
        <v>6.5</v>
      </c>
      <c r="F4" s="4">
        <v>8.8</v>
      </c>
      <c r="G4" s="3">
        <f>1.67*4.6</f>
        <v>7.682</v>
      </c>
      <c r="H4" s="4">
        <f>1.67*2.4</f>
        <v>4.008</v>
      </c>
    </row>
    <row r="5">
      <c r="A5" s="3">
        <f t="shared" si="2"/>
        <v>5.72</v>
      </c>
      <c r="B5" s="4">
        <f>1.43*4.2</f>
        <v>6.006</v>
      </c>
      <c r="C5" s="3">
        <v>7.2</v>
      </c>
      <c r="D5" s="4">
        <v>8.0</v>
      </c>
      <c r="E5" s="3">
        <v>7.9</v>
      </c>
      <c r="F5" s="4">
        <v>9.0</v>
      </c>
      <c r="G5" s="3">
        <f t="shared" ref="G5:G8" si="3">1.67*5</f>
        <v>8.35</v>
      </c>
      <c r="H5" s="4">
        <f>1.67*2.6</f>
        <v>4.342</v>
      </c>
    </row>
    <row r="6">
      <c r="A6" s="3">
        <f>1.43*4</f>
        <v>5.72</v>
      </c>
      <c r="B6" s="4">
        <f>1.43*5</f>
        <v>7.15</v>
      </c>
      <c r="C6" s="3">
        <v>7.8</v>
      </c>
      <c r="D6" s="4">
        <v>8.0</v>
      </c>
      <c r="E6" s="3">
        <v>8.7</v>
      </c>
      <c r="F6" s="4">
        <v>9.0</v>
      </c>
      <c r="G6" s="3">
        <f t="shared" si="3"/>
        <v>8.35</v>
      </c>
      <c r="H6" s="4">
        <f>1.67*3.2</f>
        <v>5.344</v>
      </c>
    </row>
    <row r="7">
      <c r="A7" s="3">
        <f>1.43*4.4</f>
        <v>6.292</v>
      </c>
      <c r="B7" s="4">
        <f>1.43*5.4</f>
        <v>7.722</v>
      </c>
      <c r="C7" s="3">
        <v>8.1</v>
      </c>
      <c r="D7" s="4">
        <v>8.5</v>
      </c>
      <c r="E7" s="3">
        <v>9.0</v>
      </c>
      <c r="F7" s="4">
        <v>9.3</v>
      </c>
      <c r="G7" s="3">
        <f t="shared" si="3"/>
        <v>8.35</v>
      </c>
      <c r="H7" s="4">
        <f>1.67*3.6</f>
        <v>6.012</v>
      </c>
    </row>
    <row r="8">
      <c r="A8" s="3">
        <f>4.6*1.43</f>
        <v>6.578</v>
      </c>
      <c r="B8" s="4">
        <f>1.43*5.6</f>
        <v>8.008</v>
      </c>
      <c r="C8" s="3">
        <v>8.9</v>
      </c>
      <c r="D8" s="4">
        <v>9.0</v>
      </c>
      <c r="E8" s="3">
        <v>9.5</v>
      </c>
      <c r="F8" s="4">
        <v>9.5</v>
      </c>
      <c r="G8" s="3">
        <f t="shared" si="3"/>
        <v>8.35</v>
      </c>
      <c r="H8" s="4">
        <v>10.0</v>
      </c>
    </row>
    <row r="9">
      <c r="A9" s="3">
        <f t="shared" ref="A9:A10" si="4">1.43*4.6</f>
        <v>6.578</v>
      </c>
      <c r="B9" s="4">
        <f>1.43*6.4</f>
        <v>9.152</v>
      </c>
      <c r="C9" s="3">
        <v>9.2</v>
      </c>
      <c r="D9" s="4">
        <v>9.5</v>
      </c>
      <c r="E9" s="5"/>
      <c r="F9" s="6"/>
      <c r="G9" s="3">
        <v>10.0</v>
      </c>
      <c r="H9" s="4">
        <v>10.0</v>
      </c>
    </row>
    <row r="10">
      <c r="A10" s="3">
        <f t="shared" si="4"/>
        <v>6.578</v>
      </c>
      <c r="B10" s="4">
        <f>1.43*6.8</f>
        <v>9.724</v>
      </c>
      <c r="C10" s="3">
        <v>9.7</v>
      </c>
      <c r="D10" s="6"/>
      <c r="E10" s="5"/>
      <c r="F10" s="6"/>
      <c r="G10" s="5"/>
      <c r="H10" s="6"/>
    </row>
    <row r="11">
      <c r="A11" s="3">
        <f>1.43*5</f>
        <v>7.15</v>
      </c>
      <c r="B11" s="4">
        <v>10.0</v>
      </c>
      <c r="C11" s="5"/>
      <c r="D11" s="6"/>
      <c r="E11" s="5"/>
      <c r="F11" s="6"/>
      <c r="G11" s="5"/>
      <c r="H11" s="6"/>
    </row>
    <row r="12">
      <c r="A12" s="3">
        <f>6 * 1.43</f>
        <v>8.58</v>
      </c>
      <c r="B12" s="6"/>
      <c r="C12" s="5"/>
      <c r="D12" s="6"/>
      <c r="E12" s="5"/>
      <c r="F12" s="6"/>
      <c r="G12" s="5"/>
      <c r="H12" s="6"/>
    </row>
    <row r="13">
      <c r="A13" s="3">
        <f>1.43*6</f>
        <v>8.58</v>
      </c>
      <c r="B13" s="6"/>
      <c r="C13" s="5"/>
      <c r="D13" s="6"/>
      <c r="E13" s="5"/>
      <c r="F13" s="6"/>
      <c r="G13" s="5"/>
      <c r="H13" s="6"/>
    </row>
    <row r="14">
      <c r="A14" s="5"/>
      <c r="B14" s="6"/>
      <c r="C14" s="5"/>
      <c r="D14" s="6"/>
      <c r="E14" s="5"/>
      <c r="F14" s="6"/>
      <c r="G14" s="5"/>
      <c r="H14" s="6"/>
    </row>
    <row r="15">
      <c r="A15" s="1" t="s">
        <v>8</v>
      </c>
      <c r="B15" s="2" t="s">
        <v>8</v>
      </c>
      <c r="C15" s="7" t="s">
        <v>8</v>
      </c>
      <c r="D15" s="8" t="s">
        <v>8</v>
      </c>
      <c r="E15" s="7" t="s">
        <v>8</v>
      </c>
      <c r="F15" s="8" t="s">
        <v>8</v>
      </c>
      <c r="G15" s="7" t="s">
        <v>8</v>
      </c>
      <c r="H15" s="8" t="s">
        <v>8</v>
      </c>
    </row>
    <row r="16">
      <c r="A16" s="5">
        <f>AVERAGE(A2:A13)</f>
        <v>6.244333333</v>
      </c>
      <c r="B16" s="6">
        <f>AVERAGE(B2:B11)</f>
        <v>7.0632</v>
      </c>
      <c r="C16" s="9">
        <f>AVERAGE(C2:C10)</f>
        <v>7.577777778</v>
      </c>
      <c r="D16" s="10">
        <f>AVERAGE(D2:D9)</f>
        <v>8</v>
      </c>
      <c r="E16" s="9">
        <f t="shared" ref="E16:F16" si="5">AVERAGE(E2:E8)</f>
        <v>7.485714286</v>
      </c>
      <c r="F16" s="10">
        <f t="shared" si="5"/>
        <v>8.871428571</v>
      </c>
      <c r="G16" s="9">
        <f t="shared" ref="G16:H16" si="6">AVERAGE(G2:G9)</f>
        <v>7.763</v>
      </c>
      <c r="H16" s="10">
        <f t="shared" si="6"/>
        <v>5.4225</v>
      </c>
    </row>
    <row r="17">
      <c r="A17" s="1" t="s">
        <v>9</v>
      </c>
      <c r="B17" s="2" t="s">
        <v>9</v>
      </c>
      <c r="C17" s="7" t="s">
        <v>9</v>
      </c>
      <c r="D17" s="8" t="s">
        <v>9</v>
      </c>
      <c r="E17" s="7" t="s">
        <v>9</v>
      </c>
      <c r="F17" s="8" t="s">
        <v>9</v>
      </c>
      <c r="G17" s="7" t="s">
        <v>9</v>
      </c>
      <c r="H17" s="8" t="s">
        <v>9</v>
      </c>
    </row>
    <row r="18">
      <c r="A18" s="5">
        <f>MODE(A2:A13)</f>
        <v>5.72</v>
      </c>
      <c r="B18" s="6" t="str">
        <f>MODE(B2:B11)</f>
        <v>#N/A</v>
      </c>
      <c r="C18" s="9" t="str">
        <f>MODE(C2:C10)</f>
        <v>#N/A</v>
      </c>
      <c r="D18" s="10">
        <f>MODE(D2:D9)</f>
        <v>7</v>
      </c>
      <c r="E18" s="9" t="str">
        <f t="shared" ref="E18:F18" si="7">MODE(E2:E8)</f>
        <v>#N/A</v>
      </c>
      <c r="F18" s="10">
        <f t="shared" si="7"/>
        <v>9</v>
      </c>
      <c r="G18" s="9">
        <f t="shared" ref="G18:H18" si="8">MODE(G2:G9)</f>
        <v>8.35</v>
      </c>
      <c r="H18" s="10">
        <f t="shared" si="8"/>
        <v>10</v>
      </c>
    </row>
    <row r="19">
      <c r="A19" s="1" t="s">
        <v>10</v>
      </c>
      <c r="B19" s="2" t="s">
        <v>10</v>
      </c>
      <c r="C19" s="7" t="s">
        <v>10</v>
      </c>
      <c r="D19" s="8" t="s">
        <v>10</v>
      </c>
      <c r="E19" s="7" t="s">
        <v>10</v>
      </c>
      <c r="F19" s="8" t="s">
        <v>10</v>
      </c>
      <c r="G19" s="7" t="s">
        <v>10</v>
      </c>
      <c r="H19" s="8" t="s">
        <v>10</v>
      </c>
    </row>
    <row r="20">
      <c r="A20" s="5">
        <f>MEDIAN(A2:A13)</f>
        <v>6.435</v>
      </c>
      <c r="B20" s="6">
        <f>MEDIAN(B2:B11)</f>
        <v>7.436</v>
      </c>
      <c r="C20" s="9">
        <f>MEDIAN(C2:C10)</f>
        <v>7.8</v>
      </c>
      <c r="D20" s="10">
        <f>MEDIAN(D2:D9)</f>
        <v>8</v>
      </c>
      <c r="E20" s="9">
        <f t="shared" ref="E20:F20" si="9">MEDIAN(E2:E8)</f>
        <v>7.9</v>
      </c>
      <c r="F20" s="10">
        <f t="shared" si="9"/>
        <v>9</v>
      </c>
      <c r="G20" s="9">
        <f t="shared" ref="G20:H20" si="10">MEDIAN(G2:G9)</f>
        <v>8.35</v>
      </c>
      <c r="H20" s="10">
        <f t="shared" si="10"/>
        <v>4.843</v>
      </c>
    </row>
    <row r="21">
      <c r="A21" s="1" t="s">
        <v>11</v>
      </c>
      <c r="B21" s="2" t="s">
        <v>11</v>
      </c>
      <c r="C21" s="7" t="s">
        <v>11</v>
      </c>
      <c r="D21" s="8" t="s">
        <v>11</v>
      </c>
      <c r="E21" s="7" t="s">
        <v>11</v>
      </c>
      <c r="F21" s="8" t="s">
        <v>11</v>
      </c>
      <c r="G21" s="7" t="s">
        <v>11</v>
      </c>
      <c r="H21" s="8" t="s">
        <v>11</v>
      </c>
    </row>
    <row r="22">
      <c r="A22" s="5">
        <f t="shared" ref="A22:B22" si="11">STDEV(A2:A13)</f>
        <v>1.570437306</v>
      </c>
      <c r="B22" s="6">
        <f t="shared" si="11"/>
        <v>2.349499275</v>
      </c>
      <c r="C22" s="9">
        <f>STDEV(C2:C10)</f>
        <v>1.565070108</v>
      </c>
      <c r="D22" s="10">
        <f>STDEV(D2:D9)</f>
        <v>0.9636241117</v>
      </c>
      <c r="E22" s="9">
        <f t="shared" ref="E22:F22" si="12">STDEV(E2:E8)</f>
        <v>1.731500863</v>
      </c>
      <c r="F22" s="10">
        <f t="shared" si="12"/>
        <v>0.4820590756</v>
      </c>
      <c r="G22" s="9">
        <f t="shared" ref="G22:H22" si="13">STDEV(G2:G9)</f>
        <v>1.823699223</v>
      </c>
      <c r="H22" s="10">
        <f t="shared" si="13"/>
        <v>3.189186506</v>
      </c>
    </row>
    <row r="23">
      <c r="A23" s="1" t="s">
        <v>12</v>
      </c>
      <c r="B23" s="2" t="s">
        <v>12</v>
      </c>
      <c r="C23" s="7" t="s">
        <v>12</v>
      </c>
      <c r="D23" s="8" t="s">
        <v>12</v>
      </c>
      <c r="E23" s="7" t="s">
        <v>12</v>
      </c>
      <c r="F23" s="8" t="s">
        <v>12</v>
      </c>
      <c r="G23" s="7" t="s">
        <v>12</v>
      </c>
      <c r="H23" s="8" t="s">
        <v>12</v>
      </c>
    </row>
    <row r="24">
      <c r="A24" s="5">
        <f t="shared" ref="A24:B24" si="14">MAX(A2:A13)-MIN(A2:A13)</f>
        <v>5.72</v>
      </c>
      <c r="B24" s="6">
        <f t="shared" si="14"/>
        <v>7.14</v>
      </c>
      <c r="C24" s="5">
        <f>MAX(C2:C10)-MIN(C2:C10)</f>
        <v>4.4</v>
      </c>
      <c r="D24" s="6">
        <f>MAX(D2:D9)- min(D2:D9)</f>
        <v>2.5</v>
      </c>
      <c r="E24" s="5">
        <f>max(E2:E8)-MIN(E2:E8)</f>
        <v>4.5</v>
      </c>
      <c r="F24" s="6">
        <f>MAX(F2:F8)-MIN(F2:F8)</f>
        <v>1.3</v>
      </c>
      <c r="G24" s="5">
        <f t="shared" ref="G24:H24" si="15">MAX(G2:G9)-MIN(G2:G9)</f>
        <v>6.326</v>
      </c>
      <c r="H24" s="6">
        <f t="shared" si="15"/>
        <v>8.33</v>
      </c>
    </row>
  </sheetData>
  <drawing r:id="rId1"/>
</worksheet>
</file>